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keba7154_colorado_edu/Documents/Documents/animal shelters/"/>
    </mc:Choice>
  </mc:AlternateContent>
  <xr:revisionPtr revIDLastSave="30" documentId="8_{FED0FB91-6265-490D-907C-1381D6FE8C6A}" xr6:coauthVersionLast="47" xr6:coauthVersionMax="47" xr10:uidLastSave="{5E84F884-CFB4-460B-8C49-68E15F4549C3}"/>
  <bookViews>
    <workbookView xWindow="-93" yWindow="-93" windowWidth="25786" windowHeight="13866" activeTab="3" xr2:uid="{1E0FEB71-4F22-894F-99C5-A262644A7B10}"/>
  </bookViews>
  <sheets>
    <sheet name="Cone signals" sheetId="3" r:id="rId1"/>
    <sheet name="Source SPD" sheetId="4" r:id="rId2"/>
    <sheet name="Spectral reflectance" sheetId="5" r:id="rId3"/>
    <sheet name="Sheet1" sheetId="6" r:id="rId4"/>
    <sheet name="cone responses_R-G" sheetId="1" r:id="rId5"/>
  </sheets>
  <definedNames>
    <definedName name="solver_adj" localSheetId="0" hidden="1">'Cone signals'!$K$17:$K$23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'Cone signals'!$K$17</definedName>
    <definedName name="solver_lhs10" localSheetId="0" hidden="1">'Cone signals'!$K$20</definedName>
    <definedName name="solver_lhs11" localSheetId="0" hidden="1">'Cone signals'!$K$20</definedName>
    <definedName name="solver_lhs12" localSheetId="0" hidden="1">'Cone signals'!$K$20</definedName>
    <definedName name="solver_lhs13" localSheetId="0" hidden="1">'Cone signals'!$K$21</definedName>
    <definedName name="solver_lhs14" localSheetId="0" hidden="1">'Cone signals'!$K$21</definedName>
    <definedName name="solver_lhs15" localSheetId="0" hidden="1">'Cone signals'!$K$21</definedName>
    <definedName name="solver_lhs16" localSheetId="0" hidden="1">'Cone signals'!$K$22</definedName>
    <definedName name="solver_lhs17" localSheetId="0" hidden="1">'Cone signals'!$K$22</definedName>
    <definedName name="solver_lhs18" localSheetId="0" hidden="1">'Cone signals'!$K$22</definedName>
    <definedName name="solver_lhs19" localSheetId="0" hidden="1">'Cone signals'!$K$23</definedName>
    <definedName name="solver_lhs2" localSheetId="0" hidden="1">'Cone signals'!$K$17</definedName>
    <definedName name="solver_lhs20" localSheetId="0" hidden="1">'Cone signals'!$K$23</definedName>
    <definedName name="solver_lhs21" localSheetId="0" hidden="1">'Cone signals'!$K$23</definedName>
    <definedName name="solver_lhs3" localSheetId="0" hidden="1">'Cone signals'!$K$17</definedName>
    <definedName name="solver_lhs4" localSheetId="0" hidden="1">'Cone signals'!$K$18</definedName>
    <definedName name="solver_lhs5" localSheetId="0" hidden="1">'Cone signals'!$K$18</definedName>
    <definedName name="solver_lhs6" localSheetId="0" hidden="1">'Cone signals'!$K$18</definedName>
    <definedName name="solver_lhs7" localSheetId="0" hidden="1">'Cone signals'!$K$19</definedName>
    <definedName name="solver_lhs8" localSheetId="0" hidden="1">'Cone signals'!$K$19</definedName>
    <definedName name="solver_lhs9" localSheetId="0" hidden="1">'Cone signals'!$K$19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21</definedName>
    <definedName name="solver_nwt" localSheetId="0" hidden="1">1</definedName>
    <definedName name="solver_opt" localSheetId="0" hidden="1">'Cone signals'!$K$14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4</definedName>
    <definedName name="solver_rel12" localSheetId="0" hidden="1">3</definedName>
    <definedName name="solver_rel13" localSheetId="0" hidden="1">1</definedName>
    <definedName name="solver_rel14" localSheetId="0" hidden="1">4</definedName>
    <definedName name="solver_rel15" localSheetId="0" hidden="1">3</definedName>
    <definedName name="solver_rel16" localSheetId="0" hidden="1">1</definedName>
    <definedName name="solver_rel17" localSheetId="0" hidden="1">4</definedName>
    <definedName name="solver_rel18" localSheetId="0" hidden="1">3</definedName>
    <definedName name="solver_rel19" localSheetId="0" hidden="1">1</definedName>
    <definedName name="solver_rel2" localSheetId="0" hidden="1">4</definedName>
    <definedName name="solver_rel20" localSheetId="0" hidden="1">4</definedName>
    <definedName name="solver_rel21" localSheetId="0" hidden="1">3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1</definedName>
    <definedName name="solver_rel8" localSheetId="0" hidden="1">4</definedName>
    <definedName name="solver_rel9" localSheetId="0" hidden="1">3</definedName>
    <definedName name="solver_rhs1" localSheetId="0" hidden="1">255</definedName>
    <definedName name="solver_rhs10" localSheetId="0" hidden="1">255</definedName>
    <definedName name="solver_rhs11" localSheetId="0" hidden="1">"integer"</definedName>
    <definedName name="solver_rhs12" localSheetId="0" hidden="1">0</definedName>
    <definedName name="solver_rhs13" localSheetId="0" hidden="1">255</definedName>
    <definedName name="solver_rhs14" localSheetId="0" hidden="1">"integer"</definedName>
    <definedName name="solver_rhs15" localSheetId="0" hidden="1">0</definedName>
    <definedName name="solver_rhs16" localSheetId="0" hidden="1">255</definedName>
    <definedName name="solver_rhs17" localSheetId="0" hidden="1">"integer"</definedName>
    <definedName name="solver_rhs18" localSheetId="0" hidden="1">0</definedName>
    <definedName name="solver_rhs19" localSheetId="0" hidden="1">255</definedName>
    <definedName name="solver_rhs2" localSheetId="0" hidden="1">"integer"</definedName>
    <definedName name="solver_rhs20" localSheetId="0" hidden="1">"integer"</definedName>
    <definedName name="solver_rhs21" localSheetId="0" hidden="1">0</definedName>
    <definedName name="solver_rhs3" localSheetId="0" hidden="1">0</definedName>
    <definedName name="solver_rhs4" localSheetId="0" hidden="1">255</definedName>
    <definedName name="solver_rhs5" localSheetId="0" hidden="1">"integer"</definedName>
    <definedName name="solver_rhs6" localSheetId="0" hidden="1">0</definedName>
    <definedName name="solver_rhs7" localSheetId="0" hidden="1">255</definedName>
    <definedName name="solver_rhs8" localSheetId="0" hidden="1">"integer"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3" l="1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B2" i="4"/>
  <c r="B3" i="5"/>
  <c r="B4" i="5" s="1"/>
  <c r="A3" i="5"/>
  <c r="H2" i="4"/>
  <c r="G2" i="4"/>
  <c r="F2" i="4"/>
  <c r="E2" i="4"/>
  <c r="D2" i="4"/>
  <c r="C2" i="4"/>
  <c r="J14" i="4" l="1"/>
  <c r="J13" i="4"/>
  <c r="J38" i="4"/>
  <c r="J62" i="4"/>
  <c r="J59" i="4"/>
  <c r="J12" i="4"/>
  <c r="J49" i="4"/>
  <c r="J48" i="4"/>
  <c r="J47" i="4"/>
  <c r="J46" i="4"/>
  <c r="J50" i="4"/>
  <c r="J11" i="4"/>
  <c r="J69" i="4"/>
  <c r="J45" i="4"/>
  <c r="J67" i="4"/>
  <c r="J37" i="4"/>
  <c r="J22" i="4"/>
  <c r="J63" i="4"/>
  <c r="J27" i="4"/>
  <c r="J68" i="4"/>
  <c r="J21" i="4"/>
  <c r="J61" i="4"/>
  <c r="J20" i="4"/>
  <c r="G18" i="3" s="1"/>
  <c r="J60" i="4"/>
  <c r="J15" i="4"/>
  <c r="J32" i="4"/>
  <c r="J57" i="4"/>
  <c r="J36" i="4"/>
  <c r="J55" i="4"/>
  <c r="J34" i="4"/>
  <c r="J72" i="4"/>
  <c r="J54" i="4"/>
  <c r="J33" i="4"/>
  <c r="J70" i="4"/>
  <c r="J51" i="4"/>
  <c r="J35" i="4"/>
  <c r="J26" i="4"/>
  <c r="J10" i="4"/>
  <c r="J73" i="4"/>
  <c r="J58" i="4"/>
  <c r="J44" i="4"/>
  <c r="J25" i="4"/>
  <c r="J7" i="4"/>
  <c r="J3" i="4"/>
  <c r="J43" i="4"/>
  <c r="J24" i="4"/>
  <c r="J71" i="4"/>
  <c r="J56" i="4"/>
  <c r="J39" i="4"/>
  <c r="J23" i="4"/>
  <c r="J4" i="4"/>
  <c r="J8" i="4"/>
  <c r="J9" i="4"/>
  <c r="J31" i="4"/>
  <c r="J66" i="4"/>
  <c r="J5" i="4"/>
  <c r="J19" i="4"/>
  <c r="J42" i="4"/>
  <c r="J30" i="4"/>
  <c r="G28" i="3" s="1"/>
  <c r="J18" i="4"/>
  <c r="J6" i="4"/>
  <c r="J65" i="4"/>
  <c r="J53" i="4"/>
  <c r="J41" i="4"/>
  <c r="J29" i="4"/>
  <c r="J17" i="4"/>
  <c r="J64" i="4"/>
  <c r="J52" i="4"/>
  <c r="J40" i="4"/>
  <c r="J28" i="4"/>
  <c r="J16" i="4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4" i="5"/>
  <c r="C52" i="3" l="1"/>
  <c r="H40" i="3"/>
  <c r="H3" i="3"/>
  <c r="G14" i="3"/>
  <c r="G69" i="3"/>
  <c r="G26" i="3"/>
  <c r="H68" i="3"/>
  <c r="H50" i="3"/>
  <c r="H62" i="3"/>
  <c r="H7" i="3"/>
  <c r="G36" i="3"/>
  <c r="D70" i="3"/>
  <c r="C46" i="3"/>
  <c r="B67" i="3"/>
  <c r="H65" i="3"/>
  <c r="H12" i="3"/>
  <c r="F67" i="3"/>
  <c r="G55" i="3"/>
  <c r="H66" i="3"/>
  <c r="F19" i="3"/>
  <c r="G31" i="3"/>
  <c r="C34" i="3"/>
  <c r="B45" i="3"/>
  <c r="C44" i="3"/>
  <c r="H41" i="3"/>
  <c r="C31" i="3"/>
  <c r="C19" i="3"/>
  <c r="H52" i="3"/>
  <c r="C57" i="3"/>
  <c r="D41" i="3"/>
  <c r="D17" i="3"/>
  <c r="C12" i="3"/>
  <c r="G45" i="3"/>
  <c r="D71" i="3"/>
  <c r="D59" i="3"/>
  <c r="D66" i="3"/>
  <c r="H44" i="3"/>
  <c r="F13" i="3"/>
  <c r="H6" i="3"/>
  <c r="D65" i="3"/>
  <c r="G25" i="3"/>
  <c r="H36" i="3"/>
  <c r="G7" i="3"/>
  <c r="H48" i="3"/>
  <c r="B21" i="3"/>
  <c r="F42" i="3"/>
  <c r="H30" i="3"/>
  <c r="D56" i="3"/>
  <c r="D20" i="3"/>
  <c r="D8" i="3"/>
  <c r="H53" i="3"/>
  <c r="D30" i="3"/>
  <c r="C36" i="3"/>
  <c r="D42" i="3"/>
  <c r="D6" i="3"/>
  <c r="F59" i="3"/>
  <c r="C10" i="3"/>
  <c r="C13" i="3"/>
  <c r="B32" i="3"/>
  <c r="G5" i="3"/>
  <c r="C55" i="3"/>
  <c r="C7" i="3"/>
  <c r="G64" i="3"/>
  <c r="D3" i="3"/>
  <c r="C62" i="3"/>
  <c r="C50" i="3"/>
  <c r="H71" i="3"/>
  <c r="H47" i="3"/>
  <c r="H35" i="3"/>
  <c r="F23" i="3"/>
  <c r="G11" i="3"/>
  <c r="G61" i="3"/>
  <c r="B27" i="3"/>
  <c r="B61" i="3"/>
  <c r="G70" i="3"/>
  <c r="H34" i="3"/>
  <c r="G10" i="3"/>
  <c r="H60" i="3"/>
  <c r="B25" i="3"/>
  <c r="G46" i="3"/>
  <c r="D60" i="3"/>
  <c r="H57" i="3"/>
  <c r="C43" i="3"/>
  <c r="C64" i="3"/>
  <c r="B47" i="3"/>
  <c r="B35" i="3"/>
  <c r="C23" i="3"/>
  <c r="B11" i="3"/>
  <c r="H56" i="3"/>
  <c r="H32" i="3"/>
  <c r="F20" i="3"/>
  <c r="G8" i="3"/>
  <c r="H43" i="3"/>
  <c r="G3" i="3"/>
  <c r="D53" i="3"/>
  <c r="B5" i="3"/>
  <c r="F43" i="3"/>
  <c r="G12" i="3"/>
  <c r="F58" i="3"/>
  <c r="B48" i="3"/>
  <c r="G9" i="3"/>
  <c r="F68" i="3"/>
  <c r="G13" i="3"/>
  <c r="C58" i="3"/>
  <c r="H20" i="3"/>
  <c r="C9" i="3"/>
  <c r="H18" i="3"/>
  <c r="G20" i="3"/>
  <c r="D68" i="3"/>
  <c r="F49" i="3"/>
  <c r="D18" i="3"/>
  <c r="F31" i="3"/>
  <c r="G34" i="3"/>
  <c r="G59" i="3"/>
  <c r="F10" i="3"/>
  <c r="F11" i="3"/>
  <c r="F36" i="3"/>
  <c r="G35" i="3"/>
  <c r="G32" i="3"/>
  <c r="G38" i="3"/>
  <c r="G17" i="3"/>
  <c r="G41" i="3"/>
  <c r="H31" i="3"/>
  <c r="F25" i="3"/>
  <c r="G44" i="3"/>
  <c r="H25" i="3"/>
  <c r="G47" i="3"/>
  <c r="F65" i="3"/>
  <c r="F32" i="3"/>
  <c r="F66" i="3"/>
  <c r="G67" i="3"/>
  <c r="G50" i="3"/>
  <c r="F3" i="3"/>
  <c r="F35" i="3"/>
  <c r="H70" i="3"/>
  <c r="F44" i="3"/>
  <c r="F47" i="3"/>
  <c r="H11" i="3"/>
  <c r="G48" i="3"/>
  <c r="G52" i="3"/>
  <c r="F18" i="3"/>
  <c r="G19" i="3"/>
  <c r="G62" i="3"/>
  <c r="H64" i="3"/>
  <c r="F5" i="3"/>
  <c r="F70" i="3"/>
  <c r="H19" i="3"/>
  <c r="H61" i="3"/>
  <c r="H23" i="3"/>
  <c r="F48" i="3"/>
  <c r="F52" i="3"/>
  <c r="G56" i="3"/>
  <c r="F30" i="3"/>
  <c r="H15" i="3"/>
  <c r="H29" i="3"/>
  <c r="G23" i="3"/>
  <c r="F61" i="3"/>
  <c r="G68" i="3"/>
  <c r="H10" i="3"/>
  <c r="F56" i="3"/>
  <c r="G43" i="3"/>
  <c r="H27" i="3"/>
  <c r="F7" i="3"/>
  <c r="G42" i="3"/>
  <c r="G53" i="3"/>
  <c r="G66" i="3"/>
  <c r="F22" i="3"/>
  <c r="G60" i="3"/>
  <c r="G65" i="3"/>
  <c r="F57" i="3"/>
  <c r="H39" i="3"/>
  <c r="F6" i="3"/>
  <c r="F34" i="3"/>
  <c r="H67" i="3"/>
  <c r="H46" i="3"/>
  <c r="H59" i="3"/>
  <c r="F60" i="3"/>
  <c r="F9" i="3"/>
  <c r="F45" i="3"/>
  <c r="H51" i="3"/>
  <c r="F71" i="3"/>
  <c r="H55" i="3"/>
  <c r="H45" i="3"/>
  <c r="G6" i="3"/>
  <c r="F46" i="3"/>
  <c r="H5" i="3"/>
  <c r="G57" i="3"/>
  <c r="H63" i="3"/>
  <c r="H21" i="3"/>
  <c r="H8" i="3"/>
  <c r="G30" i="3"/>
  <c r="H9" i="3"/>
  <c r="H58" i="3"/>
  <c r="F12" i="3"/>
  <c r="G4" i="3"/>
  <c r="F37" i="3"/>
  <c r="G24" i="3"/>
  <c r="H13" i="3"/>
  <c r="G58" i="3"/>
  <c r="G16" i="3"/>
  <c r="G54" i="3"/>
  <c r="H33" i="3"/>
  <c r="C54" i="3"/>
  <c r="G49" i="3"/>
  <c r="F41" i="3"/>
  <c r="F64" i="3"/>
  <c r="F53" i="3"/>
  <c r="G33" i="3"/>
  <c r="C49" i="3"/>
  <c r="H49" i="3"/>
  <c r="B37" i="3"/>
  <c r="F33" i="3"/>
  <c r="F8" i="3"/>
  <c r="F24" i="3"/>
  <c r="F55" i="3"/>
  <c r="G37" i="3"/>
  <c r="C24" i="3"/>
  <c r="H24" i="3"/>
  <c r="G71" i="3"/>
  <c r="F16" i="3"/>
  <c r="D16" i="3"/>
  <c r="B33" i="3"/>
  <c r="G21" i="3"/>
  <c r="D22" i="3"/>
  <c r="B40" i="3"/>
  <c r="F26" i="3"/>
  <c r="H42" i="3"/>
  <c r="F21" i="3"/>
  <c r="G40" i="3"/>
  <c r="H22" i="3"/>
  <c r="F40" i="3"/>
  <c r="B26" i="3"/>
  <c r="G22" i="3"/>
  <c r="H26" i="3"/>
  <c r="H69" i="3"/>
  <c r="F28" i="3"/>
  <c r="H14" i="3"/>
  <c r="F69" i="3"/>
  <c r="H28" i="3"/>
  <c r="B14" i="3"/>
  <c r="F54" i="3"/>
  <c r="F17" i="3"/>
  <c r="H37" i="3"/>
  <c r="C69" i="3"/>
  <c r="F62" i="3"/>
  <c r="H54" i="3"/>
  <c r="D28" i="3"/>
  <c r="F4" i="3"/>
  <c r="F27" i="3"/>
  <c r="H4" i="3"/>
  <c r="F50" i="3"/>
  <c r="H38" i="3"/>
  <c r="G29" i="3"/>
  <c r="F15" i="3"/>
  <c r="D29" i="3"/>
  <c r="D4" i="3"/>
  <c r="H17" i="3"/>
  <c r="F29" i="3"/>
  <c r="G15" i="3"/>
  <c r="B15" i="3"/>
  <c r="C38" i="3"/>
  <c r="F14" i="3"/>
  <c r="F38" i="3"/>
  <c r="C39" i="3"/>
  <c r="H16" i="3"/>
  <c r="F39" i="3"/>
  <c r="D51" i="3"/>
  <c r="G51" i="3"/>
  <c r="F63" i="3"/>
  <c r="G63" i="3"/>
  <c r="G27" i="3"/>
  <c r="G39" i="3"/>
  <c r="C63" i="3"/>
  <c r="F51" i="3"/>
  <c r="D63" i="3"/>
  <c r="B44" i="3"/>
  <c r="C22" i="3"/>
  <c r="C70" i="3"/>
  <c r="B12" i="3"/>
  <c r="C37" i="3"/>
  <c r="C25" i="3"/>
  <c r="D52" i="3"/>
  <c r="D13" i="3"/>
  <c r="B39" i="3"/>
  <c r="D50" i="3"/>
  <c r="B51" i="3"/>
  <c r="C51" i="3"/>
  <c r="B54" i="3"/>
  <c r="D54" i="3"/>
  <c r="B55" i="3"/>
  <c r="B66" i="3"/>
  <c r="D5" i="3"/>
  <c r="C6" i="3"/>
  <c r="D67" i="3"/>
  <c r="D23" i="3"/>
  <c r="D48" i="3"/>
  <c r="D24" i="3"/>
  <c r="D40" i="3"/>
  <c r="D49" i="3"/>
  <c r="D37" i="3"/>
  <c r="B58" i="3"/>
  <c r="D32" i="3"/>
  <c r="B50" i="3"/>
  <c r="C61" i="3"/>
  <c r="B62" i="3"/>
  <c r="D62" i="3"/>
  <c r="B63" i="3"/>
  <c r="C3" i="3"/>
  <c r="B3" i="3"/>
  <c r="B29" i="3"/>
  <c r="C14" i="3"/>
  <c r="D44" i="3"/>
  <c r="C28" i="3"/>
  <c r="B22" i="3"/>
  <c r="D46" i="3"/>
  <c r="D12" i="3"/>
  <c r="C56" i="3"/>
  <c r="B65" i="3"/>
  <c r="C59" i="3"/>
  <c r="D69" i="3"/>
  <c r="B70" i="3"/>
  <c r="C71" i="3"/>
  <c r="D14" i="3"/>
  <c r="B41" i="3"/>
  <c r="C18" i="3"/>
  <c r="D7" i="3"/>
  <c r="B46" i="3"/>
  <c r="B34" i="3"/>
  <c r="C41" i="3"/>
  <c r="D35" i="3"/>
  <c r="B28" i="3"/>
  <c r="C4" i="3"/>
  <c r="B71" i="3"/>
  <c r="D26" i="3"/>
  <c r="C65" i="3"/>
  <c r="C26" i="3"/>
  <c r="D15" i="3"/>
  <c r="B53" i="3"/>
  <c r="C53" i="3"/>
  <c r="B60" i="3"/>
  <c r="B64" i="3"/>
  <c r="B4" i="3"/>
  <c r="C5" i="3"/>
  <c r="C20" i="3"/>
  <c r="B56" i="3"/>
  <c r="D38" i="3"/>
  <c r="C68" i="3"/>
  <c r="C30" i="3"/>
  <c r="D19" i="3"/>
  <c r="C8" i="3"/>
  <c r="B68" i="3"/>
  <c r="C60" i="3"/>
  <c r="B23" i="3"/>
  <c r="D47" i="3"/>
  <c r="B13" i="3"/>
  <c r="B20" i="3"/>
  <c r="B38" i="3"/>
  <c r="B49" i="3"/>
  <c r="B57" i="3"/>
  <c r="D27" i="3"/>
  <c r="B8" i="3"/>
  <c r="D34" i="3"/>
  <c r="D10" i="3"/>
  <c r="D58" i="3"/>
  <c r="C29" i="3"/>
  <c r="B36" i="3"/>
  <c r="D64" i="3"/>
  <c r="D25" i="3"/>
  <c r="C32" i="3"/>
  <c r="C47" i="3"/>
  <c r="B59" i="3"/>
  <c r="B10" i="3"/>
  <c r="C42" i="3"/>
  <c r="D31" i="3"/>
  <c r="C35" i="3"/>
  <c r="C17" i="3"/>
  <c r="C16" i="3"/>
  <c r="D9" i="3"/>
  <c r="C11" i="3"/>
  <c r="D57" i="3"/>
  <c r="B69" i="3"/>
  <c r="D39" i="3"/>
  <c r="D36" i="3"/>
  <c r="B16" i="3"/>
  <c r="B6" i="3"/>
  <c r="B7" i="3"/>
  <c r="B9" i="3"/>
  <c r="C21" i="3"/>
  <c r="D21" i="3"/>
  <c r="C67" i="3"/>
  <c r="D43" i="3"/>
  <c r="C48" i="3"/>
  <c r="B17" i="3"/>
  <c r="D61" i="3"/>
  <c r="C15" i="3"/>
  <c r="B18" i="3"/>
  <c r="B19" i="3"/>
  <c r="C33" i="3"/>
  <c r="D33" i="3"/>
  <c r="C40" i="3"/>
  <c r="B52" i="3"/>
  <c r="C27" i="3"/>
  <c r="B30" i="3"/>
  <c r="B31" i="3"/>
  <c r="C45" i="3"/>
  <c r="D45" i="3"/>
  <c r="C66" i="3"/>
  <c r="D55" i="3"/>
  <c r="D11" i="3"/>
  <c r="B24" i="3"/>
  <c r="B42" i="3"/>
  <c r="B43" i="3"/>
  <c r="K10" i="3" l="1"/>
  <c r="K9" i="3"/>
  <c r="K8" i="3"/>
  <c r="K3" i="3"/>
  <c r="K4" i="3"/>
  <c r="K5" i="3"/>
  <c r="K14" i="3" l="1"/>
  <c r="T21" i="3" s="1"/>
</calcChain>
</file>

<file path=xl/sharedStrings.xml><?xml version="1.0" encoding="utf-8"?>
<sst xmlns="http://schemas.openxmlformats.org/spreadsheetml/2006/main" count="84" uniqueCount="70">
  <si>
    <t>Wavelength (nm)</t>
  </si>
  <si>
    <t>Stiles–Burch 2° L-Cone Fundamental</t>
  </si>
  <si>
    <t>Stiles–Burch 2° M-Cone Fundamental</t>
  </si>
  <si>
    <t>Stiles–Burch 2° S-Cone Fundamental</t>
  </si>
  <si>
    <t>Proposed 2° Cone Fundamentals Based on the Stiles–Burch1955 2° CMF’s or on the CIE1964 10° CMF’s (https://www-osapublishing-org.colorado.idm.oclc.org/josaa/fulltext.cfm?uri=josaa-10-12-2491&amp;id=4871)</t>
  </si>
  <si>
    <t>L</t>
  </si>
  <si>
    <t>M</t>
  </si>
  <si>
    <t>S</t>
  </si>
  <si>
    <t>Lighting Lab Controls Room Array</t>
  </si>
  <si>
    <t>Combination</t>
  </si>
  <si>
    <t>Relative Power Output</t>
  </si>
  <si>
    <t>Data are from N. Ohta, "The Basis of Color Reproduction Engineering (Japanese)", published by Corona-sha Co of Japan in 1997</t>
  </si>
  <si>
    <t>patch key at right --&gt;</t>
  </si>
  <si>
    <t>Macbeth Color Checker Patches</t>
  </si>
  <si>
    <t>wavelength</t>
  </si>
  <si>
    <t>Patch Numbers</t>
  </si>
  <si>
    <t>Object 1</t>
  </si>
  <si>
    <t>Object 2</t>
  </si>
  <si>
    <t>Scene 1</t>
  </si>
  <si>
    <t>CIE1964 10°-Based 2° L-Cone Fundamental</t>
  </si>
  <si>
    <t>CIE1964 10°-Based 2° M-Cone Fundamental</t>
  </si>
  <si>
    <t>CIEI964 10°-Based 2° S-Cone Fundamental</t>
  </si>
  <si>
    <t>1-Red</t>
  </si>
  <si>
    <t>2-White</t>
  </si>
  <si>
    <t>3-Amber</t>
  </si>
  <si>
    <t>4-Green</t>
  </si>
  <si>
    <t>5-Cyan</t>
  </si>
  <si>
    <t>6-Blue</t>
  </si>
  <si>
    <t>7-Indigo</t>
  </si>
  <si>
    <t>Vector dot product</t>
  </si>
  <si>
    <t>Color difference</t>
  </si>
  <si>
    <t>Brightness difference</t>
  </si>
  <si>
    <t>Ideal value for both results</t>
  </si>
  <si>
    <t>Vector cosine angle</t>
  </si>
  <si>
    <t>Inputs</t>
  </si>
  <si>
    <t>red</t>
  </si>
  <si>
    <t>white</t>
  </si>
  <si>
    <t>amber</t>
  </si>
  <si>
    <t>green</t>
  </si>
  <si>
    <t>cyan</t>
  </si>
  <si>
    <t xml:space="preserve">blue </t>
  </si>
  <si>
    <t>indigo</t>
  </si>
  <si>
    <t>input 0-255</t>
  </si>
  <si>
    <t>object 1</t>
  </si>
  <si>
    <t>object 2</t>
  </si>
  <si>
    <t>480–500 and 550–580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</si>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</sst>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E+0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222222"/>
      <name val="Helvetica Neue"/>
      <family val="2"/>
    </font>
    <font>
      <sz val="14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9"/>
      <name val="Geneva"/>
      <family val="2"/>
    </font>
    <font>
      <b/>
      <sz val="9"/>
      <name val="Geneva"/>
      <family val="2"/>
    </font>
    <font>
      <b/>
      <sz val="10"/>
      <name val="Verdana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31F20"/>
      <name val="Ff6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1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11" fontId="0" fillId="0" borderId="0" xfId="0" applyNumberFormat="1"/>
    <xf numFmtId="0" fontId="10" fillId="0" borderId="0" xfId="0" applyFont="1"/>
    <xf numFmtId="0" fontId="9" fillId="3" borderId="1" xfId="0" applyFont="1" applyFill="1" applyBorder="1"/>
    <xf numFmtId="0" fontId="1" fillId="4" borderId="0" xfId="0" applyFont="1" applyFill="1"/>
    <xf numFmtId="2" fontId="0" fillId="4" borderId="0" xfId="0" applyNumberFormat="1" applyFill="1"/>
    <xf numFmtId="0" fontId="1" fillId="5" borderId="0" xfId="0" applyFont="1" applyFill="1"/>
    <xf numFmtId="0" fontId="0" fillId="5" borderId="0" xfId="0" applyFill="1"/>
    <xf numFmtId="0" fontId="1" fillId="2" borderId="0" xfId="0" applyFont="1" applyFill="1"/>
    <xf numFmtId="0" fontId="0" fillId="2" borderId="0" xfId="0" applyFill="1"/>
    <xf numFmtId="0" fontId="1" fillId="6" borderId="0" xfId="0" applyFont="1" applyFill="1"/>
    <xf numFmtId="2" fontId="0" fillId="6" borderId="0" xfId="0" applyNumberFormat="1" applyFill="1"/>
    <xf numFmtId="165" fontId="0" fillId="0" borderId="0" xfId="0" applyNumberFormat="1"/>
    <xf numFmtId="165" fontId="0" fillId="5" borderId="0" xfId="0" applyNumberFormat="1" applyFill="1"/>
    <xf numFmtId="165" fontId="0" fillId="2" borderId="0" xfId="0" applyNumberFormat="1" applyFill="1"/>
    <xf numFmtId="0" fontId="11" fillId="7" borderId="0" xfId="0" applyFont="1" applyFill="1"/>
    <xf numFmtId="2" fontId="11" fillId="7" borderId="0" xfId="0" applyNumberFormat="1" applyFont="1" applyFill="1"/>
    <xf numFmtId="1" fontId="0" fillId="0" borderId="0" xfId="0" applyNumberFormat="1"/>
    <xf numFmtId="0" fontId="11" fillId="8" borderId="0" xfId="0" applyFont="1" applyFill="1"/>
    <xf numFmtId="2" fontId="12" fillId="8" borderId="0" xfId="0" applyNumberFormat="1" applyFont="1" applyFill="1"/>
    <xf numFmtId="2" fontId="0" fillId="0" borderId="0" xfId="0" applyNumberFormat="1"/>
    <xf numFmtId="2" fontId="9" fillId="3" borderId="1" xfId="0" applyNumberFormat="1" applyFont="1" applyFill="1" applyBorder="1"/>
    <xf numFmtId="0" fontId="0" fillId="0" borderId="1" xfId="0" applyBorder="1"/>
    <xf numFmtId="0" fontId="13" fillId="0" borderId="0" xfId="0" applyFont="1"/>
    <xf numFmtId="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Spectral</a:t>
            </a:r>
            <a:r>
              <a:rPr lang="en-US" baseline="0"/>
              <a:t> Reflectance, SPD, and Cone Responses-Tritanope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Object 1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reflectance'!$A$4:$A$84</c:f>
              <c:numCache>
                <c:formatCode>General</c:formatCode>
                <c:ptCount val="81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4.9000000000000002E-2</c:v>
                </c:pt>
                <c:pt idx="9">
                  <c:v>4.9000000000000002E-2</c:v>
                </c:pt>
                <c:pt idx="10">
                  <c:v>4.9000000000000002E-2</c:v>
                </c:pt>
                <c:pt idx="11">
                  <c:v>4.9000000000000002E-2</c:v>
                </c:pt>
                <c:pt idx="12">
                  <c:v>4.9000000000000002E-2</c:v>
                </c:pt>
                <c:pt idx="13">
                  <c:v>4.9000000000000002E-2</c:v>
                </c:pt>
                <c:pt idx="14">
                  <c:v>4.9000000000000002E-2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4.7E-2</c:v>
                </c:pt>
                <c:pt idx="18">
                  <c:v>4.7E-2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4.3999999999999997E-2</c:v>
                </c:pt>
                <c:pt idx="23">
                  <c:v>4.3999999999999997E-2</c:v>
                </c:pt>
                <c:pt idx="24">
                  <c:v>4.3999999999999997E-2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4.3999999999999997E-2</c:v>
                </c:pt>
                <c:pt idx="31">
                  <c:v>4.3999999999999997E-2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4.7E-2</c:v>
                </c:pt>
                <c:pt idx="35">
                  <c:v>4.8000000000000001E-2</c:v>
                </c:pt>
                <c:pt idx="36">
                  <c:v>0.05</c:v>
                </c:pt>
                <c:pt idx="37">
                  <c:v>5.2999999999999999E-2</c:v>
                </c:pt>
                <c:pt idx="38">
                  <c:v>5.7000000000000002E-2</c:v>
                </c:pt>
                <c:pt idx="39">
                  <c:v>6.3E-2</c:v>
                </c:pt>
                <c:pt idx="40">
                  <c:v>7.1999999999999995E-2</c:v>
                </c:pt>
                <c:pt idx="41">
                  <c:v>8.5999999999999993E-2</c:v>
                </c:pt>
                <c:pt idx="42">
                  <c:v>0.109</c:v>
                </c:pt>
                <c:pt idx="43">
                  <c:v>0.14299999999999999</c:v>
                </c:pt>
                <c:pt idx="44">
                  <c:v>0.192</c:v>
                </c:pt>
                <c:pt idx="45">
                  <c:v>0.25600000000000001</c:v>
                </c:pt>
                <c:pt idx="46">
                  <c:v>0.33200000000000002</c:v>
                </c:pt>
                <c:pt idx="47">
                  <c:v>0.41299999999999998</c:v>
                </c:pt>
                <c:pt idx="48">
                  <c:v>0.48599999999999999</c:v>
                </c:pt>
                <c:pt idx="49">
                  <c:v>0.55000000000000004</c:v>
                </c:pt>
                <c:pt idx="50">
                  <c:v>0.59799999999999998</c:v>
                </c:pt>
                <c:pt idx="51">
                  <c:v>0.63100000000000001</c:v>
                </c:pt>
                <c:pt idx="52">
                  <c:v>0.65400000000000003</c:v>
                </c:pt>
                <c:pt idx="53">
                  <c:v>0.67200000000000004</c:v>
                </c:pt>
                <c:pt idx="54">
                  <c:v>0.68600000000000005</c:v>
                </c:pt>
                <c:pt idx="55">
                  <c:v>0.69399999999999995</c:v>
                </c:pt>
                <c:pt idx="56">
                  <c:v>0.7</c:v>
                </c:pt>
                <c:pt idx="57">
                  <c:v>0.70399999999999996</c:v>
                </c:pt>
                <c:pt idx="58">
                  <c:v>0.70699999999999996</c:v>
                </c:pt>
                <c:pt idx="59">
                  <c:v>0.71199999999999997</c:v>
                </c:pt>
                <c:pt idx="60">
                  <c:v>0.71799999999999997</c:v>
                </c:pt>
                <c:pt idx="61">
                  <c:v>0.72099999999999997</c:v>
                </c:pt>
                <c:pt idx="62">
                  <c:v>0.72399999999999998</c:v>
                </c:pt>
                <c:pt idx="63">
                  <c:v>0.72699999999999998</c:v>
                </c:pt>
                <c:pt idx="64">
                  <c:v>0.72899999999999998</c:v>
                </c:pt>
                <c:pt idx="65">
                  <c:v>0.73</c:v>
                </c:pt>
                <c:pt idx="66">
                  <c:v>0.73</c:v>
                </c:pt>
                <c:pt idx="67">
                  <c:v>0.72899999999999998</c:v>
                </c:pt>
                <c:pt idx="68">
                  <c:v>0.72699999999999998</c:v>
                </c:pt>
                <c:pt idx="69">
                  <c:v>0.72799999999999998</c:v>
                </c:pt>
                <c:pt idx="70">
                  <c:v>0.72899999999999998</c:v>
                </c:pt>
                <c:pt idx="71">
                  <c:v>0.72899999999999998</c:v>
                </c:pt>
                <c:pt idx="72">
                  <c:v>0.72699999999999998</c:v>
                </c:pt>
                <c:pt idx="73">
                  <c:v>0.72299999999999998</c:v>
                </c:pt>
                <c:pt idx="74">
                  <c:v>0.72099999999999997</c:v>
                </c:pt>
                <c:pt idx="75">
                  <c:v>0.72399999999999998</c:v>
                </c:pt>
                <c:pt idx="76">
                  <c:v>0.72799999999999998</c:v>
                </c:pt>
                <c:pt idx="77">
                  <c:v>0.72699999999999998</c:v>
                </c:pt>
                <c:pt idx="78">
                  <c:v>0.70199999999999996</c:v>
                </c:pt>
                <c:pt idx="79">
                  <c:v>0.68</c:v>
                </c:pt>
                <c:pt idx="80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D-5C4C-9BFC-77056E00B1AD}"/>
            </c:ext>
          </c:extLst>
        </c:ser>
        <c:ser>
          <c:idx val="1"/>
          <c:order val="1"/>
          <c:tx>
            <c:v>Object 2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reflectance'!$B$4:$B$84</c:f>
              <c:numCache>
                <c:formatCode>General</c:formatCode>
                <c:ptCount val="81"/>
                <c:pt idx="0">
                  <c:v>5.5E-2</c:v>
                </c:pt>
                <c:pt idx="1">
                  <c:v>5.6000000000000001E-2</c:v>
                </c:pt>
                <c:pt idx="2">
                  <c:v>5.7000000000000002E-2</c:v>
                </c:pt>
                <c:pt idx="3">
                  <c:v>5.8000000000000003E-2</c:v>
                </c:pt>
                <c:pt idx="4">
                  <c:v>5.8000000000000003E-2</c:v>
                </c:pt>
                <c:pt idx="5">
                  <c:v>5.8000000000000003E-2</c:v>
                </c:pt>
                <c:pt idx="6">
                  <c:v>5.8999999999999997E-2</c:v>
                </c:pt>
                <c:pt idx="7">
                  <c:v>5.8999999999999997E-2</c:v>
                </c:pt>
                <c:pt idx="8">
                  <c:v>5.8999999999999997E-2</c:v>
                </c:pt>
                <c:pt idx="9">
                  <c:v>0.06</c:v>
                </c:pt>
                <c:pt idx="10">
                  <c:v>6.2E-2</c:v>
                </c:pt>
                <c:pt idx="11">
                  <c:v>6.3E-2</c:v>
                </c:pt>
                <c:pt idx="12">
                  <c:v>6.5000000000000002E-2</c:v>
                </c:pt>
                <c:pt idx="13">
                  <c:v>6.7000000000000004E-2</c:v>
                </c:pt>
                <c:pt idx="14">
                  <c:v>7.0000000000000007E-2</c:v>
                </c:pt>
                <c:pt idx="15">
                  <c:v>7.3999999999999996E-2</c:v>
                </c:pt>
                <c:pt idx="16">
                  <c:v>7.8E-2</c:v>
                </c:pt>
                <c:pt idx="17">
                  <c:v>8.4000000000000005E-2</c:v>
                </c:pt>
                <c:pt idx="18">
                  <c:v>9.0999999999999998E-2</c:v>
                </c:pt>
                <c:pt idx="19">
                  <c:v>0.10100000000000001</c:v>
                </c:pt>
                <c:pt idx="20">
                  <c:v>0.113</c:v>
                </c:pt>
                <c:pt idx="21">
                  <c:v>0.125</c:v>
                </c:pt>
                <c:pt idx="22">
                  <c:v>0.14000000000000001</c:v>
                </c:pt>
                <c:pt idx="23">
                  <c:v>0.157</c:v>
                </c:pt>
                <c:pt idx="24">
                  <c:v>0.18</c:v>
                </c:pt>
                <c:pt idx="25">
                  <c:v>0.20799999999999999</c:v>
                </c:pt>
                <c:pt idx="26">
                  <c:v>0.24399999999999999</c:v>
                </c:pt>
                <c:pt idx="27">
                  <c:v>0.28599999999999998</c:v>
                </c:pt>
                <c:pt idx="28">
                  <c:v>0.32400000000000001</c:v>
                </c:pt>
                <c:pt idx="29">
                  <c:v>0.35099999999999998</c:v>
                </c:pt>
                <c:pt idx="30">
                  <c:v>0.36299999999999999</c:v>
                </c:pt>
                <c:pt idx="31">
                  <c:v>0.36299999999999999</c:v>
                </c:pt>
                <c:pt idx="32">
                  <c:v>0.35499999999999998</c:v>
                </c:pt>
                <c:pt idx="33">
                  <c:v>0.34200000000000003</c:v>
                </c:pt>
                <c:pt idx="34">
                  <c:v>0.32300000000000001</c:v>
                </c:pt>
                <c:pt idx="35">
                  <c:v>0.30299999999999999</c:v>
                </c:pt>
                <c:pt idx="36">
                  <c:v>0.28100000000000003</c:v>
                </c:pt>
                <c:pt idx="37">
                  <c:v>0.26</c:v>
                </c:pt>
                <c:pt idx="38">
                  <c:v>0.23799999999999999</c:v>
                </c:pt>
                <c:pt idx="39">
                  <c:v>0.217</c:v>
                </c:pt>
                <c:pt idx="40">
                  <c:v>0.19600000000000001</c:v>
                </c:pt>
                <c:pt idx="41">
                  <c:v>0.17699999999999999</c:v>
                </c:pt>
                <c:pt idx="42">
                  <c:v>0.158</c:v>
                </c:pt>
                <c:pt idx="43">
                  <c:v>0.14000000000000001</c:v>
                </c:pt>
                <c:pt idx="44">
                  <c:v>0.124</c:v>
                </c:pt>
                <c:pt idx="45">
                  <c:v>0.111</c:v>
                </c:pt>
                <c:pt idx="46">
                  <c:v>0.10100000000000001</c:v>
                </c:pt>
                <c:pt idx="47">
                  <c:v>9.4E-2</c:v>
                </c:pt>
                <c:pt idx="48">
                  <c:v>8.8999999999999996E-2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8.2000000000000003E-2</c:v>
                </c:pt>
                <c:pt idx="52">
                  <c:v>0.08</c:v>
                </c:pt>
                <c:pt idx="53">
                  <c:v>7.8E-2</c:v>
                </c:pt>
                <c:pt idx="54">
                  <c:v>7.6999999999999999E-2</c:v>
                </c:pt>
                <c:pt idx="55">
                  <c:v>7.5999999999999998E-2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7.6999999999999999E-2</c:v>
                </c:pt>
                <c:pt idx="60">
                  <c:v>7.8E-2</c:v>
                </c:pt>
                <c:pt idx="61">
                  <c:v>0.08</c:v>
                </c:pt>
                <c:pt idx="62">
                  <c:v>8.2000000000000003E-2</c:v>
                </c:pt>
                <c:pt idx="63">
                  <c:v>8.5000000000000006E-2</c:v>
                </c:pt>
                <c:pt idx="64">
                  <c:v>8.7999999999999995E-2</c:v>
                </c:pt>
                <c:pt idx="65">
                  <c:v>8.8999999999999996E-2</c:v>
                </c:pt>
                <c:pt idx="66">
                  <c:v>8.8999999999999996E-2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8.8999999999999996E-2</c:v>
                </c:pt>
                <c:pt idx="71">
                  <c:v>9.1999999999999998E-2</c:v>
                </c:pt>
                <c:pt idx="72">
                  <c:v>9.4E-2</c:v>
                </c:pt>
                <c:pt idx="73">
                  <c:v>9.7000000000000003E-2</c:v>
                </c:pt>
                <c:pt idx="74">
                  <c:v>0.10199999999999999</c:v>
                </c:pt>
                <c:pt idx="75">
                  <c:v>0.106</c:v>
                </c:pt>
                <c:pt idx="76">
                  <c:v>0.11</c:v>
                </c:pt>
                <c:pt idx="77">
                  <c:v>0.111</c:v>
                </c:pt>
                <c:pt idx="78">
                  <c:v>0.112</c:v>
                </c:pt>
                <c:pt idx="79">
                  <c:v>0.112</c:v>
                </c:pt>
                <c:pt idx="80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D-5C4C-9BFC-77056E00B1AD}"/>
            </c:ext>
          </c:extLst>
        </c:ser>
        <c:ser>
          <c:idx val="3"/>
          <c:order val="3"/>
          <c:tx>
            <c:v>S cone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'cone responses_R-G'!$D$3:$D$71</c:f>
              <c:numCache>
                <c:formatCode>General</c:formatCode>
                <c:ptCount val="69"/>
                <c:pt idx="0">
                  <c:v>1.2145069377157782E-2</c:v>
                </c:pt>
                <c:pt idx="1">
                  <c:v>3.1095675818497988E-2</c:v>
                </c:pt>
                <c:pt idx="2">
                  <c:v>6.2330412350194493E-2</c:v>
                </c:pt>
                <c:pt idx="3">
                  <c:v>0.1315224832192238</c:v>
                </c:pt>
                <c:pt idx="4">
                  <c:v>0.22735263918234094</c:v>
                </c:pt>
                <c:pt idx="5">
                  <c:v>0.35875668303926167</c:v>
                </c:pt>
                <c:pt idx="6">
                  <c:v>0.52372101392319315</c:v>
                </c:pt>
                <c:pt idx="7">
                  <c:v>0.6854882264526615</c:v>
                </c:pt>
                <c:pt idx="8">
                  <c:v>0.79579278989709212</c:v>
                </c:pt>
                <c:pt idx="9">
                  <c:v>0.89433453193255841</c:v>
                </c:pt>
                <c:pt idx="10">
                  <c:v>0.96382902362397049</c:v>
                </c:pt>
                <c:pt idx="11">
                  <c:v>0.99815962749172416</c:v>
                </c:pt>
                <c:pt idx="12">
                  <c:v>0.91896717731892508</c:v>
                </c:pt>
                <c:pt idx="13">
                  <c:v>0.82565763262132652</c:v>
                </c:pt>
                <c:pt idx="14">
                  <c:v>0.78668342515844969</c:v>
                </c:pt>
                <c:pt idx="15">
                  <c:v>0.66911382004585929</c:v>
                </c:pt>
                <c:pt idx="16">
                  <c:v>0.61347942238812936</c:v>
                </c:pt>
                <c:pt idx="17">
                  <c:v>0.49158655915686172</c:v>
                </c:pt>
                <c:pt idx="18">
                  <c:v>0.36593167197534804</c:v>
                </c:pt>
                <c:pt idx="19">
                  <c:v>0.27095676590460527</c:v>
                </c:pt>
                <c:pt idx="20">
                  <c:v>0.20141879803932033</c:v>
                </c:pt>
                <c:pt idx="21">
                  <c:v>0.15399265260594916</c:v>
                </c:pt>
                <c:pt idx="22">
                  <c:v>0.11558460681562231</c:v>
                </c:pt>
                <c:pt idx="23">
                  <c:v>8.6556562386265662E-2</c:v>
                </c:pt>
                <c:pt idx="24">
                  <c:v>6.1830107275171305E-2</c:v>
                </c:pt>
                <c:pt idx="25">
                  <c:v>4.2121128675406662E-2</c:v>
                </c:pt>
                <c:pt idx="26">
                  <c:v>2.8333485277843701E-2</c:v>
                </c:pt>
                <c:pt idx="27">
                  <c:v>1.8365383433483453E-2</c:v>
                </c:pt>
                <c:pt idx="28">
                  <c:v>1.1956387999881203E-2</c:v>
                </c:pt>
                <c:pt idx="29">
                  <c:v>7.8379050853561692E-3</c:v>
                </c:pt>
                <c:pt idx="30">
                  <c:v>5.1772602905064231E-3</c:v>
                </c:pt>
                <c:pt idx="31">
                  <c:v>3.4466723487178914E-3</c:v>
                </c:pt>
                <c:pt idx="32">
                  <c:v>2.3115324788705598E-3</c:v>
                </c:pt>
                <c:pt idx="33">
                  <c:v>1.5613490379696488E-3</c:v>
                </c:pt>
                <c:pt idx="34">
                  <c:v>1.0621845986687015E-3</c:v>
                </c:pt>
                <c:pt idx="35">
                  <c:v>7.2744472671148412E-4</c:v>
                </c:pt>
                <c:pt idx="36">
                  <c:v>5.0153356110665872E-4</c:v>
                </c:pt>
                <c:pt idx="37">
                  <c:v>3.4801663221500342E-4</c:v>
                </c:pt>
                <c:pt idx="38">
                  <c:v>2.4305244822202994E-4</c:v>
                </c:pt>
                <c:pt idx="39">
                  <c:v>1.7076544728138751E-4</c:v>
                </c:pt>
                <c:pt idx="40">
                  <c:v>1.2069797949676546E-4</c:v>
                </c:pt>
                <c:pt idx="41">
                  <c:v>8.5802511472260354E-5</c:v>
                </c:pt>
                <c:pt idx="42">
                  <c:v>6.1347942238812819E-5</c:v>
                </c:pt>
                <c:pt idx="43">
                  <c:v>4.4116393317691278E-5</c:v>
                </c:pt>
                <c:pt idx="44">
                  <c:v>3.1885996933863787E-5</c:v>
                </c:pt>
                <c:pt idx="45">
                  <c:v>2.3173946499684781E-5</c:v>
                </c:pt>
                <c:pt idx="46">
                  <c:v>1.6927779760985289E-5</c:v>
                </c:pt>
                <c:pt idx="47">
                  <c:v>1.2427964384409152E-5</c:v>
                </c:pt>
                <c:pt idx="48">
                  <c:v>9.1685361146192166E-6</c:v>
                </c:pt>
                <c:pt idx="49">
                  <c:v>6.7967297195045568E-6</c:v>
                </c:pt>
                <c:pt idx="50">
                  <c:v>5.0617419401121229E-6</c:v>
                </c:pt>
                <c:pt idx="51">
                  <c:v>3.7870409390500434E-6</c:v>
                </c:pt>
                <c:pt idx="52">
                  <c:v>2.8457713318638006E-6</c:v>
                </c:pt>
                <c:pt idx="53">
                  <c:v>2.1483250873159906E-6</c:v>
                </c:pt>
                <c:pt idx="54">
                  <c:v>1.6285458868290692E-6</c:v>
                </c:pt>
                <c:pt idx="55">
                  <c:v>1.2396526125232506E-6</c:v>
                </c:pt>
                <c:pt idx="56">
                  <c:v>9.4732718450424787E-7</c:v>
                </c:pt>
                <c:pt idx="57">
                  <c:v>7.2694239921411907E-7</c:v>
                </c:pt>
                <c:pt idx="58">
                  <c:v>5.6001543876155549E-7</c:v>
                </c:pt>
                <c:pt idx="59">
                  <c:v>4.330120677380032E-7</c:v>
                </c:pt>
                <c:pt idx="60">
                  <c:v>3.3612436904705309E-7</c:v>
                </c:pt>
                <c:pt idx="61">
                  <c:v>2.6187859365475498E-7</c:v>
                </c:pt>
                <c:pt idx="62">
                  <c:v>2.0469159022704531E-7</c:v>
                </c:pt>
                <c:pt idx="63">
                  <c:v>1.6062013995885953E-7</c:v>
                </c:pt>
                <c:pt idx="64">
                  <c:v>1.2641540489485785E-7</c:v>
                </c:pt>
                <c:pt idx="65">
                  <c:v>9.9861940284652349E-8</c:v>
                </c:pt>
                <c:pt idx="66">
                  <c:v>7.9140720539948429E-8</c:v>
                </c:pt>
                <c:pt idx="67">
                  <c:v>6.2907148554783541E-8</c:v>
                </c:pt>
                <c:pt idx="68">
                  <c:v>5.0176457903670734E-8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D-5C4C-9BFC-77056E00B1AD}"/>
            </c:ext>
          </c:extLst>
        </c:ser>
        <c:ser>
          <c:idx val="4"/>
          <c:order val="4"/>
          <c:tx>
            <c:v>M cone</c:v>
          </c:tx>
          <c:spPr>
            <a:ln w="127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'cone responses_R-G'!$F$3:$F$71</c:f>
              <c:numCache>
                <c:formatCode>General</c:formatCode>
                <c:ptCount val="69"/>
                <c:pt idx="0">
                  <c:v>2.5310457771974366E-4</c:v>
                </c:pt>
                <c:pt idx="1">
                  <c:v>7.5075805411993707E-4</c:v>
                </c:pt>
                <c:pt idx="2">
                  <c:v>1.9288568602156223E-3</c:v>
                </c:pt>
                <c:pt idx="3">
                  <c:v>4.3341107031017638E-3</c:v>
                </c:pt>
                <c:pt idx="4">
                  <c:v>8.4605773438428712E-3</c:v>
                </c:pt>
                <c:pt idx="5">
                  <c:v>1.3931568029453022E-2</c:v>
                </c:pt>
                <c:pt idx="6">
                  <c:v>2.0497457754533981E-2</c:v>
                </c:pt>
                <c:pt idx="7">
                  <c:v>2.8721029297978325E-2</c:v>
                </c:pt>
                <c:pt idx="8">
                  <c:v>3.8788233380237333E-2</c:v>
                </c:pt>
                <c:pt idx="9">
                  <c:v>5.0687398278902215E-2</c:v>
                </c:pt>
                <c:pt idx="10">
                  <c:v>6.3562357993784346E-2</c:v>
                </c:pt>
                <c:pt idx="11">
                  <c:v>7.5700718229996508E-2</c:v>
                </c:pt>
                <c:pt idx="12">
                  <c:v>8.7882013771716852E-2</c:v>
                </c:pt>
                <c:pt idx="13">
                  <c:v>0.10087882149492693</c:v>
                </c:pt>
                <c:pt idx="14">
                  <c:v>0.11967405313072432</c:v>
                </c:pt>
                <c:pt idx="15">
                  <c:v>0.14441090844161211</c:v>
                </c:pt>
                <c:pt idx="16">
                  <c:v>0.17648183062321551</c:v>
                </c:pt>
                <c:pt idx="17">
                  <c:v>0.21217782831446619</c:v>
                </c:pt>
                <c:pt idx="18">
                  <c:v>0.23773876373397787</c:v>
                </c:pt>
                <c:pt idx="19">
                  <c:v>0.2707696602330496</c:v>
                </c:pt>
                <c:pt idx="20">
                  <c:v>0.30408850256762787</c:v>
                </c:pt>
                <c:pt idx="21">
                  <c:v>0.36266028624488755</c:v>
                </c:pt>
                <c:pt idx="22">
                  <c:v>0.44791953125428374</c:v>
                </c:pt>
                <c:pt idx="23">
                  <c:v>0.54538099509656002</c:v>
                </c:pt>
                <c:pt idx="24">
                  <c:v>0.64684466417172193</c:v>
                </c:pt>
                <c:pt idx="25">
                  <c:v>0.74404636619191966</c:v>
                </c:pt>
                <c:pt idx="26">
                  <c:v>0.83310549691760971</c:v>
                </c:pt>
                <c:pt idx="27">
                  <c:v>0.89970472234932974</c:v>
                </c:pt>
                <c:pt idx="28">
                  <c:v>0.94645506561020321</c:v>
                </c:pt>
                <c:pt idx="29">
                  <c:v>0.98423770877911565</c:v>
                </c:pt>
                <c:pt idx="30">
                  <c:v>0.99953958900308781</c:v>
                </c:pt>
                <c:pt idx="31">
                  <c:v>0.99494712175099231</c:v>
                </c:pt>
                <c:pt idx="32">
                  <c:v>0.97746226404958925</c:v>
                </c:pt>
                <c:pt idx="33">
                  <c:v>0.95389374284154504</c:v>
                </c:pt>
                <c:pt idx="34">
                  <c:v>0.91854407472468624</c:v>
                </c:pt>
                <c:pt idx="35">
                  <c:v>0.867560958697706</c:v>
                </c:pt>
                <c:pt idx="36">
                  <c:v>0.80315616992265682</c:v>
                </c:pt>
                <c:pt idx="37">
                  <c:v>0.7262731687606836</c:v>
                </c:pt>
                <c:pt idx="38">
                  <c:v>0.64476284064392098</c:v>
                </c:pt>
                <c:pt idx="39">
                  <c:v>0.56636968546472122</c:v>
                </c:pt>
                <c:pt idx="40">
                  <c:v>0.48752849010338628</c:v>
                </c:pt>
                <c:pt idx="41">
                  <c:v>0.40907223162166767</c:v>
                </c:pt>
                <c:pt idx="42">
                  <c:v>0.33511973196770778</c:v>
                </c:pt>
                <c:pt idx="43">
                  <c:v>0.26847261934311434</c:v>
                </c:pt>
                <c:pt idx="44">
                  <c:v>0.21032940826448526</c:v>
                </c:pt>
                <c:pt idx="45">
                  <c:v>0.16128723621704016</c:v>
                </c:pt>
                <c:pt idx="46">
                  <c:v>0.12192703139700398</c:v>
                </c:pt>
                <c:pt idx="47">
                  <c:v>9.2597657456124624E-2</c:v>
                </c:pt>
                <c:pt idx="48">
                  <c:v>6.9278743127451761E-2</c:v>
                </c:pt>
                <c:pt idx="49">
                  <c:v>4.9283324919715141E-2</c:v>
                </c:pt>
                <c:pt idx="50">
                  <c:v>3.4119291162192839E-2</c:v>
                </c:pt>
                <c:pt idx="51">
                  <c:v>2.3200641855696317E-2</c:v>
                </c:pt>
                <c:pt idx="52">
                  <c:v>1.5678337172957284E-2</c:v>
                </c:pt>
                <c:pt idx="53">
                  <c:v>1.0926976271889094E-2</c:v>
                </c:pt>
                <c:pt idx="54">
                  <c:v>7.6966192031808611E-3</c:v>
                </c:pt>
                <c:pt idx="55">
                  <c:v>5.3431824008734734E-3</c:v>
                </c:pt>
                <c:pt idx="56">
                  <c:v>3.6923256731853219E-3</c:v>
                </c:pt>
                <c:pt idx="57">
                  <c:v>2.5415578535017153E-3</c:v>
                </c:pt>
                <c:pt idx="58">
                  <c:v>1.7482357622374508E-3</c:v>
                </c:pt>
                <c:pt idx="59">
                  <c:v>1.2064240881970009E-3</c:v>
                </c:pt>
                <c:pt idx="60">
                  <c:v>8.3310549691760949E-4</c:v>
                </c:pt>
                <c:pt idx="61">
                  <c:v>5.7345586654596438E-4</c:v>
                </c:pt>
                <c:pt idx="62">
                  <c:v>3.9527559401972761E-4</c:v>
                </c:pt>
                <c:pt idx="63">
                  <c:v>2.7314924220891816E-4</c:v>
                </c:pt>
                <c:pt idx="64">
                  <c:v>1.8940873344153422E-4</c:v>
                </c:pt>
                <c:pt idx="65">
                  <c:v>1.3194714571951178E-4</c:v>
                </c:pt>
                <c:pt idx="66">
                  <c:v>9.2257142715476258E-5</c:v>
                </c:pt>
                <c:pt idx="67">
                  <c:v>6.47142615748582E-5</c:v>
                </c:pt>
                <c:pt idx="68">
                  <c:v>4.5561708379901531E-5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D-5C4C-9BFC-77056E00B1AD}"/>
            </c:ext>
          </c:extLst>
        </c:ser>
        <c:ser>
          <c:idx val="5"/>
          <c:order val="5"/>
          <c:tx>
            <c:v>L cone</c:v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'cone responses_R-G'!$B$3:$B$71</c:f>
              <c:numCache>
                <c:formatCode>General</c:formatCode>
                <c:ptCount val="69"/>
                <c:pt idx="0">
                  <c:v>6.0297596328555479E-4</c:v>
                </c:pt>
                <c:pt idx="1">
                  <c:v>1.6102748130094222E-3</c:v>
                </c:pt>
                <c:pt idx="2">
                  <c:v>3.2553673247163609E-3</c:v>
                </c:pt>
                <c:pt idx="3">
                  <c:v>6.6926790693584252E-3</c:v>
                </c:pt>
                <c:pt idx="4">
                  <c:v>1.1478892797901815E-2</c:v>
                </c:pt>
                <c:pt idx="5">
                  <c:v>1.5881810142998276E-2</c:v>
                </c:pt>
                <c:pt idx="6">
                  <c:v>2.225358578046515E-2</c:v>
                </c:pt>
                <c:pt idx="7">
                  <c:v>2.6369384934534654E-2</c:v>
                </c:pt>
                <c:pt idx="8">
                  <c:v>3.0485968741891398E-2</c:v>
                </c:pt>
                <c:pt idx="9">
                  <c:v>3.522897439914556E-2</c:v>
                </c:pt>
                <c:pt idx="10">
                  <c:v>4.118129505138525E-2</c:v>
                </c:pt>
                <c:pt idx="11">
                  <c:v>4.5593192165922197E-2</c:v>
                </c:pt>
                <c:pt idx="12">
                  <c:v>4.9957419817596362E-2</c:v>
                </c:pt>
                <c:pt idx="13">
                  <c:v>5.6859102469885486E-2</c:v>
                </c:pt>
                <c:pt idx="14">
                  <c:v>6.809261296796848E-2</c:v>
                </c:pt>
                <c:pt idx="15">
                  <c:v>8.334892445316E-2</c:v>
                </c:pt>
                <c:pt idx="16">
                  <c:v>0.10334750585252094</c:v>
                </c:pt>
                <c:pt idx="17">
                  <c:v>0.12505469461445301</c:v>
                </c:pt>
                <c:pt idx="18">
                  <c:v>0.14581426061474648</c:v>
                </c:pt>
                <c:pt idx="19">
                  <c:v>0.16710906143107074</c:v>
                </c:pt>
                <c:pt idx="20">
                  <c:v>0.19980207767658667</c:v>
                </c:pt>
                <c:pt idx="21">
                  <c:v>0.24842768936968029</c:v>
                </c:pt>
                <c:pt idx="22">
                  <c:v>0.3099559659837377</c:v>
                </c:pt>
                <c:pt idx="23">
                  <c:v>0.38779303087618244</c:v>
                </c:pt>
                <c:pt idx="24">
                  <c:v>0.47184569824815692</c:v>
                </c:pt>
                <c:pt idx="25">
                  <c:v>0.5618236281342277</c:v>
                </c:pt>
                <c:pt idx="26">
                  <c:v>0.65282984415861411</c:v>
                </c:pt>
                <c:pt idx="27">
                  <c:v>0.73214988753406429</c:v>
                </c:pt>
                <c:pt idx="28">
                  <c:v>0.79909791958109833</c:v>
                </c:pt>
                <c:pt idx="29">
                  <c:v>0.84683734132224064</c:v>
                </c:pt>
                <c:pt idx="30">
                  <c:v>0.87902251683088428</c:v>
                </c:pt>
                <c:pt idx="31">
                  <c:v>0.91516625928127548</c:v>
                </c:pt>
                <c:pt idx="32">
                  <c:v>0.94776354526296092</c:v>
                </c:pt>
                <c:pt idx="33">
                  <c:v>0.96560609854154988</c:v>
                </c:pt>
                <c:pt idx="34">
                  <c:v>0.9676092245777278</c:v>
                </c:pt>
                <c:pt idx="35">
                  <c:v>0.97701222967415402</c:v>
                </c:pt>
                <c:pt idx="36">
                  <c:v>0.99701111501616546</c:v>
                </c:pt>
                <c:pt idx="37">
                  <c:v>0.99471805308342331</c:v>
                </c:pt>
                <c:pt idx="38">
                  <c:v>0.97543874044029988</c:v>
                </c:pt>
                <c:pt idx="39">
                  <c:v>0.95741449875148599</c:v>
                </c:pt>
                <c:pt idx="40">
                  <c:v>0.93175128420195608</c:v>
                </c:pt>
                <c:pt idx="41">
                  <c:v>0.89227761958782692</c:v>
                </c:pt>
                <c:pt idx="42">
                  <c:v>0.84255837533982603</c:v>
                </c:pt>
                <c:pt idx="43">
                  <c:v>0.78433211888196197</c:v>
                </c:pt>
                <c:pt idx="44">
                  <c:v>0.71729862775670905</c:v>
                </c:pt>
                <c:pt idx="45">
                  <c:v>0.64357623683764209</c:v>
                </c:pt>
                <c:pt idx="46">
                  <c:v>0.56597858624269626</c:v>
                </c:pt>
                <c:pt idx="47">
                  <c:v>0.48719183364367835</c:v>
                </c:pt>
                <c:pt idx="48">
                  <c:v>0.40954346464439528</c:v>
                </c:pt>
                <c:pt idx="49">
                  <c:v>0.33705439929348308</c:v>
                </c:pt>
                <c:pt idx="50">
                  <c:v>0.2728349484790118</c:v>
                </c:pt>
                <c:pt idx="51">
                  <c:v>0.21652098793079275</c:v>
                </c:pt>
                <c:pt idx="52">
                  <c:v>0.16745572505751161</c:v>
                </c:pt>
                <c:pt idx="53">
                  <c:v>0.12618275345906704</c:v>
                </c:pt>
                <c:pt idx="54">
                  <c:v>9.3239513754063294E-2</c:v>
                </c:pt>
                <c:pt idx="55">
                  <c:v>6.7904725820518777E-2</c:v>
                </c:pt>
                <c:pt idx="56">
                  <c:v>4.8989160809406386E-2</c:v>
                </c:pt>
                <c:pt idx="57">
                  <c:v>3.5188438882095815E-2</c:v>
                </c:pt>
                <c:pt idx="58">
                  <c:v>2.5153591291632704E-2</c:v>
                </c:pt>
                <c:pt idx="59">
                  <c:v>1.7840211551914908E-2</c:v>
                </c:pt>
                <c:pt idx="60">
                  <c:v>1.2519875206248811E-2</c:v>
                </c:pt>
                <c:pt idx="61">
                  <c:v>8.6158871106614219E-3</c:v>
                </c:pt>
                <c:pt idx="62">
                  <c:v>5.8425172053602949E-3</c:v>
                </c:pt>
                <c:pt idx="63">
                  <c:v>3.9755754492705273E-3</c:v>
                </c:pt>
                <c:pt idx="64">
                  <c:v>2.7669416454115118E-3</c:v>
                </c:pt>
                <c:pt idx="65">
                  <c:v>1.9570413414806754E-3</c:v>
                </c:pt>
                <c:pt idx="66">
                  <c:v>1.3570629696239857E-3</c:v>
                </c:pt>
                <c:pt idx="67">
                  <c:v>9.455837495975449E-4</c:v>
                </c:pt>
                <c:pt idx="68">
                  <c:v>6.6206404027046033E-4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D-5C4C-9BFC-77056E00B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43472"/>
        <c:axId val="386081328"/>
      </c:lineChart>
      <c:lineChart>
        <c:grouping val="standard"/>
        <c:varyColors val="0"/>
        <c:ser>
          <c:idx val="2"/>
          <c:order val="2"/>
          <c:tx>
            <c:v>SPD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'Source SPD'!$J$3:$J$73</c:f>
              <c:numCache>
                <c:formatCode>0.00E+00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1.264284647928149E-4</c:v>
                </c:pt>
                <c:pt idx="5">
                  <c:v>3.7650832650708218E-4</c:v>
                </c:pt>
                <c:pt idx="6">
                  <c:v>1.146711507702575E-3</c:v>
                </c:pt>
                <c:pt idx="7">
                  <c:v>3.1022914630525252E-3</c:v>
                </c:pt>
                <c:pt idx="8">
                  <c:v>7.3608753146425657E-3</c:v>
                </c:pt>
                <c:pt idx="9">
                  <c:v>1.4532179388619375E-2</c:v>
                </c:pt>
                <c:pt idx="10">
                  <c:v>2.47654875950413E-2</c:v>
                </c:pt>
                <c:pt idx="11">
                  <c:v>3.6218621689534068E-2</c:v>
                </c:pt>
                <c:pt idx="12">
                  <c:v>4.1990183501997416E-2</c:v>
                </c:pt>
                <c:pt idx="13">
                  <c:v>4.0648684731008959E-2</c:v>
                </c:pt>
                <c:pt idx="14">
                  <c:v>4.099581525021908E-2</c:v>
                </c:pt>
                <c:pt idx="15">
                  <c:v>5.06396943155457E-2</c:v>
                </c:pt>
                <c:pt idx="16">
                  <c:v>6.7564629704928866E-2</c:v>
                </c:pt>
                <c:pt idx="17">
                  <c:v>8.161562417506002E-2</c:v>
                </c:pt>
                <c:pt idx="18">
                  <c:v>8.2422689728292753E-2</c:v>
                </c:pt>
                <c:pt idx="19">
                  <c:v>6.8619419683647501E-2</c:v>
                </c:pt>
                <c:pt idx="20">
                  <c:v>4.8799993138869895E-2</c:v>
                </c:pt>
                <c:pt idx="21">
                  <c:v>3.2528391402835644E-2</c:v>
                </c:pt>
                <c:pt idx="22">
                  <c:v>2.1251412678747347E-2</c:v>
                </c:pt>
                <c:pt idx="23">
                  <c:v>1.3486598346122158E-2</c:v>
                </c:pt>
                <c:pt idx="24">
                  <c:v>8.2748707383871068E-3</c:v>
                </c:pt>
                <c:pt idx="25">
                  <c:v>5.0561833578874078E-3</c:v>
                </c:pt>
                <c:pt idx="26">
                  <c:v>3.0170796968627209E-3</c:v>
                </c:pt>
                <c:pt idx="27">
                  <c:v>1.7432465528448421E-3</c:v>
                </c:pt>
                <c:pt idx="28">
                  <c:v>9.7974492145665713E-4</c:v>
                </c:pt>
                <c:pt idx="29">
                  <c:v>4.2163280646919326E-4</c:v>
                </c:pt>
                <c:pt idx="30">
                  <c:v>2.1955230645378867E-4</c:v>
                </c:pt>
                <c:pt idx="31">
                  <c:v>1.7431912384185411E-5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4.4986082845271615E-6</c:v>
                </c:pt>
                <c:pt idx="39">
                  <c:v>3.4990950142873412E-5</c:v>
                </c:pt>
                <c:pt idx="40">
                  <c:v>9.7365619605589723E-5</c:v>
                </c:pt>
                <c:pt idx="41">
                  <c:v>2.0626268815249202E-4</c:v>
                </c:pt>
                <c:pt idx="42">
                  <c:v>3.9567447760525867E-4</c:v>
                </c:pt>
                <c:pt idx="43">
                  <c:v>7.6403524544016986E-4</c:v>
                </c:pt>
                <c:pt idx="44">
                  <c:v>1.4243089940910246E-3</c:v>
                </c:pt>
                <c:pt idx="45">
                  <c:v>2.6479336597463664E-3</c:v>
                </c:pt>
                <c:pt idx="46">
                  <c:v>4.8108056698944052E-3</c:v>
                </c:pt>
                <c:pt idx="47">
                  <c:v>8.472906462117737E-3</c:v>
                </c:pt>
                <c:pt idx="48">
                  <c:v>1.3851780225248897E-2</c:v>
                </c:pt>
                <c:pt idx="49">
                  <c:v>1.8472869022219788E-2</c:v>
                </c:pt>
                <c:pt idx="50">
                  <c:v>1.7127793063135707E-2</c:v>
                </c:pt>
                <c:pt idx="51">
                  <c:v>1.03847358156653E-2</c:v>
                </c:pt>
                <c:pt idx="52">
                  <c:v>4.4033753448257254E-3</c:v>
                </c:pt>
                <c:pt idx="53">
                  <c:v>1.6537862464639484E-3</c:v>
                </c:pt>
                <c:pt idx="54">
                  <c:v>6.1343012688060594E-4</c:v>
                </c:pt>
                <c:pt idx="55">
                  <c:v>2.5321135763078928E-4</c:v>
                </c:pt>
                <c:pt idx="56">
                  <c:v>9.797077897625664E-5</c:v>
                </c:pt>
                <c:pt idx="57">
                  <c:v>2.7142302475540951E-5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CD-5C4C-9BFC-77056E00B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91456"/>
        <c:axId val="474885424"/>
      </c:lineChart>
      <c:catAx>
        <c:axId val="3861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1328"/>
        <c:crosses val="autoZero"/>
        <c:auto val="1"/>
        <c:lblAlgn val="ctr"/>
        <c:lblOffset val="100"/>
        <c:tickLblSkip val="5"/>
        <c:noMultiLvlLbl val="0"/>
      </c:catAx>
      <c:valAx>
        <c:axId val="3860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43472"/>
        <c:crosses val="autoZero"/>
        <c:crossBetween val="between"/>
      </c:valAx>
      <c:valAx>
        <c:axId val="47488542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91456"/>
        <c:crosses val="max"/>
        <c:crossBetween val="between"/>
      </c:valAx>
      <c:catAx>
        <c:axId val="471691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748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Spectral</a:t>
            </a:r>
            <a:r>
              <a:rPr lang="en-US" baseline="0"/>
              <a:t> Reflectance, SPD, and Cone Responses-Deuteranomalous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Object 1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reflectance'!$A$4:$A$84</c:f>
              <c:numCache>
                <c:formatCode>General</c:formatCode>
                <c:ptCount val="81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4.9000000000000002E-2</c:v>
                </c:pt>
                <c:pt idx="9">
                  <c:v>4.9000000000000002E-2</c:v>
                </c:pt>
                <c:pt idx="10">
                  <c:v>4.9000000000000002E-2</c:v>
                </c:pt>
                <c:pt idx="11">
                  <c:v>4.9000000000000002E-2</c:v>
                </c:pt>
                <c:pt idx="12">
                  <c:v>4.9000000000000002E-2</c:v>
                </c:pt>
                <c:pt idx="13">
                  <c:v>4.9000000000000002E-2</c:v>
                </c:pt>
                <c:pt idx="14">
                  <c:v>4.9000000000000002E-2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4.7E-2</c:v>
                </c:pt>
                <c:pt idx="18">
                  <c:v>4.7E-2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4.3999999999999997E-2</c:v>
                </c:pt>
                <c:pt idx="23">
                  <c:v>4.3999999999999997E-2</c:v>
                </c:pt>
                <c:pt idx="24">
                  <c:v>4.3999999999999997E-2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4.3999999999999997E-2</c:v>
                </c:pt>
                <c:pt idx="31">
                  <c:v>4.3999999999999997E-2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4.7E-2</c:v>
                </c:pt>
                <c:pt idx="35">
                  <c:v>4.8000000000000001E-2</c:v>
                </c:pt>
                <c:pt idx="36">
                  <c:v>0.05</c:v>
                </c:pt>
                <c:pt idx="37">
                  <c:v>5.2999999999999999E-2</c:v>
                </c:pt>
                <c:pt idx="38">
                  <c:v>5.7000000000000002E-2</c:v>
                </c:pt>
                <c:pt idx="39">
                  <c:v>6.3E-2</c:v>
                </c:pt>
                <c:pt idx="40">
                  <c:v>7.1999999999999995E-2</c:v>
                </c:pt>
                <c:pt idx="41">
                  <c:v>8.5999999999999993E-2</c:v>
                </c:pt>
                <c:pt idx="42">
                  <c:v>0.109</c:v>
                </c:pt>
                <c:pt idx="43">
                  <c:v>0.14299999999999999</c:v>
                </c:pt>
                <c:pt idx="44">
                  <c:v>0.192</c:v>
                </c:pt>
                <c:pt idx="45">
                  <c:v>0.25600000000000001</c:v>
                </c:pt>
                <c:pt idx="46">
                  <c:v>0.33200000000000002</c:v>
                </c:pt>
                <c:pt idx="47">
                  <c:v>0.41299999999999998</c:v>
                </c:pt>
                <c:pt idx="48">
                  <c:v>0.48599999999999999</c:v>
                </c:pt>
                <c:pt idx="49">
                  <c:v>0.55000000000000004</c:v>
                </c:pt>
                <c:pt idx="50">
                  <c:v>0.59799999999999998</c:v>
                </c:pt>
                <c:pt idx="51">
                  <c:v>0.63100000000000001</c:v>
                </c:pt>
                <c:pt idx="52">
                  <c:v>0.65400000000000003</c:v>
                </c:pt>
                <c:pt idx="53">
                  <c:v>0.67200000000000004</c:v>
                </c:pt>
                <c:pt idx="54">
                  <c:v>0.68600000000000005</c:v>
                </c:pt>
                <c:pt idx="55">
                  <c:v>0.69399999999999995</c:v>
                </c:pt>
                <c:pt idx="56">
                  <c:v>0.7</c:v>
                </c:pt>
                <c:pt idx="57">
                  <c:v>0.70399999999999996</c:v>
                </c:pt>
                <c:pt idx="58">
                  <c:v>0.70699999999999996</c:v>
                </c:pt>
                <c:pt idx="59">
                  <c:v>0.71199999999999997</c:v>
                </c:pt>
                <c:pt idx="60">
                  <c:v>0.71799999999999997</c:v>
                </c:pt>
                <c:pt idx="61">
                  <c:v>0.72099999999999997</c:v>
                </c:pt>
                <c:pt idx="62">
                  <c:v>0.72399999999999998</c:v>
                </c:pt>
                <c:pt idx="63">
                  <c:v>0.72699999999999998</c:v>
                </c:pt>
                <c:pt idx="64">
                  <c:v>0.72899999999999998</c:v>
                </c:pt>
                <c:pt idx="65">
                  <c:v>0.73</c:v>
                </c:pt>
                <c:pt idx="66">
                  <c:v>0.73</c:v>
                </c:pt>
                <c:pt idx="67">
                  <c:v>0.72899999999999998</c:v>
                </c:pt>
                <c:pt idx="68">
                  <c:v>0.72699999999999998</c:v>
                </c:pt>
                <c:pt idx="69">
                  <c:v>0.72799999999999998</c:v>
                </c:pt>
                <c:pt idx="70">
                  <c:v>0.72899999999999998</c:v>
                </c:pt>
                <c:pt idx="71">
                  <c:v>0.72899999999999998</c:v>
                </c:pt>
                <c:pt idx="72">
                  <c:v>0.72699999999999998</c:v>
                </c:pt>
                <c:pt idx="73">
                  <c:v>0.72299999999999998</c:v>
                </c:pt>
                <c:pt idx="74">
                  <c:v>0.72099999999999997</c:v>
                </c:pt>
                <c:pt idx="75">
                  <c:v>0.72399999999999998</c:v>
                </c:pt>
                <c:pt idx="76">
                  <c:v>0.72799999999999998</c:v>
                </c:pt>
                <c:pt idx="77">
                  <c:v>0.72699999999999998</c:v>
                </c:pt>
                <c:pt idx="78">
                  <c:v>0.70199999999999996</c:v>
                </c:pt>
                <c:pt idx="79">
                  <c:v>0.68</c:v>
                </c:pt>
                <c:pt idx="80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C-D04B-B20D-0062409D4377}"/>
            </c:ext>
          </c:extLst>
        </c:ser>
        <c:ser>
          <c:idx val="1"/>
          <c:order val="1"/>
          <c:tx>
            <c:v>Object 2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reflectance'!$B$4:$B$84</c:f>
              <c:numCache>
                <c:formatCode>General</c:formatCode>
                <c:ptCount val="81"/>
                <c:pt idx="0">
                  <c:v>5.5E-2</c:v>
                </c:pt>
                <c:pt idx="1">
                  <c:v>5.6000000000000001E-2</c:v>
                </c:pt>
                <c:pt idx="2">
                  <c:v>5.7000000000000002E-2</c:v>
                </c:pt>
                <c:pt idx="3">
                  <c:v>5.8000000000000003E-2</c:v>
                </c:pt>
                <c:pt idx="4">
                  <c:v>5.8000000000000003E-2</c:v>
                </c:pt>
                <c:pt idx="5">
                  <c:v>5.8000000000000003E-2</c:v>
                </c:pt>
                <c:pt idx="6">
                  <c:v>5.8999999999999997E-2</c:v>
                </c:pt>
                <c:pt idx="7">
                  <c:v>5.8999999999999997E-2</c:v>
                </c:pt>
                <c:pt idx="8">
                  <c:v>5.8999999999999997E-2</c:v>
                </c:pt>
                <c:pt idx="9">
                  <c:v>0.06</c:v>
                </c:pt>
                <c:pt idx="10">
                  <c:v>6.2E-2</c:v>
                </c:pt>
                <c:pt idx="11">
                  <c:v>6.3E-2</c:v>
                </c:pt>
                <c:pt idx="12">
                  <c:v>6.5000000000000002E-2</c:v>
                </c:pt>
                <c:pt idx="13">
                  <c:v>6.7000000000000004E-2</c:v>
                </c:pt>
                <c:pt idx="14">
                  <c:v>7.0000000000000007E-2</c:v>
                </c:pt>
                <c:pt idx="15">
                  <c:v>7.3999999999999996E-2</c:v>
                </c:pt>
                <c:pt idx="16">
                  <c:v>7.8E-2</c:v>
                </c:pt>
                <c:pt idx="17">
                  <c:v>8.4000000000000005E-2</c:v>
                </c:pt>
                <c:pt idx="18">
                  <c:v>9.0999999999999998E-2</c:v>
                </c:pt>
                <c:pt idx="19">
                  <c:v>0.10100000000000001</c:v>
                </c:pt>
                <c:pt idx="20">
                  <c:v>0.113</c:v>
                </c:pt>
                <c:pt idx="21">
                  <c:v>0.125</c:v>
                </c:pt>
                <c:pt idx="22">
                  <c:v>0.14000000000000001</c:v>
                </c:pt>
                <c:pt idx="23">
                  <c:v>0.157</c:v>
                </c:pt>
                <c:pt idx="24">
                  <c:v>0.18</c:v>
                </c:pt>
                <c:pt idx="25">
                  <c:v>0.20799999999999999</c:v>
                </c:pt>
                <c:pt idx="26">
                  <c:v>0.24399999999999999</c:v>
                </c:pt>
                <c:pt idx="27">
                  <c:v>0.28599999999999998</c:v>
                </c:pt>
                <c:pt idx="28">
                  <c:v>0.32400000000000001</c:v>
                </c:pt>
                <c:pt idx="29">
                  <c:v>0.35099999999999998</c:v>
                </c:pt>
                <c:pt idx="30">
                  <c:v>0.36299999999999999</c:v>
                </c:pt>
                <c:pt idx="31">
                  <c:v>0.36299999999999999</c:v>
                </c:pt>
                <c:pt idx="32">
                  <c:v>0.35499999999999998</c:v>
                </c:pt>
                <c:pt idx="33">
                  <c:v>0.34200000000000003</c:v>
                </c:pt>
                <c:pt idx="34">
                  <c:v>0.32300000000000001</c:v>
                </c:pt>
                <c:pt idx="35">
                  <c:v>0.30299999999999999</c:v>
                </c:pt>
                <c:pt idx="36">
                  <c:v>0.28100000000000003</c:v>
                </c:pt>
                <c:pt idx="37">
                  <c:v>0.26</c:v>
                </c:pt>
                <c:pt idx="38">
                  <c:v>0.23799999999999999</c:v>
                </c:pt>
                <c:pt idx="39">
                  <c:v>0.217</c:v>
                </c:pt>
                <c:pt idx="40">
                  <c:v>0.19600000000000001</c:v>
                </c:pt>
                <c:pt idx="41">
                  <c:v>0.17699999999999999</c:v>
                </c:pt>
                <c:pt idx="42">
                  <c:v>0.158</c:v>
                </c:pt>
                <c:pt idx="43">
                  <c:v>0.14000000000000001</c:v>
                </c:pt>
                <c:pt idx="44">
                  <c:v>0.124</c:v>
                </c:pt>
                <c:pt idx="45">
                  <c:v>0.111</c:v>
                </c:pt>
                <c:pt idx="46">
                  <c:v>0.10100000000000001</c:v>
                </c:pt>
                <c:pt idx="47">
                  <c:v>9.4E-2</c:v>
                </c:pt>
                <c:pt idx="48">
                  <c:v>8.8999999999999996E-2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8.2000000000000003E-2</c:v>
                </c:pt>
                <c:pt idx="52">
                  <c:v>0.08</c:v>
                </c:pt>
                <c:pt idx="53">
                  <c:v>7.8E-2</c:v>
                </c:pt>
                <c:pt idx="54">
                  <c:v>7.6999999999999999E-2</c:v>
                </c:pt>
                <c:pt idx="55">
                  <c:v>7.5999999999999998E-2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7.6999999999999999E-2</c:v>
                </c:pt>
                <c:pt idx="60">
                  <c:v>7.8E-2</c:v>
                </c:pt>
                <c:pt idx="61">
                  <c:v>0.08</c:v>
                </c:pt>
                <c:pt idx="62">
                  <c:v>8.2000000000000003E-2</c:v>
                </c:pt>
                <c:pt idx="63">
                  <c:v>8.5000000000000006E-2</c:v>
                </c:pt>
                <c:pt idx="64">
                  <c:v>8.7999999999999995E-2</c:v>
                </c:pt>
                <c:pt idx="65">
                  <c:v>8.8999999999999996E-2</c:v>
                </c:pt>
                <c:pt idx="66">
                  <c:v>8.8999999999999996E-2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8.8999999999999996E-2</c:v>
                </c:pt>
                <c:pt idx="71">
                  <c:v>9.1999999999999998E-2</c:v>
                </c:pt>
                <c:pt idx="72">
                  <c:v>9.4E-2</c:v>
                </c:pt>
                <c:pt idx="73">
                  <c:v>9.7000000000000003E-2</c:v>
                </c:pt>
                <c:pt idx="74">
                  <c:v>0.10199999999999999</c:v>
                </c:pt>
                <c:pt idx="75">
                  <c:v>0.106</c:v>
                </c:pt>
                <c:pt idx="76">
                  <c:v>0.11</c:v>
                </c:pt>
                <c:pt idx="77">
                  <c:v>0.111</c:v>
                </c:pt>
                <c:pt idx="78">
                  <c:v>0.112</c:v>
                </c:pt>
                <c:pt idx="79">
                  <c:v>0.112</c:v>
                </c:pt>
                <c:pt idx="80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C-D04B-B20D-0062409D4377}"/>
            </c:ext>
          </c:extLst>
        </c:ser>
        <c:ser>
          <c:idx val="3"/>
          <c:order val="3"/>
          <c:tx>
            <c:v>S cone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'cone responses_R-G'!$D$3:$D$71</c:f>
              <c:numCache>
                <c:formatCode>General</c:formatCode>
                <c:ptCount val="69"/>
                <c:pt idx="0">
                  <c:v>1.2145069377157782E-2</c:v>
                </c:pt>
                <c:pt idx="1">
                  <c:v>3.1095675818497988E-2</c:v>
                </c:pt>
                <c:pt idx="2">
                  <c:v>6.2330412350194493E-2</c:v>
                </c:pt>
                <c:pt idx="3">
                  <c:v>0.1315224832192238</c:v>
                </c:pt>
                <c:pt idx="4">
                  <c:v>0.22735263918234094</c:v>
                </c:pt>
                <c:pt idx="5">
                  <c:v>0.35875668303926167</c:v>
                </c:pt>
                <c:pt idx="6">
                  <c:v>0.52372101392319315</c:v>
                </c:pt>
                <c:pt idx="7">
                  <c:v>0.6854882264526615</c:v>
                </c:pt>
                <c:pt idx="8">
                  <c:v>0.79579278989709212</c:v>
                </c:pt>
                <c:pt idx="9">
                  <c:v>0.89433453193255841</c:v>
                </c:pt>
                <c:pt idx="10">
                  <c:v>0.96382902362397049</c:v>
                </c:pt>
                <c:pt idx="11">
                  <c:v>0.99815962749172416</c:v>
                </c:pt>
                <c:pt idx="12">
                  <c:v>0.91896717731892508</c:v>
                </c:pt>
                <c:pt idx="13">
                  <c:v>0.82565763262132652</c:v>
                </c:pt>
                <c:pt idx="14">
                  <c:v>0.78668342515844969</c:v>
                </c:pt>
                <c:pt idx="15">
                  <c:v>0.66911382004585929</c:v>
                </c:pt>
                <c:pt idx="16">
                  <c:v>0.61347942238812936</c:v>
                </c:pt>
                <c:pt idx="17">
                  <c:v>0.49158655915686172</c:v>
                </c:pt>
                <c:pt idx="18">
                  <c:v>0.36593167197534804</c:v>
                </c:pt>
                <c:pt idx="19">
                  <c:v>0.27095676590460527</c:v>
                </c:pt>
                <c:pt idx="20">
                  <c:v>0.20141879803932033</c:v>
                </c:pt>
                <c:pt idx="21">
                  <c:v>0.15399265260594916</c:v>
                </c:pt>
                <c:pt idx="22">
                  <c:v>0.11558460681562231</c:v>
                </c:pt>
                <c:pt idx="23">
                  <c:v>8.6556562386265662E-2</c:v>
                </c:pt>
                <c:pt idx="24">
                  <c:v>6.1830107275171305E-2</c:v>
                </c:pt>
                <c:pt idx="25">
                  <c:v>4.2121128675406662E-2</c:v>
                </c:pt>
                <c:pt idx="26">
                  <c:v>2.8333485277843701E-2</c:v>
                </c:pt>
                <c:pt idx="27">
                  <c:v>1.8365383433483453E-2</c:v>
                </c:pt>
                <c:pt idx="28">
                  <c:v>1.1956387999881203E-2</c:v>
                </c:pt>
                <c:pt idx="29">
                  <c:v>7.8379050853561692E-3</c:v>
                </c:pt>
                <c:pt idx="30">
                  <c:v>5.1772602905064231E-3</c:v>
                </c:pt>
                <c:pt idx="31">
                  <c:v>3.4466723487178914E-3</c:v>
                </c:pt>
                <c:pt idx="32">
                  <c:v>2.3115324788705598E-3</c:v>
                </c:pt>
                <c:pt idx="33">
                  <c:v>1.5613490379696488E-3</c:v>
                </c:pt>
                <c:pt idx="34">
                  <c:v>1.0621845986687015E-3</c:v>
                </c:pt>
                <c:pt idx="35">
                  <c:v>7.2744472671148412E-4</c:v>
                </c:pt>
                <c:pt idx="36">
                  <c:v>5.0153356110665872E-4</c:v>
                </c:pt>
                <c:pt idx="37">
                  <c:v>3.4801663221500342E-4</c:v>
                </c:pt>
                <c:pt idx="38">
                  <c:v>2.4305244822202994E-4</c:v>
                </c:pt>
                <c:pt idx="39">
                  <c:v>1.7076544728138751E-4</c:v>
                </c:pt>
                <c:pt idx="40">
                  <c:v>1.2069797949676546E-4</c:v>
                </c:pt>
                <c:pt idx="41">
                  <c:v>8.5802511472260354E-5</c:v>
                </c:pt>
                <c:pt idx="42">
                  <c:v>6.1347942238812819E-5</c:v>
                </c:pt>
                <c:pt idx="43">
                  <c:v>4.4116393317691278E-5</c:v>
                </c:pt>
                <c:pt idx="44">
                  <c:v>3.1885996933863787E-5</c:v>
                </c:pt>
                <c:pt idx="45">
                  <c:v>2.3173946499684781E-5</c:v>
                </c:pt>
                <c:pt idx="46">
                  <c:v>1.6927779760985289E-5</c:v>
                </c:pt>
                <c:pt idx="47">
                  <c:v>1.2427964384409152E-5</c:v>
                </c:pt>
                <c:pt idx="48">
                  <c:v>9.1685361146192166E-6</c:v>
                </c:pt>
                <c:pt idx="49">
                  <c:v>6.7967297195045568E-6</c:v>
                </c:pt>
                <c:pt idx="50">
                  <c:v>5.0617419401121229E-6</c:v>
                </c:pt>
                <c:pt idx="51">
                  <c:v>3.7870409390500434E-6</c:v>
                </c:pt>
                <c:pt idx="52">
                  <c:v>2.8457713318638006E-6</c:v>
                </c:pt>
                <c:pt idx="53">
                  <c:v>2.1483250873159906E-6</c:v>
                </c:pt>
                <c:pt idx="54">
                  <c:v>1.6285458868290692E-6</c:v>
                </c:pt>
                <c:pt idx="55">
                  <c:v>1.2396526125232506E-6</c:v>
                </c:pt>
                <c:pt idx="56">
                  <c:v>9.4732718450424787E-7</c:v>
                </c:pt>
                <c:pt idx="57">
                  <c:v>7.2694239921411907E-7</c:v>
                </c:pt>
                <c:pt idx="58">
                  <c:v>5.6001543876155549E-7</c:v>
                </c:pt>
                <c:pt idx="59">
                  <c:v>4.330120677380032E-7</c:v>
                </c:pt>
                <c:pt idx="60">
                  <c:v>3.3612436904705309E-7</c:v>
                </c:pt>
                <c:pt idx="61">
                  <c:v>2.6187859365475498E-7</c:v>
                </c:pt>
                <c:pt idx="62">
                  <c:v>2.0469159022704531E-7</c:v>
                </c:pt>
                <c:pt idx="63">
                  <c:v>1.6062013995885953E-7</c:v>
                </c:pt>
                <c:pt idx="64">
                  <c:v>1.2641540489485785E-7</c:v>
                </c:pt>
                <c:pt idx="65">
                  <c:v>9.9861940284652349E-8</c:v>
                </c:pt>
                <c:pt idx="66">
                  <c:v>7.9140720539948429E-8</c:v>
                </c:pt>
                <c:pt idx="67">
                  <c:v>6.2907148554783541E-8</c:v>
                </c:pt>
                <c:pt idx="68">
                  <c:v>5.0176457903670734E-8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C-D04B-B20D-0062409D4377}"/>
            </c:ext>
          </c:extLst>
        </c:ser>
        <c:ser>
          <c:idx val="4"/>
          <c:order val="4"/>
          <c:tx>
            <c:v>M cone</c:v>
          </c:tx>
          <c:spPr>
            <a:ln w="127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'cone responses_R-G'!$C$3:$C$71</c:f>
              <c:numCache>
                <c:formatCode>General</c:formatCode>
                <c:ptCount val="69"/>
                <c:pt idx="0">
                  <c:v>6.0297596328555479E-4</c:v>
                </c:pt>
                <c:pt idx="1">
                  <c:v>1.6102748130094222E-3</c:v>
                </c:pt>
                <c:pt idx="2">
                  <c:v>3.2553673247163609E-3</c:v>
                </c:pt>
                <c:pt idx="3">
                  <c:v>6.6926790693584252E-3</c:v>
                </c:pt>
                <c:pt idx="4">
                  <c:v>1.1478892797901815E-2</c:v>
                </c:pt>
                <c:pt idx="5">
                  <c:v>1.5881810142998276E-2</c:v>
                </c:pt>
                <c:pt idx="6">
                  <c:v>2.225358578046515E-2</c:v>
                </c:pt>
                <c:pt idx="7">
                  <c:v>2.6369384934534654E-2</c:v>
                </c:pt>
                <c:pt idx="8">
                  <c:v>3.0485968741891398E-2</c:v>
                </c:pt>
                <c:pt idx="9">
                  <c:v>3.522897439914556E-2</c:v>
                </c:pt>
                <c:pt idx="10">
                  <c:v>4.118129505138525E-2</c:v>
                </c:pt>
                <c:pt idx="11">
                  <c:v>4.5593192165922197E-2</c:v>
                </c:pt>
                <c:pt idx="12">
                  <c:v>4.9957419817596362E-2</c:v>
                </c:pt>
                <c:pt idx="13">
                  <c:v>5.6859102469885486E-2</c:v>
                </c:pt>
                <c:pt idx="14">
                  <c:v>6.809261296796848E-2</c:v>
                </c:pt>
                <c:pt idx="15">
                  <c:v>8.334892445316E-2</c:v>
                </c:pt>
                <c:pt idx="16">
                  <c:v>0.10334750585252094</c:v>
                </c:pt>
                <c:pt idx="17">
                  <c:v>0.12505469461445301</c:v>
                </c:pt>
                <c:pt idx="18">
                  <c:v>0.14581426061474648</c:v>
                </c:pt>
                <c:pt idx="19">
                  <c:v>0.16710906143107074</c:v>
                </c:pt>
                <c:pt idx="20">
                  <c:v>0.19980207767658667</c:v>
                </c:pt>
                <c:pt idx="21">
                  <c:v>0.24842768936968029</c:v>
                </c:pt>
                <c:pt idx="22">
                  <c:v>0.3099559659837377</c:v>
                </c:pt>
                <c:pt idx="23">
                  <c:v>0.38779303087618244</c:v>
                </c:pt>
                <c:pt idx="24">
                  <c:v>0.47184569824815692</c:v>
                </c:pt>
                <c:pt idx="25">
                  <c:v>0.5618236281342277</c:v>
                </c:pt>
                <c:pt idx="26">
                  <c:v>0.65282984415861411</c:v>
                </c:pt>
                <c:pt idx="27">
                  <c:v>0.73214988753406429</c:v>
                </c:pt>
                <c:pt idx="28">
                  <c:v>0.79909791958109833</c:v>
                </c:pt>
                <c:pt idx="29">
                  <c:v>0.84683734132224064</c:v>
                </c:pt>
                <c:pt idx="30">
                  <c:v>0.87902251683088428</c:v>
                </c:pt>
                <c:pt idx="31">
                  <c:v>0.91516625928127548</c:v>
                </c:pt>
                <c:pt idx="32">
                  <c:v>0.94776354526296092</c:v>
                </c:pt>
                <c:pt idx="33">
                  <c:v>0.96560609854154988</c:v>
                </c:pt>
                <c:pt idx="34">
                  <c:v>0.9676092245777278</c:v>
                </c:pt>
                <c:pt idx="35">
                  <c:v>0.97701222967415402</c:v>
                </c:pt>
                <c:pt idx="36">
                  <c:v>0.99701111501616546</c:v>
                </c:pt>
                <c:pt idx="37">
                  <c:v>0.99471805308342331</c:v>
                </c:pt>
                <c:pt idx="38">
                  <c:v>0.97543874044029988</c:v>
                </c:pt>
                <c:pt idx="39">
                  <c:v>0.95741449875148599</c:v>
                </c:pt>
                <c:pt idx="40">
                  <c:v>0.93175128420195608</c:v>
                </c:pt>
                <c:pt idx="41">
                  <c:v>0.89227761958782692</c:v>
                </c:pt>
                <c:pt idx="42">
                  <c:v>0.84255837533982603</c:v>
                </c:pt>
                <c:pt idx="43">
                  <c:v>0.78433211888196197</c:v>
                </c:pt>
                <c:pt idx="44">
                  <c:v>0.71729862775670905</c:v>
                </c:pt>
                <c:pt idx="45">
                  <c:v>0.64357623683764209</c:v>
                </c:pt>
                <c:pt idx="46">
                  <c:v>0.56597858624269626</c:v>
                </c:pt>
                <c:pt idx="47">
                  <c:v>0.48719183364367835</c:v>
                </c:pt>
                <c:pt idx="48">
                  <c:v>0.40954346464439528</c:v>
                </c:pt>
                <c:pt idx="49">
                  <c:v>0.33705439929348308</c:v>
                </c:pt>
                <c:pt idx="50">
                  <c:v>0.2728349484790118</c:v>
                </c:pt>
                <c:pt idx="51">
                  <c:v>0.21652098793079275</c:v>
                </c:pt>
                <c:pt idx="52">
                  <c:v>0.16745572505751161</c:v>
                </c:pt>
                <c:pt idx="53">
                  <c:v>0.12618275345906704</c:v>
                </c:pt>
                <c:pt idx="54">
                  <c:v>9.3239513754063294E-2</c:v>
                </c:pt>
                <c:pt idx="55">
                  <c:v>6.7904725820518777E-2</c:v>
                </c:pt>
                <c:pt idx="56">
                  <c:v>4.8989160809406386E-2</c:v>
                </c:pt>
                <c:pt idx="57">
                  <c:v>3.5188438882095815E-2</c:v>
                </c:pt>
                <c:pt idx="58">
                  <c:v>2.5153591291632704E-2</c:v>
                </c:pt>
                <c:pt idx="59">
                  <c:v>1.7840211551914908E-2</c:v>
                </c:pt>
                <c:pt idx="60">
                  <c:v>1.2519875206248811E-2</c:v>
                </c:pt>
                <c:pt idx="61">
                  <c:v>8.6158871106614219E-3</c:v>
                </c:pt>
                <c:pt idx="62">
                  <c:v>5.8425172053602949E-3</c:v>
                </c:pt>
                <c:pt idx="63">
                  <c:v>3.9755754492705273E-3</c:v>
                </c:pt>
                <c:pt idx="64">
                  <c:v>2.7669416454115118E-3</c:v>
                </c:pt>
                <c:pt idx="65">
                  <c:v>1.9570413414806754E-3</c:v>
                </c:pt>
                <c:pt idx="66">
                  <c:v>1.3570629696239857E-3</c:v>
                </c:pt>
                <c:pt idx="67">
                  <c:v>9.455837495975449E-4</c:v>
                </c:pt>
                <c:pt idx="68">
                  <c:v>6.6206404027046033E-4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C-D04B-B20D-0062409D4377}"/>
            </c:ext>
          </c:extLst>
        </c:ser>
        <c:ser>
          <c:idx val="5"/>
          <c:order val="5"/>
          <c:tx>
            <c:v>L cone</c:v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'cone responses_R-G'!$B$3:$B$71</c:f>
              <c:numCache>
                <c:formatCode>General</c:formatCode>
                <c:ptCount val="69"/>
                <c:pt idx="0">
                  <c:v>6.0297596328555479E-4</c:v>
                </c:pt>
                <c:pt idx="1">
                  <c:v>1.6102748130094222E-3</c:v>
                </c:pt>
                <c:pt idx="2">
                  <c:v>3.2553673247163609E-3</c:v>
                </c:pt>
                <c:pt idx="3">
                  <c:v>6.6926790693584252E-3</c:v>
                </c:pt>
                <c:pt idx="4">
                  <c:v>1.1478892797901815E-2</c:v>
                </c:pt>
                <c:pt idx="5">
                  <c:v>1.5881810142998276E-2</c:v>
                </c:pt>
                <c:pt idx="6">
                  <c:v>2.225358578046515E-2</c:v>
                </c:pt>
                <c:pt idx="7">
                  <c:v>2.6369384934534654E-2</c:v>
                </c:pt>
                <c:pt idx="8">
                  <c:v>3.0485968741891398E-2</c:v>
                </c:pt>
                <c:pt idx="9">
                  <c:v>3.522897439914556E-2</c:v>
                </c:pt>
                <c:pt idx="10">
                  <c:v>4.118129505138525E-2</c:v>
                </c:pt>
                <c:pt idx="11">
                  <c:v>4.5593192165922197E-2</c:v>
                </c:pt>
                <c:pt idx="12">
                  <c:v>4.9957419817596362E-2</c:v>
                </c:pt>
                <c:pt idx="13">
                  <c:v>5.6859102469885486E-2</c:v>
                </c:pt>
                <c:pt idx="14">
                  <c:v>6.809261296796848E-2</c:v>
                </c:pt>
                <c:pt idx="15">
                  <c:v>8.334892445316E-2</c:v>
                </c:pt>
                <c:pt idx="16">
                  <c:v>0.10334750585252094</c:v>
                </c:pt>
                <c:pt idx="17">
                  <c:v>0.12505469461445301</c:v>
                </c:pt>
                <c:pt idx="18">
                  <c:v>0.14581426061474648</c:v>
                </c:pt>
                <c:pt idx="19">
                  <c:v>0.16710906143107074</c:v>
                </c:pt>
                <c:pt idx="20">
                  <c:v>0.19980207767658667</c:v>
                </c:pt>
                <c:pt idx="21">
                  <c:v>0.24842768936968029</c:v>
                </c:pt>
                <c:pt idx="22">
                  <c:v>0.3099559659837377</c:v>
                </c:pt>
                <c:pt idx="23">
                  <c:v>0.38779303087618244</c:v>
                </c:pt>
                <c:pt idx="24">
                  <c:v>0.47184569824815692</c:v>
                </c:pt>
                <c:pt idx="25">
                  <c:v>0.5618236281342277</c:v>
                </c:pt>
                <c:pt idx="26">
                  <c:v>0.65282984415861411</c:v>
                </c:pt>
                <c:pt idx="27">
                  <c:v>0.73214988753406429</c:v>
                </c:pt>
                <c:pt idx="28">
                  <c:v>0.79909791958109833</c:v>
                </c:pt>
                <c:pt idx="29">
                  <c:v>0.84683734132224064</c:v>
                </c:pt>
                <c:pt idx="30">
                  <c:v>0.87902251683088428</c:v>
                </c:pt>
                <c:pt idx="31">
                  <c:v>0.91516625928127548</c:v>
                </c:pt>
                <c:pt idx="32">
                  <c:v>0.94776354526296092</c:v>
                </c:pt>
                <c:pt idx="33">
                  <c:v>0.96560609854154988</c:v>
                </c:pt>
                <c:pt idx="34">
                  <c:v>0.9676092245777278</c:v>
                </c:pt>
                <c:pt idx="35">
                  <c:v>0.97701222967415402</c:v>
                </c:pt>
                <c:pt idx="36">
                  <c:v>0.99701111501616546</c:v>
                </c:pt>
                <c:pt idx="37">
                  <c:v>0.99471805308342331</c:v>
                </c:pt>
                <c:pt idx="38">
                  <c:v>0.97543874044029988</c:v>
                </c:pt>
                <c:pt idx="39">
                  <c:v>0.95741449875148599</c:v>
                </c:pt>
                <c:pt idx="40">
                  <c:v>0.93175128420195608</c:v>
                </c:pt>
                <c:pt idx="41">
                  <c:v>0.89227761958782692</c:v>
                </c:pt>
                <c:pt idx="42">
                  <c:v>0.84255837533982603</c:v>
                </c:pt>
                <c:pt idx="43">
                  <c:v>0.78433211888196197</c:v>
                </c:pt>
                <c:pt idx="44">
                  <c:v>0.71729862775670905</c:v>
                </c:pt>
                <c:pt idx="45">
                  <c:v>0.64357623683764209</c:v>
                </c:pt>
                <c:pt idx="46">
                  <c:v>0.56597858624269626</c:v>
                </c:pt>
                <c:pt idx="47">
                  <c:v>0.48719183364367835</c:v>
                </c:pt>
                <c:pt idx="48">
                  <c:v>0.40954346464439528</c:v>
                </c:pt>
                <c:pt idx="49">
                  <c:v>0.33705439929348308</c:v>
                </c:pt>
                <c:pt idx="50">
                  <c:v>0.2728349484790118</c:v>
                </c:pt>
                <c:pt idx="51">
                  <c:v>0.21652098793079275</c:v>
                </c:pt>
                <c:pt idx="52">
                  <c:v>0.16745572505751161</c:v>
                </c:pt>
                <c:pt idx="53">
                  <c:v>0.12618275345906704</c:v>
                </c:pt>
                <c:pt idx="54">
                  <c:v>9.3239513754063294E-2</c:v>
                </c:pt>
                <c:pt idx="55">
                  <c:v>6.7904725820518777E-2</c:v>
                </c:pt>
                <c:pt idx="56">
                  <c:v>4.8989160809406386E-2</c:v>
                </c:pt>
                <c:pt idx="57">
                  <c:v>3.5188438882095815E-2</c:v>
                </c:pt>
                <c:pt idx="58">
                  <c:v>2.5153591291632704E-2</c:v>
                </c:pt>
                <c:pt idx="59">
                  <c:v>1.7840211551914908E-2</c:v>
                </c:pt>
                <c:pt idx="60">
                  <c:v>1.2519875206248811E-2</c:v>
                </c:pt>
                <c:pt idx="61">
                  <c:v>8.6158871106614219E-3</c:v>
                </c:pt>
                <c:pt idx="62">
                  <c:v>5.8425172053602949E-3</c:v>
                </c:pt>
                <c:pt idx="63">
                  <c:v>3.9755754492705273E-3</c:v>
                </c:pt>
                <c:pt idx="64">
                  <c:v>2.7669416454115118E-3</c:v>
                </c:pt>
                <c:pt idx="65">
                  <c:v>1.9570413414806754E-3</c:v>
                </c:pt>
                <c:pt idx="66">
                  <c:v>1.3570629696239857E-3</c:v>
                </c:pt>
                <c:pt idx="67">
                  <c:v>9.455837495975449E-4</c:v>
                </c:pt>
                <c:pt idx="68">
                  <c:v>6.6206404027046033E-4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C-D04B-B20D-0062409D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43472"/>
        <c:axId val="386081328"/>
      </c:lineChart>
      <c:lineChart>
        <c:grouping val="standard"/>
        <c:varyColors val="0"/>
        <c:ser>
          <c:idx val="2"/>
          <c:order val="2"/>
          <c:tx>
            <c:v>SPD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'Source SPD'!$J$3:$J$73</c:f>
              <c:numCache>
                <c:formatCode>0.00E+00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1.264284647928149E-4</c:v>
                </c:pt>
                <c:pt idx="5">
                  <c:v>3.7650832650708218E-4</c:v>
                </c:pt>
                <c:pt idx="6">
                  <c:v>1.146711507702575E-3</c:v>
                </c:pt>
                <c:pt idx="7">
                  <c:v>3.1022914630525252E-3</c:v>
                </c:pt>
                <c:pt idx="8">
                  <c:v>7.3608753146425657E-3</c:v>
                </c:pt>
                <c:pt idx="9">
                  <c:v>1.4532179388619375E-2</c:v>
                </c:pt>
                <c:pt idx="10">
                  <c:v>2.47654875950413E-2</c:v>
                </c:pt>
                <c:pt idx="11">
                  <c:v>3.6218621689534068E-2</c:v>
                </c:pt>
                <c:pt idx="12">
                  <c:v>4.1990183501997416E-2</c:v>
                </c:pt>
                <c:pt idx="13">
                  <c:v>4.0648684731008959E-2</c:v>
                </c:pt>
                <c:pt idx="14">
                  <c:v>4.099581525021908E-2</c:v>
                </c:pt>
                <c:pt idx="15">
                  <c:v>5.06396943155457E-2</c:v>
                </c:pt>
                <c:pt idx="16">
                  <c:v>6.7564629704928866E-2</c:v>
                </c:pt>
                <c:pt idx="17">
                  <c:v>8.161562417506002E-2</c:v>
                </c:pt>
                <c:pt idx="18">
                  <c:v>8.2422689728292753E-2</c:v>
                </c:pt>
                <c:pt idx="19">
                  <c:v>6.8619419683647501E-2</c:v>
                </c:pt>
                <c:pt idx="20">
                  <c:v>4.8799993138869895E-2</c:v>
                </c:pt>
                <c:pt idx="21">
                  <c:v>3.2528391402835644E-2</c:v>
                </c:pt>
                <c:pt idx="22">
                  <c:v>2.1251412678747347E-2</c:v>
                </c:pt>
                <c:pt idx="23">
                  <c:v>1.3486598346122158E-2</c:v>
                </c:pt>
                <c:pt idx="24">
                  <c:v>8.2748707383871068E-3</c:v>
                </c:pt>
                <c:pt idx="25">
                  <c:v>5.0561833578874078E-3</c:v>
                </c:pt>
                <c:pt idx="26">
                  <c:v>3.0170796968627209E-3</c:v>
                </c:pt>
                <c:pt idx="27">
                  <c:v>1.7432465528448421E-3</c:v>
                </c:pt>
                <c:pt idx="28">
                  <c:v>9.7974492145665713E-4</c:v>
                </c:pt>
                <c:pt idx="29">
                  <c:v>4.2163280646919326E-4</c:v>
                </c:pt>
                <c:pt idx="30">
                  <c:v>2.1955230645378867E-4</c:v>
                </c:pt>
                <c:pt idx="31">
                  <c:v>1.7431912384185411E-5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4.4986082845271615E-6</c:v>
                </c:pt>
                <c:pt idx="39">
                  <c:v>3.4990950142873412E-5</c:v>
                </c:pt>
                <c:pt idx="40">
                  <c:v>9.7365619605589723E-5</c:v>
                </c:pt>
                <c:pt idx="41">
                  <c:v>2.0626268815249202E-4</c:v>
                </c:pt>
                <c:pt idx="42">
                  <c:v>3.9567447760525867E-4</c:v>
                </c:pt>
                <c:pt idx="43">
                  <c:v>7.6403524544016986E-4</c:v>
                </c:pt>
                <c:pt idx="44">
                  <c:v>1.4243089940910246E-3</c:v>
                </c:pt>
                <c:pt idx="45">
                  <c:v>2.6479336597463664E-3</c:v>
                </c:pt>
                <c:pt idx="46">
                  <c:v>4.8108056698944052E-3</c:v>
                </c:pt>
                <c:pt idx="47">
                  <c:v>8.472906462117737E-3</c:v>
                </c:pt>
                <c:pt idx="48">
                  <c:v>1.3851780225248897E-2</c:v>
                </c:pt>
                <c:pt idx="49">
                  <c:v>1.8472869022219788E-2</c:v>
                </c:pt>
                <c:pt idx="50">
                  <c:v>1.7127793063135707E-2</c:v>
                </c:pt>
                <c:pt idx="51">
                  <c:v>1.03847358156653E-2</c:v>
                </c:pt>
                <c:pt idx="52">
                  <c:v>4.4033753448257254E-3</c:v>
                </c:pt>
                <c:pt idx="53">
                  <c:v>1.6537862464639484E-3</c:v>
                </c:pt>
                <c:pt idx="54">
                  <c:v>6.1343012688060594E-4</c:v>
                </c:pt>
                <c:pt idx="55">
                  <c:v>2.5321135763078928E-4</c:v>
                </c:pt>
                <c:pt idx="56">
                  <c:v>9.797077897625664E-5</c:v>
                </c:pt>
                <c:pt idx="57">
                  <c:v>2.7142302475540951E-5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C-D04B-B20D-0062409D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91456"/>
        <c:axId val="474885424"/>
      </c:lineChart>
      <c:catAx>
        <c:axId val="3861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1328"/>
        <c:crosses val="autoZero"/>
        <c:auto val="1"/>
        <c:lblAlgn val="ctr"/>
        <c:lblOffset val="100"/>
        <c:tickLblSkip val="5"/>
        <c:noMultiLvlLbl val="0"/>
      </c:catAx>
      <c:valAx>
        <c:axId val="3860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43472"/>
        <c:crosses val="autoZero"/>
        <c:crossBetween val="between"/>
      </c:valAx>
      <c:valAx>
        <c:axId val="47488542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91456"/>
        <c:crosses val="max"/>
        <c:crossBetween val="between"/>
      </c:valAx>
      <c:catAx>
        <c:axId val="471691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748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'Source SPD'!$J$1</c:f>
              <c:strCache>
                <c:ptCount val="1"/>
                <c:pt idx="0">
                  <c:v>Combination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'Source SPD'!$J$2:$J$73</c:f>
              <c:numCache>
                <c:formatCode>0.00E+00</c:formatCode>
                <c:ptCount val="7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1.264284647928149E-4</c:v>
                </c:pt>
                <c:pt idx="6">
                  <c:v>3.7650832650708218E-4</c:v>
                </c:pt>
                <c:pt idx="7">
                  <c:v>1.146711507702575E-3</c:v>
                </c:pt>
                <c:pt idx="8">
                  <c:v>3.1022914630525252E-3</c:v>
                </c:pt>
                <c:pt idx="9">
                  <c:v>7.3608753146425657E-3</c:v>
                </c:pt>
                <c:pt idx="10">
                  <c:v>1.4532179388619375E-2</c:v>
                </c:pt>
                <c:pt idx="11">
                  <c:v>2.47654875950413E-2</c:v>
                </c:pt>
                <c:pt idx="12">
                  <c:v>3.6218621689534068E-2</c:v>
                </c:pt>
                <c:pt idx="13">
                  <c:v>4.1990183501997416E-2</c:v>
                </c:pt>
                <c:pt idx="14">
                  <c:v>4.0648684731008959E-2</c:v>
                </c:pt>
                <c:pt idx="15">
                  <c:v>4.099581525021908E-2</c:v>
                </c:pt>
                <c:pt idx="16">
                  <c:v>5.06396943155457E-2</c:v>
                </c:pt>
                <c:pt idx="17">
                  <c:v>6.7564629704928866E-2</c:v>
                </c:pt>
                <c:pt idx="18">
                  <c:v>8.161562417506002E-2</c:v>
                </c:pt>
                <c:pt idx="19">
                  <c:v>8.2422689728292753E-2</c:v>
                </c:pt>
                <c:pt idx="20">
                  <c:v>6.8619419683647501E-2</c:v>
                </c:pt>
                <c:pt idx="21">
                  <c:v>4.8799993138869895E-2</c:v>
                </c:pt>
                <c:pt idx="22">
                  <c:v>3.2528391402835644E-2</c:v>
                </c:pt>
                <c:pt idx="23">
                  <c:v>2.1251412678747347E-2</c:v>
                </c:pt>
                <c:pt idx="24">
                  <c:v>1.3486598346122158E-2</c:v>
                </c:pt>
                <c:pt idx="25">
                  <c:v>8.2748707383871068E-3</c:v>
                </c:pt>
                <c:pt idx="26">
                  <c:v>5.0561833578874078E-3</c:v>
                </c:pt>
                <c:pt idx="27">
                  <c:v>3.0170796968627209E-3</c:v>
                </c:pt>
                <c:pt idx="28">
                  <c:v>1.7432465528448421E-3</c:v>
                </c:pt>
                <c:pt idx="29">
                  <c:v>9.7974492145665713E-4</c:v>
                </c:pt>
                <c:pt idx="30">
                  <c:v>4.2163280646919326E-4</c:v>
                </c:pt>
                <c:pt idx="31">
                  <c:v>2.1955230645378867E-4</c:v>
                </c:pt>
                <c:pt idx="32">
                  <c:v>1.7431912384185411E-5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4.4986082845271615E-6</c:v>
                </c:pt>
                <c:pt idx="40">
                  <c:v>3.4990950142873412E-5</c:v>
                </c:pt>
                <c:pt idx="41">
                  <c:v>9.7365619605589723E-5</c:v>
                </c:pt>
                <c:pt idx="42">
                  <c:v>2.0626268815249202E-4</c:v>
                </c:pt>
                <c:pt idx="43">
                  <c:v>3.9567447760525867E-4</c:v>
                </c:pt>
                <c:pt idx="44">
                  <c:v>7.6403524544016986E-4</c:v>
                </c:pt>
                <c:pt idx="45">
                  <c:v>1.4243089940910246E-3</c:v>
                </c:pt>
                <c:pt idx="46">
                  <c:v>2.6479336597463664E-3</c:v>
                </c:pt>
                <c:pt idx="47">
                  <c:v>4.8108056698944052E-3</c:v>
                </c:pt>
                <c:pt idx="48">
                  <c:v>8.472906462117737E-3</c:v>
                </c:pt>
                <c:pt idx="49">
                  <c:v>1.3851780225248897E-2</c:v>
                </c:pt>
                <c:pt idx="50">
                  <c:v>1.8472869022219788E-2</c:v>
                </c:pt>
                <c:pt idx="51">
                  <c:v>1.7127793063135707E-2</c:v>
                </c:pt>
                <c:pt idx="52">
                  <c:v>1.03847358156653E-2</c:v>
                </c:pt>
                <c:pt idx="53">
                  <c:v>4.4033753448257254E-3</c:v>
                </c:pt>
                <c:pt idx="54">
                  <c:v>1.6537862464639484E-3</c:v>
                </c:pt>
                <c:pt idx="55">
                  <c:v>6.1343012688060594E-4</c:v>
                </c:pt>
                <c:pt idx="56">
                  <c:v>2.5321135763078928E-4</c:v>
                </c:pt>
                <c:pt idx="57">
                  <c:v>9.797077897625664E-5</c:v>
                </c:pt>
                <c:pt idx="58">
                  <c:v>2.7142302475540951E-5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6-4325-8804-D594D7B3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096655"/>
        <c:axId val="1973100399"/>
      </c:scatterChart>
      <c:valAx>
        <c:axId val="197309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00399"/>
        <c:crosses val="autoZero"/>
        <c:crossBetween val="midCat"/>
      </c:valAx>
      <c:valAx>
        <c:axId val="19731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9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</a:t>
            </a:r>
            <a:r>
              <a:rPr lang="en-US" baseline="0"/>
              <a:t> Reflectance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reflectance'!$I$4:$I$84</c:f>
              <c:numCache>
                <c:formatCode>General</c:formatCode>
                <c:ptCount val="81"/>
                <c:pt idx="0">
                  <c:v>4.8000000000000001E-2</c:v>
                </c:pt>
                <c:pt idx="1">
                  <c:v>5.0999999999999997E-2</c:v>
                </c:pt>
                <c:pt idx="2">
                  <c:v>5.5E-2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6.7000000000000004E-2</c:v>
                </c:pt>
                <c:pt idx="8">
                  <c:v>6.4000000000000001E-2</c:v>
                </c:pt>
                <c:pt idx="9">
                  <c:v>6.2E-2</c:v>
                </c:pt>
                <c:pt idx="10">
                  <c:v>5.8999999999999997E-2</c:v>
                </c:pt>
                <c:pt idx="11">
                  <c:v>5.7000000000000002E-2</c:v>
                </c:pt>
                <c:pt idx="12">
                  <c:v>5.5E-2</c:v>
                </c:pt>
                <c:pt idx="13">
                  <c:v>5.3999999999999999E-2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5.1999999999999998E-2</c:v>
                </c:pt>
                <c:pt idx="19">
                  <c:v>5.2999999999999999E-2</c:v>
                </c:pt>
                <c:pt idx="20">
                  <c:v>5.3999999999999999E-2</c:v>
                </c:pt>
                <c:pt idx="21">
                  <c:v>5.5E-2</c:v>
                </c:pt>
                <c:pt idx="22">
                  <c:v>5.7000000000000002E-2</c:v>
                </c:pt>
                <c:pt idx="23">
                  <c:v>5.8999999999999997E-2</c:v>
                </c:pt>
                <c:pt idx="24">
                  <c:v>6.0999999999999999E-2</c:v>
                </c:pt>
                <c:pt idx="25">
                  <c:v>6.2E-2</c:v>
                </c:pt>
                <c:pt idx="26">
                  <c:v>6.5000000000000002E-2</c:v>
                </c:pt>
                <c:pt idx="27">
                  <c:v>6.7000000000000004E-2</c:v>
                </c:pt>
                <c:pt idx="28">
                  <c:v>7.0000000000000007E-2</c:v>
                </c:pt>
                <c:pt idx="29">
                  <c:v>7.1999999999999995E-2</c:v>
                </c:pt>
                <c:pt idx="30">
                  <c:v>7.3999999999999996E-2</c:v>
                </c:pt>
                <c:pt idx="31">
                  <c:v>7.4999999999999997E-2</c:v>
                </c:pt>
                <c:pt idx="32">
                  <c:v>7.5999999999999998E-2</c:v>
                </c:pt>
                <c:pt idx="33">
                  <c:v>7.8E-2</c:v>
                </c:pt>
                <c:pt idx="34">
                  <c:v>7.9000000000000001E-2</c:v>
                </c:pt>
                <c:pt idx="35">
                  <c:v>8.2000000000000003E-2</c:v>
                </c:pt>
                <c:pt idx="36">
                  <c:v>8.6999999999999994E-2</c:v>
                </c:pt>
                <c:pt idx="37">
                  <c:v>9.1999999999999998E-2</c:v>
                </c:pt>
                <c:pt idx="38">
                  <c:v>0.1</c:v>
                </c:pt>
                <c:pt idx="39">
                  <c:v>0.107</c:v>
                </c:pt>
                <c:pt idx="40">
                  <c:v>0.115</c:v>
                </c:pt>
                <c:pt idx="41">
                  <c:v>0.122</c:v>
                </c:pt>
                <c:pt idx="42">
                  <c:v>0.129</c:v>
                </c:pt>
                <c:pt idx="43">
                  <c:v>0.13400000000000001</c:v>
                </c:pt>
                <c:pt idx="44">
                  <c:v>0.13800000000000001</c:v>
                </c:pt>
                <c:pt idx="45">
                  <c:v>0.14199999999999999</c:v>
                </c:pt>
                <c:pt idx="46">
                  <c:v>0.14599999999999999</c:v>
                </c:pt>
                <c:pt idx="47">
                  <c:v>0.15</c:v>
                </c:pt>
                <c:pt idx="48">
                  <c:v>0.154</c:v>
                </c:pt>
                <c:pt idx="49">
                  <c:v>0.158</c:v>
                </c:pt>
                <c:pt idx="50">
                  <c:v>0.16300000000000001</c:v>
                </c:pt>
                <c:pt idx="51">
                  <c:v>0.16700000000000001</c:v>
                </c:pt>
                <c:pt idx="52">
                  <c:v>0.17299999999999999</c:v>
                </c:pt>
                <c:pt idx="53">
                  <c:v>0.18</c:v>
                </c:pt>
                <c:pt idx="54">
                  <c:v>0.188</c:v>
                </c:pt>
                <c:pt idx="55">
                  <c:v>0.19600000000000001</c:v>
                </c:pt>
                <c:pt idx="56">
                  <c:v>0.20399999999999999</c:v>
                </c:pt>
                <c:pt idx="57">
                  <c:v>0.21299999999999999</c:v>
                </c:pt>
                <c:pt idx="58">
                  <c:v>0.222</c:v>
                </c:pt>
                <c:pt idx="59">
                  <c:v>0.23100000000000001</c:v>
                </c:pt>
                <c:pt idx="60">
                  <c:v>0.24199999999999999</c:v>
                </c:pt>
                <c:pt idx="61">
                  <c:v>0.251</c:v>
                </c:pt>
                <c:pt idx="62">
                  <c:v>0.26100000000000001</c:v>
                </c:pt>
                <c:pt idx="63">
                  <c:v>0.27100000000000002</c:v>
                </c:pt>
                <c:pt idx="64">
                  <c:v>0.28199999999999997</c:v>
                </c:pt>
                <c:pt idx="65">
                  <c:v>0.29399999999999998</c:v>
                </c:pt>
                <c:pt idx="66">
                  <c:v>0.30499999999999999</c:v>
                </c:pt>
                <c:pt idx="67">
                  <c:v>0.318</c:v>
                </c:pt>
                <c:pt idx="68">
                  <c:v>0.33400000000000002</c:v>
                </c:pt>
                <c:pt idx="69">
                  <c:v>0.35399999999999998</c:v>
                </c:pt>
                <c:pt idx="70">
                  <c:v>0.372</c:v>
                </c:pt>
                <c:pt idx="71">
                  <c:v>0.39200000000000002</c:v>
                </c:pt>
                <c:pt idx="72">
                  <c:v>0.40899999999999997</c:v>
                </c:pt>
                <c:pt idx="73">
                  <c:v>0.42</c:v>
                </c:pt>
                <c:pt idx="74">
                  <c:v>0.436</c:v>
                </c:pt>
                <c:pt idx="75">
                  <c:v>0.45</c:v>
                </c:pt>
                <c:pt idx="76">
                  <c:v>0.46200000000000002</c:v>
                </c:pt>
                <c:pt idx="77">
                  <c:v>0.46500000000000002</c:v>
                </c:pt>
                <c:pt idx="78">
                  <c:v>0.44800000000000001</c:v>
                </c:pt>
                <c:pt idx="79">
                  <c:v>0.432</c:v>
                </c:pt>
                <c:pt idx="80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0-9645-8BE6-CCCDA6BD81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reflectance'!$J$4:$J$84</c:f>
              <c:numCache>
                <c:formatCode>General</c:formatCode>
                <c:ptCount val="81"/>
                <c:pt idx="0">
                  <c:v>0.10299999999999999</c:v>
                </c:pt>
                <c:pt idx="1">
                  <c:v>0.12</c:v>
                </c:pt>
                <c:pt idx="2">
                  <c:v>0.14099999999999999</c:v>
                </c:pt>
                <c:pt idx="3">
                  <c:v>0.16300000000000001</c:v>
                </c:pt>
                <c:pt idx="4">
                  <c:v>0.182</c:v>
                </c:pt>
                <c:pt idx="5">
                  <c:v>0.192</c:v>
                </c:pt>
                <c:pt idx="6">
                  <c:v>0.19700000000000001</c:v>
                </c:pt>
                <c:pt idx="7">
                  <c:v>0.19900000000000001</c:v>
                </c:pt>
                <c:pt idx="8">
                  <c:v>0.20100000000000001</c:v>
                </c:pt>
                <c:pt idx="9">
                  <c:v>0.20300000000000001</c:v>
                </c:pt>
                <c:pt idx="10">
                  <c:v>0.20499999999999999</c:v>
                </c:pt>
                <c:pt idx="11">
                  <c:v>0.20799999999999999</c:v>
                </c:pt>
                <c:pt idx="12">
                  <c:v>0.21199999999999999</c:v>
                </c:pt>
                <c:pt idx="13">
                  <c:v>0.217</c:v>
                </c:pt>
                <c:pt idx="14">
                  <c:v>0.224</c:v>
                </c:pt>
                <c:pt idx="15">
                  <c:v>0.23100000000000001</c:v>
                </c:pt>
                <c:pt idx="16">
                  <c:v>0.24</c:v>
                </c:pt>
                <c:pt idx="17">
                  <c:v>0.251</c:v>
                </c:pt>
                <c:pt idx="18">
                  <c:v>0.26200000000000001</c:v>
                </c:pt>
                <c:pt idx="19">
                  <c:v>0.27300000000000002</c:v>
                </c:pt>
                <c:pt idx="20">
                  <c:v>0.28199999999999997</c:v>
                </c:pt>
                <c:pt idx="21">
                  <c:v>0.28899999999999998</c:v>
                </c:pt>
                <c:pt idx="22">
                  <c:v>0.29299999999999998</c:v>
                </c:pt>
                <c:pt idx="23">
                  <c:v>0.29599999999999999</c:v>
                </c:pt>
                <c:pt idx="24">
                  <c:v>0.30099999999999999</c:v>
                </c:pt>
                <c:pt idx="25">
                  <c:v>0.31</c:v>
                </c:pt>
                <c:pt idx="26">
                  <c:v>0.32100000000000001</c:v>
                </c:pt>
                <c:pt idx="27">
                  <c:v>0.32600000000000001</c:v>
                </c:pt>
                <c:pt idx="28">
                  <c:v>0.32200000000000001</c:v>
                </c:pt>
                <c:pt idx="29">
                  <c:v>0.31</c:v>
                </c:pt>
                <c:pt idx="30">
                  <c:v>0.29799999999999999</c:v>
                </c:pt>
                <c:pt idx="31">
                  <c:v>0.29099999999999998</c:v>
                </c:pt>
                <c:pt idx="32">
                  <c:v>0.29199999999999998</c:v>
                </c:pt>
                <c:pt idx="33">
                  <c:v>0.29699999999999999</c:v>
                </c:pt>
                <c:pt idx="34">
                  <c:v>0.3</c:v>
                </c:pt>
                <c:pt idx="35">
                  <c:v>0.29799999999999999</c:v>
                </c:pt>
                <c:pt idx="36">
                  <c:v>0.29499999999999998</c:v>
                </c:pt>
                <c:pt idx="37">
                  <c:v>0.29499999999999998</c:v>
                </c:pt>
                <c:pt idx="38">
                  <c:v>0.30499999999999999</c:v>
                </c:pt>
                <c:pt idx="39">
                  <c:v>0.32600000000000001</c:v>
                </c:pt>
                <c:pt idx="40">
                  <c:v>0.35799999999999998</c:v>
                </c:pt>
                <c:pt idx="41">
                  <c:v>0.39700000000000002</c:v>
                </c:pt>
                <c:pt idx="42">
                  <c:v>0.435</c:v>
                </c:pt>
                <c:pt idx="43">
                  <c:v>0.46800000000000003</c:v>
                </c:pt>
                <c:pt idx="44">
                  <c:v>0.49399999999999999</c:v>
                </c:pt>
                <c:pt idx="45">
                  <c:v>0.51400000000000001</c:v>
                </c:pt>
                <c:pt idx="46">
                  <c:v>0.53</c:v>
                </c:pt>
                <c:pt idx="47">
                  <c:v>0.54100000000000004</c:v>
                </c:pt>
                <c:pt idx="48">
                  <c:v>0.55000000000000004</c:v>
                </c:pt>
                <c:pt idx="49">
                  <c:v>0.55700000000000005</c:v>
                </c:pt>
                <c:pt idx="50">
                  <c:v>0.56399999999999995</c:v>
                </c:pt>
                <c:pt idx="51">
                  <c:v>0.56899999999999995</c:v>
                </c:pt>
                <c:pt idx="52">
                  <c:v>0.57399999999999995</c:v>
                </c:pt>
                <c:pt idx="53">
                  <c:v>0.58199999999999996</c:v>
                </c:pt>
                <c:pt idx="54">
                  <c:v>0.59</c:v>
                </c:pt>
                <c:pt idx="55">
                  <c:v>0.59699999999999998</c:v>
                </c:pt>
                <c:pt idx="56">
                  <c:v>0.60499999999999998</c:v>
                </c:pt>
                <c:pt idx="57">
                  <c:v>0.61399999999999999</c:v>
                </c:pt>
                <c:pt idx="58">
                  <c:v>0.624</c:v>
                </c:pt>
                <c:pt idx="59">
                  <c:v>0.63700000000000001</c:v>
                </c:pt>
                <c:pt idx="60">
                  <c:v>0.65200000000000002</c:v>
                </c:pt>
                <c:pt idx="61">
                  <c:v>0.66800000000000004</c:v>
                </c:pt>
                <c:pt idx="62">
                  <c:v>0.68200000000000005</c:v>
                </c:pt>
                <c:pt idx="63">
                  <c:v>0.69699999999999995</c:v>
                </c:pt>
                <c:pt idx="64">
                  <c:v>0.71299999999999997</c:v>
                </c:pt>
                <c:pt idx="65">
                  <c:v>0.72799999999999998</c:v>
                </c:pt>
                <c:pt idx="66">
                  <c:v>0.745</c:v>
                </c:pt>
                <c:pt idx="67">
                  <c:v>0.753</c:v>
                </c:pt>
                <c:pt idx="68">
                  <c:v>0.76200000000000001</c:v>
                </c:pt>
                <c:pt idx="69">
                  <c:v>0.77400000000000002</c:v>
                </c:pt>
                <c:pt idx="70">
                  <c:v>0.78300000000000003</c:v>
                </c:pt>
                <c:pt idx="71">
                  <c:v>0.78800000000000003</c:v>
                </c:pt>
                <c:pt idx="72">
                  <c:v>0.79100000000000004</c:v>
                </c:pt>
                <c:pt idx="73">
                  <c:v>0.78700000000000003</c:v>
                </c:pt>
                <c:pt idx="74">
                  <c:v>0.78900000000000003</c:v>
                </c:pt>
                <c:pt idx="75">
                  <c:v>0.79400000000000004</c:v>
                </c:pt>
                <c:pt idx="76">
                  <c:v>0.80100000000000005</c:v>
                </c:pt>
                <c:pt idx="77">
                  <c:v>0.79900000000000004</c:v>
                </c:pt>
                <c:pt idx="78">
                  <c:v>0.77100000000000002</c:v>
                </c:pt>
                <c:pt idx="79">
                  <c:v>0.747</c:v>
                </c:pt>
                <c:pt idx="80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0-9645-8BE6-CCCDA6BD81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reflectance'!$K$4:$K$84</c:f>
              <c:numCache>
                <c:formatCode>General</c:formatCode>
                <c:ptCount val="81"/>
                <c:pt idx="0">
                  <c:v>0.113</c:v>
                </c:pt>
                <c:pt idx="1">
                  <c:v>0.13800000000000001</c:v>
                </c:pt>
                <c:pt idx="2">
                  <c:v>0.17399999999999999</c:v>
                </c:pt>
                <c:pt idx="3">
                  <c:v>0.219</c:v>
                </c:pt>
                <c:pt idx="4">
                  <c:v>0.26600000000000001</c:v>
                </c:pt>
                <c:pt idx="5">
                  <c:v>0.3</c:v>
                </c:pt>
                <c:pt idx="6">
                  <c:v>0.32</c:v>
                </c:pt>
                <c:pt idx="7">
                  <c:v>0.33</c:v>
                </c:pt>
                <c:pt idx="8">
                  <c:v>0.33600000000000002</c:v>
                </c:pt>
                <c:pt idx="9">
                  <c:v>0.33700000000000002</c:v>
                </c:pt>
                <c:pt idx="10">
                  <c:v>0.33700000000000002</c:v>
                </c:pt>
                <c:pt idx="11">
                  <c:v>0.33700000000000002</c:v>
                </c:pt>
                <c:pt idx="12">
                  <c:v>0.33500000000000002</c:v>
                </c:pt>
                <c:pt idx="13">
                  <c:v>0.33400000000000002</c:v>
                </c:pt>
                <c:pt idx="14">
                  <c:v>0.33100000000000002</c:v>
                </c:pt>
                <c:pt idx="15">
                  <c:v>0.32700000000000001</c:v>
                </c:pt>
                <c:pt idx="16">
                  <c:v>0.32200000000000001</c:v>
                </c:pt>
                <c:pt idx="17">
                  <c:v>0.316</c:v>
                </c:pt>
                <c:pt idx="18">
                  <c:v>0.31</c:v>
                </c:pt>
                <c:pt idx="19">
                  <c:v>0.30199999999999999</c:v>
                </c:pt>
                <c:pt idx="20">
                  <c:v>0.29299999999999998</c:v>
                </c:pt>
                <c:pt idx="21">
                  <c:v>0.28499999999999998</c:v>
                </c:pt>
                <c:pt idx="22">
                  <c:v>0.27600000000000002</c:v>
                </c:pt>
                <c:pt idx="23">
                  <c:v>0.26800000000000002</c:v>
                </c:pt>
                <c:pt idx="24">
                  <c:v>0.26</c:v>
                </c:pt>
                <c:pt idx="25">
                  <c:v>0.251</c:v>
                </c:pt>
                <c:pt idx="26">
                  <c:v>0.24299999999999999</c:v>
                </c:pt>
                <c:pt idx="27">
                  <c:v>0.23400000000000001</c:v>
                </c:pt>
                <c:pt idx="28">
                  <c:v>0.22500000000000001</c:v>
                </c:pt>
                <c:pt idx="29">
                  <c:v>0.215</c:v>
                </c:pt>
                <c:pt idx="30">
                  <c:v>0.20799999999999999</c:v>
                </c:pt>
                <c:pt idx="31">
                  <c:v>0.20300000000000001</c:v>
                </c:pt>
                <c:pt idx="32">
                  <c:v>0.19800000000000001</c:v>
                </c:pt>
                <c:pt idx="33">
                  <c:v>0.19500000000000001</c:v>
                </c:pt>
                <c:pt idx="34">
                  <c:v>0.191</c:v>
                </c:pt>
                <c:pt idx="35">
                  <c:v>0.188</c:v>
                </c:pt>
                <c:pt idx="36">
                  <c:v>0.183</c:v>
                </c:pt>
                <c:pt idx="37">
                  <c:v>0.17699999999999999</c:v>
                </c:pt>
                <c:pt idx="38">
                  <c:v>0.17199999999999999</c:v>
                </c:pt>
                <c:pt idx="39">
                  <c:v>0.16700000000000001</c:v>
                </c:pt>
                <c:pt idx="40">
                  <c:v>0.16300000000000001</c:v>
                </c:pt>
                <c:pt idx="41">
                  <c:v>0.16</c:v>
                </c:pt>
                <c:pt idx="42">
                  <c:v>0.157</c:v>
                </c:pt>
                <c:pt idx="43">
                  <c:v>0.153</c:v>
                </c:pt>
                <c:pt idx="44">
                  <c:v>0.15</c:v>
                </c:pt>
                <c:pt idx="45">
                  <c:v>0.14699999999999999</c:v>
                </c:pt>
                <c:pt idx="46">
                  <c:v>0.14399999999999999</c:v>
                </c:pt>
                <c:pt idx="47">
                  <c:v>0.14099999999999999</c:v>
                </c:pt>
                <c:pt idx="48">
                  <c:v>0.13700000000000001</c:v>
                </c:pt>
                <c:pt idx="49">
                  <c:v>0.13300000000000001</c:v>
                </c:pt>
                <c:pt idx="50">
                  <c:v>0.13</c:v>
                </c:pt>
                <c:pt idx="51">
                  <c:v>0.126</c:v>
                </c:pt>
                <c:pt idx="52">
                  <c:v>0.123</c:v>
                </c:pt>
                <c:pt idx="53">
                  <c:v>0.12</c:v>
                </c:pt>
                <c:pt idx="54">
                  <c:v>0.11799999999999999</c:v>
                </c:pt>
                <c:pt idx="55">
                  <c:v>0.115</c:v>
                </c:pt>
                <c:pt idx="56">
                  <c:v>0.112</c:v>
                </c:pt>
                <c:pt idx="57">
                  <c:v>0.11</c:v>
                </c:pt>
                <c:pt idx="58">
                  <c:v>0.108</c:v>
                </c:pt>
                <c:pt idx="59">
                  <c:v>0.106</c:v>
                </c:pt>
                <c:pt idx="60">
                  <c:v>0.105</c:v>
                </c:pt>
                <c:pt idx="61">
                  <c:v>0.104</c:v>
                </c:pt>
                <c:pt idx="62">
                  <c:v>0.104</c:v>
                </c:pt>
                <c:pt idx="63">
                  <c:v>0.10299999999999999</c:v>
                </c:pt>
                <c:pt idx="64">
                  <c:v>0.10299999999999999</c:v>
                </c:pt>
                <c:pt idx="65">
                  <c:v>0.10199999999999999</c:v>
                </c:pt>
                <c:pt idx="66">
                  <c:v>0.10199999999999999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0.10199999999999999</c:v>
                </c:pt>
                <c:pt idx="70">
                  <c:v>0.10199999999999999</c:v>
                </c:pt>
                <c:pt idx="71">
                  <c:v>0.104</c:v>
                </c:pt>
                <c:pt idx="72">
                  <c:v>0.104</c:v>
                </c:pt>
                <c:pt idx="73">
                  <c:v>0.104</c:v>
                </c:pt>
                <c:pt idx="74">
                  <c:v>0.104</c:v>
                </c:pt>
                <c:pt idx="75">
                  <c:v>0.106</c:v>
                </c:pt>
                <c:pt idx="76">
                  <c:v>0.106</c:v>
                </c:pt>
                <c:pt idx="77">
                  <c:v>0.107</c:v>
                </c:pt>
                <c:pt idx="78">
                  <c:v>0.11</c:v>
                </c:pt>
                <c:pt idx="79">
                  <c:v>0.115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0-9645-8BE6-CCCDA6BD81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reflectance'!$L$4:$L$84</c:f>
              <c:numCache>
                <c:formatCode>General</c:formatCode>
                <c:ptCount val="81"/>
                <c:pt idx="0">
                  <c:v>4.8000000000000001E-2</c:v>
                </c:pt>
                <c:pt idx="1">
                  <c:v>4.9000000000000002E-2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4.9000000000000002E-2</c:v>
                </c:pt>
                <c:pt idx="6">
                  <c:v>4.9000000000000002E-2</c:v>
                </c:pt>
                <c:pt idx="7">
                  <c:v>0.05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5.1999999999999998E-2</c:v>
                </c:pt>
                <c:pt idx="11">
                  <c:v>5.2999999999999999E-2</c:v>
                </c:pt>
                <c:pt idx="12">
                  <c:v>5.3999999999999999E-2</c:v>
                </c:pt>
                <c:pt idx="13">
                  <c:v>5.6000000000000001E-2</c:v>
                </c:pt>
                <c:pt idx="14">
                  <c:v>5.8000000000000003E-2</c:v>
                </c:pt>
                <c:pt idx="15">
                  <c:v>0.06</c:v>
                </c:pt>
                <c:pt idx="16">
                  <c:v>6.0999999999999999E-2</c:v>
                </c:pt>
                <c:pt idx="17">
                  <c:v>6.3E-2</c:v>
                </c:pt>
                <c:pt idx="18">
                  <c:v>6.4000000000000001E-2</c:v>
                </c:pt>
                <c:pt idx="19">
                  <c:v>6.5000000000000002E-2</c:v>
                </c:pt>
                <c:pt idx="20">
                  <c:v>6.7000000000000004E-2</c:v>
                </c:pt>
                <c:pt idx="21">
                  <c:v>6.8000000000000005E-2</c:v>
                </c:pt>
                <c:pt idx="22">
                  <c:v>7.0000000000000007E-2</c:v>
                </c:pt>
                <c:pt idx="23">
                  <c:v>7.1999999999999995E-2</c:v>
                </c:pt>
                <c:pt idx="24">
                  <c:v>7.8E-2</c:v>
                </c:pt>
                <c:pt idx="25">
                  <c:v>8.7999999999999995E-2</c:v>
                </c:pt>
                <c:pt idx="26">
                  <c:v>0.106</c:v>
                </c:pt>
                <c:pt idx="27">
                  <c:v>0.13</c:v>
                </c:pt>
                <c:pt idx="28">
                  <c:v>0.155</c:v>
                </c:pt>
                <c:pt idx="29">
                  <c:v>0.17299999999999999</c:v>
                </c:pt>
                <c:pt idx="30">
                  <c:v>0.18099999999999999</c:v>
                </c:pt>
                <c:pt idx="31">
                  <c:v>0.182</c:v>
                </c:pt>
                <c:pt idx="32">
                  <c:v>0.17699999999999999</c:v>
                </c:pt>
                <c:pt idx="33">
                  <c:v>0.16800000000000001</c:v>
                </c:pt>
                <c:pt idx="34">
                  <c:v>0.157</c:v>
                </c:pt>
                <c:pt idx="35">
                  <c:v>0.14699999999999999</c:v>
                </c:pt>
                <c:pt idx="36">
                  <c:v>0.13700000000000001</c:v>
                </c:pt>
                <c:pt idx="37">
                  <c:v>0.129</c:v>
                </c:pt>
                <c:pt idx="38">
                  <c:v>0.126</c:v>
                </c:pt>
                <c:pt idx="39">
                  <c:v>0.125</c:v>
                </c:pt>
                <c:pt idx="40">
                  <c:v>0.122</c:v>
                </c:pt>
                <c:pt idx="41">
                  <c:v>0.11899999999999999</c:v>
                </c:pt>
                <c:pt idx="42">
                  <c:v>0.115</c:v>
                </c:pt>
                <c:pt idx="43">
                  <c:v>0.109</c:v>
                </c:pt>
                <c:pt idx="44">
                  <c:v>0.104</c:v>
                </c:pt>
                <c:pt idx="45">
                  <c:v>0.1</c:v>
                </c:pt>
                <c:pt idx="46">
                  <c:v>9.8000000000000004E-2</c:v>
                </c:pt>
                <c:pt idx="47">
                  <c:v>9.7000000000000003E-2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</c:v>
                </c:pt>
                <c:pt idx="51">
                  <c:v>9.9000000000000005E-2</c:v>
                </c:pt>
                <c:pt idx="52">
                  <c:v>9.7000000000000003E-2</c:v>
                </c:pt>
                <c:pt idx="53">
                  <c:v>9.6000000000000002E-2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9.7000000000000003E-2</c:v>
                </c:pt>
                <c:pt idx="58">
                  <c:v>0.10100000000000001</c:v>
                </c:pt>
                <c:pt idx="59">
                  <c:v>0.11</c:v>
                </c:pt>
                <c:pt idx="60">
                  <c:v>0.125</c:v>
                </c:pt>
                <c:pt idx="61">
                  <c:v>0.14699999999999999</c:v>
                </c:pt>
                <c:pt idx="62">
                  <c:v>0.17399999999999999</c:v>
                </c:pt>
                <c:pt idx="63">
                  <c:v>0.21</c:v>
                </c:pt>
                <c:pt idx="64">
                  <c:v>0.247</c:v>
                </c:pt>
                <c:pt idx="65">
                  <c:v>0.28299999999999997</c:v>
                </c:pt>
                <c:pt idx="66">
                  <c:v>0.311</c:v>
                </c:pt>
                <c:pt idx="67">
                  <c:v>0.32900000000000001</c:v>
                </c:pt>
                <c:pt idx="68">
                  <c:v>0.34300000000000003</c:v>
                </c:pt>
                <c:pt idx="69">
                  <c:v>0.35299999999999998</c:v>
                </c:pt>
                <c:pt idx="70">
                  <c:v>0.35799999999999998</c:v>
                </c:pt>
                <c:pt idx="71">
                  <c:v>0.36199999999999999</c:v>
                </c:pt>
                <c:pt idx="72">
                  <c:v>0.36399999999999999</c:v>
                </c:pt>
                <c:pt idx="73">
                  <c:v>0.36</c:v>
                </c:pt>
                <c:pt idx="74">
                  <c:v>0.36199999999999999</c:v>
                </c:pt>
                <c:pt idx="75">
                  <c:v>0.36399999999999999</c:v>
                </c:pt>
                <c:pt idx="76">
                  <c:v>0.36799999999999999</c:v>
                </c:pt>
                <c:pt idx="77">
                  <c:v>0.36799999999999999</c:v>
                </c:pt>
                <c:pt idx="78">
                  <c:v>0.35499999999999998</c:v>
                </c:pt>
                <c:pt idx="79">
                  <c:v>0.34599999999999997</c:v>
                </c:pt>
                <c:pt idx="80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0-9645-8BE6-CCCDA6BD814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reflectance'!$M$4:$M$84</c:f>
              <c:numCache>
                <c:formatCode>General</c:formatCode>
                <c:ptCount val="81"/>
                <c:pt idx="0">
                  <c:v>0.123</c:v>
                </c:pt>
                <c:pt idx="1">
                  <c:v>0.152</c:v>
                </c:pt>
                <c:pt idx="2">
                  <c:v>0.19700000000000001</c:v>
                </c:pt>
                <c:pt idx="3">
                  <c:v>0.25800000000000001</c:v>
                </c:pt>
                <c:pt idx="4">
                  <c:v>0.32800000000000001</c:v>
                </c:pt>
                <c:pt idx="5">
                  <c:v>0.38500000000000001</c:v>
                </c:pt>
                <c:pt idx="6">
                  <c:v>0.41799999999999998</c:v>
                </c:pt>
                <c:pt idx="7">
                  <c:v>0.437</c:v>
                </c:pt>
                <c:pt idx="8">
                  <c:v>0.44600000000000001</c:v>
                </c:pt>
                <c:pt idx="9">
                  <c:v>0.44800000000000001</c:v>
                </c:pt>
                <c:pt idx="10">
                  <c:v>0.44800000000000001</c:v>
                </c:pt>
                <c:pt idx="11">
                  <c:v>0.44700000000000001</c:v>
                </c:pt>
                <c:pt idx="12">
                  <c:v>0.44400000000000001</c:v>
                </c:pt>
                <c:pt idx="13">
                  <c:v>0.44</c:v>
                </c:pt>
                <c:pt idx="14">
                  <c:v>0.434</c:v>
                </c:pt>
                <c:pt idx="15">
                  <c:v>0.42799999999999999</c:v>
                </c:pt>
                <c:pt idx="16">
                  <c:v>0.42099999999999999</c:v>
                </c:pt>
                <c:pt idx="17">
                  <c:v>0.41299999999999998</c:v>
                </c:pt>
                <c:pt idx="18">
                  <c:v>0.40500000000000003</c:v>
                </c:pt>
                <c:pt idx="19">
                  <c:v>0.39400000000000002</c:v>
                </c:pt>
                <c:pt idx="20">
                  <c:v>0.38100000000000001</c:v>
                </c:pt>
                <c:pt idx="21">
                  <c:v>0.372</c:v>
                </c:pt>
                <c:pt idx="22">
                  <c:v>0.36199999999999999</c:v>
                </c:pt>
                <c:pt idx="23">
                  <c:v>0.35199999999999998</c:v>
                </c:pt>
                <c:pt idx="24">
                  <c:v>0.34200000000000003</c:v>
                </c:pt>
                <c:pt idx="25">
                  <c:v>0.33</c:v>
                </c:pt>
                <c:pt idx="26">
                  <c:v>0.314</c:v>
                </c:pt>
                <c:pt idx="27">
                  <c:v>0.29399999999999998</c:v>
                </c:pt>
                <c:pt idx="28">
                  <c:v>0.27100000000000002</c:v>
                </c:pt>
                <c:pt idx="29">
                  <c:v>0.249</c:v>
                </c:pt>
                <c:pt idx="30">
                  <c:v>0.23100000000000001</c:v>
                </c:pt>
                <c:pt idx="31">
                  <c:v>0.219</c:v>
                </c:pt>
                <c:pt idx="32">
                  <c:v>0.21099999999999999</c:v>
                </c:pt>
                <c:pt idx="33">
                  <c:v>0.20899999999999999</c:v>
                </c:pt>
                <c:pt idx="34">
                  <c:v>0.20899999999999999</c:v>
                </c:pt>
                <c:pt idx="35">
                  <c:v>0.20699999999999999</c:v>
                </c:pt>
                <c:pt idx="36">
                  <c:v>0.20100000000000001</c:v>
                </c:pt>
                <c:pt idx="37">
                  <c:v>0.19600000000000001</c:v>
                </c:pt>
                <c:pt idx="38">
                  <c:v>0.19600000000000001</c:v>
                </c:pt>
                <c:pt idx="39">
                  <c:v>0.19900000000000001</c:v>
                </c:pt>
                <c:pt idx="40">
                  <c:v>0.20599999999999999</c:v>
                </c:pt>
                <c:pt idx="41">
                  <c:v>0.215</c:v>
                </c:pt>
                <c:pt idx="42">
                  <c:v>0.223</c:v>
                </c:pt>
                <c:pt idx="43">
                  <c:v>0.22900000000000001</c:v>
                </c:pt>
                <c:pt idx="44">
                  <c:v>0.23499999999999999</c:v>
                </c:pt>
                <c:pt idx="45">
                  <c:v>0.24099999999999999</c:v>
                </c:pt>
                <c:pt idx="46">
                  <c:v>0.245</c:v>
                </c:pt>
                <c:pt idx="47">
                  <c:v>0.245</c:v>
                </c:pt>
                <c:pt idx="48">
                  <c:v>0.24299999999999999</c:v>
                </c:pt>
                <c:pt idx="49">
                  <c:v>0.24299999999999999</c:v>
                </c:pt>
                <c:pt idx="50">
                  <c:v>0.247</c:v>
                </c:pt>
                <c:pt idx="51">
                  <c:v>0.254</c:v>
                </c:pt>
                <c:pt idx="52">
                  <c:v>0.26900000000000002</c:v>
                </c:pt>
                <c:pt idx="53">
                  <c:v>0.29099999999999998</c:v>
                </c:pt>
                <c:pt idx="54">
                  <c:v>0.318</c:v>
                </c:pt>
                <c:pt idx="55">
                  <c:v>0.35099999999999998</c:v>
                </c:pt>
                <c:pt idx="56">
                  <c:v>0.38400000000000001</c:v>
                </c:pt>
                <c:pt idx="57">
                  <c:v>0.41699999999999998</c:v>
                </c:pt>
                <c:pt idx="58">
                  <c:v>0.44600000000000001</c:v>
                </c:pt>
                <c:pt idx="59">
                  <c:v>0.47</c:v>
                </c:pt>
                <c:pt idx="60">
                  <c:v>0.49</c:v>
                </c:pt>
                <c:pt idx="61">
                  <c:v>0.504</c:v>
                </c:pt>
                <c:pt idx="62">
                  <c:v>0.51100000000000001</c:v>
                </c:pt>
                <c:pt idx="63">
                  <c:v>0.51700000000000002</c:v>
                </c:pt>
                <c:pt idx="64">
                  <c:v>0.52</c:v>
                </c:pt>
                <c:pt idx="65">
                  <c:v>0.52200000000000002</c:v>
                </c:pt>
                <c:pt idx="66">
                  <c:v>0.52300000000000002</c:v>
                </c:pt>
                <c:pt idx="67">
                  <c:v>0.52200000000000002</c:v>
                </c:pt>
                <c:pt idx="68">
                  <c:v>0.52100000000000002</c:v>
                </c:pt>
                <c:pt idx="69">
                  <c:v>0.52100000000000002</c:v>
                </c:pt>
                <c:pt idx="70">
                  <c:v>0.52200000000000002</c:v>
                </c:pt>
                <c:pt idx="71">
                  <c:v>0.52100000000000002</c:v>
                </c:pt>
                <c:pt idx="72">
                  <c:v>0.52100000000000002</c:v>
                </c:pt>
                <c:pt idx="73">
                  <c:v>0.51600000000000001</c:v>
                </c:pt>
                <c:pt idx="74">
                  <c:v>0.51400000000000001</c:v>
                </c:pt>
                <c:pt idx="75">
                  <c:v>0.51400000000000001</c:v>
                </c:pt>
                <c:pt idx="76">
                  <c:v>0.51700000000000002</c:v>
                </c:pt>
                <c:pt idx="77">
                  <c:v>0.51500000000000001</c:v>
                </c:pt>
                <c:pt idx="78">
                  <c:v>0.5</c:v>
                </c:pt>
                <c:pt idx="79">
                  <c:v>0.49099999999999999</c:v>
                </c:pt>
                <c:pt idx="80">
                  <c:v>0.48699999999999999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60-9645-8BE6-CCCDA6BD814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reflectance'!$N$4:$N$84</c:f>
              <c:numCache>
                <c:formatCode>General</c:formatCode>
                <c:ptCount val="81"/>
                <c:pt idx="0">
                  <c:v>0.11</c:v>
                </c:pt>
                <c:pt idx="1">
                  <c:v>0.13300000000000001</c:v>
                </c:pt>
                <c:pt idx="2">
                  <c:v>0.16700000000000001</c:v>
                </c:pt>
                <c:pt idx="3">
                  <c:v>0.20799999999999999</c:v>
                </c:pt>
                <c:pt idx="4">
                  <c:v>0.252</c:v>
                </c:pt>
                <c:pt idx="5">
                  <c:v>0.28399999999999997</c:v>
                </c:pt>
                <c:pt idx="6">
                  <c:v>0.30299999999999999</c:v>
                </c:pt>
                <c:pt idx="7">
                  <c:v>0.314</c:v>
                </c:pt>
                <c:pt idx="8">
                  <c:v>0.32200000000000001</c:v>
                </c:pt>
                <c:pt idx="9">
                  <c:v>0.32900000000000001</c:v>
                </c:pt>
                <c:pt idx="10">
                  <c:v>0.33600000000000002</c:v>
                </c:pt>
                <c:pt idx="11">
                  <c:v>0.34399999999999997</c:v>
                </c:pt>
                <c:pt idx="12">
                  <c:v>0.35299999999999998</c:v>
                </c:pt>
                <c:pt idx="13">
                  <c:v>0.36299999999999999</c:v>
                </c:pt>
                <c:pt idx="14">
                  <c:v>0.375</c:v>
                </c:pt>
                <c:pt idx="15">
                  <c:v>0.39</c:v>
                </c:pt>
                <c:pt idx="16">
                  <c:v>0.40799999999999997</c:v>
                </c:pt>
                <c:pt idx="17">
                  <c:v>0.433</c:v>
                </c:pt>
                <c:pt idx="18">
                  <c:v>0.46</c:v>
                </c:pt>
                <c:pt idx="19">
                  <c:v>0.49199999999999999</c:v>
                </c:pt>
                <c:pt idx="20">
                  <c:v>0.52300000000000002</c:v>
                </c:pt>
                <c:pt idx="21">
                  <c:v>0.54800000000000004</c:v>
                </c:pt>
                <c:pt idx="22">
                  <c:v>0.56599999999999995</c:v>
                </c:pt>
                <c:pt idx="23">
                  <c:v>0.57699999999999996</c:v>
                </c:pt>
                <c:pt idx="24">
                  <c:v>0.58199999999999996</c:v>
                </c:pt>
                <c:pt idx="25">
                  <c:v>0.58299999999999996</c:v>
                </c:pt>
                <c:pt idx="26">
                  <c:v>0.57999999999999996</c:v>
                </c:pt>
                <c:pt idx="27">
                  <c:v>0.57599999999999996</c:v>
                </c:pt>
                <c:pt idx="28">
                  <c:v>0.56899999999999995</c:v>
                </c:pt>
                <c:pt idx="29">
                  <c:v>0.56000000000000005</c:v>
                </c:pt>
                <c:pt idx="30">
                  <c:v>0.54900000000000004</c:v>
                </c:pt>
                <c:pt idx="31">
                  <c:v>0.53500000000000003</c:v>
                </c:pt>
                <c:pt idx="32">
                  <c:v>0.51900000000000002</c:v>
                </c:pt>
                <c:pt idx="33">
                  <c:v>0.501</c:v>
                </c:pt>
                <c:pt idx="34">
                  <c:v>0.48</c:v>
                </c:pt>
                <c:pt idx="35">
                  <c:v>0.45800000000000002</c:v>
                </c:pt>
                <c:pt idx="36">
                  <c:v>0.436</c:v>
                </c:pt>
                <c:pt idx="37">
                  <c:v>0.41399999999999998</c:v>
                </c:pt>
                <c:pt idx="38">
                  <c:v>0.39200000000000002</c:v>
                </c:pt>
                <c:pt idx="39">
                  <c:v>0.36899999999999999</c:v>
                </c:pt>
                <c:pt idx="40">
                  <c:v>0.34599999999999997</c:v>
                </c:pt>
                <c:pt idx="41">
                  <c:v>0.32400000000000001</c:v>
                </c:pt>
                <c:pt idx="42">
                  <c:v>0.30199999999999999</c:v>
                </c:pt>
                <c:pt idx="43">
                  <c:v>0.27900000000000003</c:v>
                </c:pt>
                <c:pt idx="44">
                  <c:v>0.26</c:v>
                </c:pt>
                <c:pt idx="45">
                  <c:v>0.245</c:v>
                </c:pt>
                <c:pt idx="46">
                  <c:v>0.23400000000000001</c:v>
                </c:pt>
                <c:pt idx="47">
                  <c:v>0.22600000000000001</c:v>
                </c:pt>
                <c:pt idx="48">
                  <c:v>0.221</c:v>
                </c:pt>
                <c:pt idx="49">
                  <c:v>0.217</c:v>
                </c:pt>
                <c:pt idx="50">
                  <c:v>0.215</c:v>
                </c:pt>
                <c:pt idx="51">
                  <c:v>0.21199999999999999</c:v>
                </c:pt>
                <c:pt idx="52">
                  <c:v>0.21</c:v>
                </c:pt>
                <c:pt idx="53">
                  <c:v>0.20899999999999999</c:v>
                </c:pt>
                <c:pt idx="54">
                  <c:v>0.20799999999999999</c:v>
                </c:pt>
                <c:pt idx="55">
                  <c:v>0.20899999999999999</c:v>
                </c:pt>
                <c:pt idx="56">
                  <c:v>0.21099999999999999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0.22700000000000001</c:v>
                </c:pt>
                <c:pt idx="60">
                  <c:v>0.23300000000000001</c:v>
                </c:pt>
                <c:pt idx="61">
                  <c:v>0.23899999999999999</c:v>
                </c:pt>
                <c:pt idx="62">
                  <c:v>0.24399999999999999</c:v>
                </c:pt>
                <c:pt idx="63">
                  <c:v>0.249</c:v>
                </c:pt>
                <c:pt idx="64">
                  <c:v>0.252</c:v>
                </c:pt>
                <c:pt idx="65">
                  <c:v>0.252</c:v>
                </c:pt>
                <c:pt idx="66">
                  <c:v>0.25</c:v>
                </c:pt>
                <c:pt idx="67">
                  <c:v>0.248</c:v>
                </c:pt>
                <c:pt idx="68">
                  <c:v>0.24399999999999999</c:v>
                </c:pt>
                <c:pt idx="69">
                  <c:v>0.245</c:v>
                </c:pt>
                <c:pt idx="70">
                  <c:v>0.245</c:v>
                </c:pt>
                <c:pt idx="71">
                  <c:v>0.251</c:v>
                </c:pt>
                <c:pt idx="72">
                  <c:v>0.26</c:v>
                </c:pt>
                <c:pt idx="73">
                  <c:v>0.26900000000000002</c:v>
                </c:pt>
                <c:pt idx="74">
                  <c:v>0.27800000000000002</c:v>
                </c:pt>
                <c:pt idx="75">
                  <c:v>0.28799999999999998</c:v>
                </c:pt>
                <c:pt idx="76">
                  <c:v>0.29699999999999999</c:v>
                </c:pt>
                <c:pt idx="77">
                  <c:v>0.30099999999999999</c:v>
                </c:pt>
                <c:pt idx="78">
                  <c:v>0.29699999999999999</c:v>
                </c:pt>
                <c:pt idx="79">
                  <c:v>0.29599999999999999</c:v>
                </c:pt>
                <c:pt idx="80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60-9645-8BE6-CCCDA6BD814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reflectance'!$O$4:$O$84</c:f>
              <c:numCache>
                <c:formatCode>General</c:formatCode>
                <c:ptCount val="81"/>
                <c:pt idx="0">
                  <c:v>5.2999999999999999E-2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5.2999999999999999E-2</c:v>
                </c:pt>
                <c:pt idx="7">
                  <c:v>5.2999999999999999E-2</c:v>
                </c:pt>
                <c:pt idx="8">
                  <c:v>5.1999999999999998E-2</c:v>
                </c:pt>
                <c:pt idx="9">
                  <c:v>5.1999999999999998E-2</c:v>
                </c:pt>
                <c:pt idx="10">
                  <c:v>5.1999999999999998E-2</c:v>
                </c:pt>
                <c:pt idx="11">
                  <c:v>5.1999999999999998E-2</c:v>
                </c:pt>
                <c:pt idx="12">
                  <c:v>5.1999999999999998E-2</c:v>
                </c:pt>
                <c:pt idx="13">
                  <c:v>5.1999999999999998E-2</c:v>
                </c:pt>
                <c:pt idx="14">
                  <c:v>5.1999999999999998E-2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5.2999999999999999E-2</c:v>
                </c:pt>
                <c:pt idx="19">
                  <c:v>5.3999999999999999E-2</c:v>
                </c:pt>
                <c:pt idx="20">
                  <c:v>5.5E-2</c:v>
                </c:pt>
                <c:pt idx="21">
                  <c:v>5.6000000000000001E-2</c:v>
                </c:pt>
                <c:pt idx="22">
                  <c:v>5.7000000000000002E-2</c:v>
                </c:pt>
                <c:pt idx="23">
                  <c:v>5.8999999999999997E-2</c:v>
                </c:pt>
                <c:pt idx="24">
                  <c:v>6.0999999999999999E-2</c:v>
                </c:pt>
                <c:pt idx="25">
                  <c:v>6.4000000000000001E-2</c:v>
                </c:pt>
                <c:pt idx="26">
                  <c:v>6.8000000000000005E-2</c:v>
                </c:pt>
                <c:pt idx="27">
                  <c:v>7.5999999999999998E-2</c:v>
                </c:pt>
                <c:pt idx="28">
                  <c:v>8.5999999999999993E-2</c:v>
                </c:pt>
                <c:pt idx="29">
                  <c:v>0.10100000000000001</c:v>
                </c:pt>
                <c:pt idx="30">
                  <c:v>0.12</c:v>
                </c:pt>
                <c:pt idx="31">
                  <c:v>0.14299999999999999</c:v>
                </c:pt>
                <c:pt idx="32">
                  <c:v>0.17</c:v>
                </c:pt>
                <c:pt idx="33">
                  <c:v>0.19800000000000001</c:v>
                </c:pt>
                <c:pt idx="34">
                  <c:v>0.22800000000000001</c:v>
                </c:pt>
                <c:pt idx="35">
                  <c:v>0.26</c:v>
                </c:pt>
                <c:pt idx="36">
                  <c:v>0.29699999999999999</c:v>
                </c:pt>
                <c:pt idx="37">
                  <c:v>0.33800000000000002</c:v>
                </c:pt>
                <c:pt idx="38">
                  <c:v>0.38</c:v>
                </c:pt>
                <c:pt idx="39">
                  <c:v>0.41799999999999998</c:v>
                </c:pt>
                <c:pt idx="40">
                  <c:v>0.45200000000000001</c:v>
                </c:pt>
                <c:pt idx="41">
                  <c:v>0.48099999999999998</c:v>
                </c:pt>
                <c:pt idx="42">
                  <c:v>0.503</c:v>
                </c:pt>
                <c:pt idx="43">
                  <c:v>0.52</c:v>
                </c:pt>
                <c:pt idx="44">
                  <c:v>0.53200000000000003</c:v>
                </c:pt>
                <c:pt idx="45">
                  <c:v>0.54300000000000004</c:v>
                </c:pt>
                <c:pt idx="46">
                  <c:v>0.55200000000000005</c:v>
                </c:pt>
                <c:pt idx="47">
                  <c:v>0.56000000000000005</c:v>
                </c:pt>
                <c:pt idx="48">
                  <c:v>0.56599999999999995</c:v>
                </c:pt>
                <c:pt idx="49">
                  <c:v>0.57199999999999995</c:v>
                </c:pt>
                <c:pt idx="50">
                  <c:v>0.57799999999999996</c:v>
                </c:pt>
                <c:pt idx="51">
                  <c:v>0.58299999999999996</c:v>
                </c:pt>
                <c:pt idx="52">
                  <c:v>0.58699999999999997</c:v>
                </c:pt>
                <c:pt idx="53">
                  <c:v>0.59299999999999997</c:v>
                </c:pt>
                <c:pt idx="54">
                  <c:v>0.59899999999999998</c:v>
                </c:pt>
                <c:pt idx="55">
                  <c:v>0.60199999999999998</c:v>
                </c:pt>
                <c:pt idx="56">
                  <c:v>0.60399999999999998</c:v>
                </c:pt>
                <c:pt idx="57">
                  <c:v>0.60599999999999998</c:v>
                </c:pt>
                <c:pt idx="58">
                  <c:v>0.60799999999999998</c:v>
                </c:pt>
                <c:pt idx="59">
                  <c:v>0.61099999999999999</c:v>
                </c:pt>
                <c:pt idx="60">
                  <c:v>0.61499999999999999</c:v>
                </c:pt>
                <c:pt idx="61">
                  <c:v>0.61899999999999999</c:v>
                </c:pt>
                <c:pt idx="62">
                  <c:v>0.622</c:v>
                </c:pt>
                <c:pt idx="63">
                  <c:v>0.625</c:v>
                </c:pt>
                <c:pt idx="64">
                  <c:v>0.628</c:v>
                </c:pt>
                <c:pt idx="65">
                  <c:v>0.63</c:v>
                </c:pt>
                <c:pt idx="66">
                  <c:v>0.63300000000000001</c:v>
                </c:pt>
                <c:pt idx="67">
                  <c:v>0.63300000000000001</c:v>
                </c:pt>
                <c:pt idx="68">
                  <c:v>0.63300000000000001</c:v>
                </c:pt>
                <c:pt idx="69">
                  <c:v>0.63600000000000001</c:v>
                </c:pt>
                <c:pt idx="70">
                  <c:v>0.63700000000000001</c:v>
                </c:pt>
                <c:pt idx="71">
                  <c:v>0.63900000000000001</c:v>
                </c:pt>
                <c:pt idx="72">
                  <c:v>0.63800000000000001</c:v>
                </c:pt>
                <c:pt idx="73">
                  <c:v>0.63300000000000001</c:v>
                </c:pt>
                <c:pt idx="74">
                  <c:v>0.63300000000000001</c:v>
                </c:pt>
                <c:pt idx="75">
                  <c:v>0.63600000000000001</c:v>
                </c:pt>
                <c:pt idx="76">
                  <c:v>0.64100000000000001</c:v>
                </c:pt>
                <c:pt idx="77">
                  <c:v>0.63900000000000001</c:v>
                </c:pt>
                <c:pt idx="78">
                  <c:v>0.61599999999999999</c:v>
                </c:pt>
                <c:pt idx="79">
                  <c:v>0.59799999999999998</c:v>
                </c:pt>
                <c:pt idx="80">
                  <c:v>0.58199999999999996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60-9645-8BE6-CCCDA6BD814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reflectance'!$P$4:$P$84</c:f>
              <c:numCache>
                <c:formatCode>General</c:formatCode>
                <c:ptCount val="81"/>
                <c:pt idx="0">
                  <c:v>9.9000000000000005E-2</c:v>
                </c:pt>
                <c:pt idx="1">
                  <c:v>0.12</c:v>
                </c:pt>
                <c:pt idx="2">
                  <c:v>0.15</c:v>
                </c:pt>
                <c:pt idx="3">
                  <c:v>0.189</c:v>
                </c:pt>
                <c:pt idx="4">
                  <c:v>0.23100000000000001</c:v>
                </c:pt>
                <c:pt idx="5">
                  <c:v>0.26800000000000002</c:v>
                </c:pt>
                <c:pt idx="6">
                  <c:v>0.29299999999999998</c:v>
                </c:pt>
                <c:pt idx="7">
                  <c:v>0.311</c:v>
                </c:pt>
                <c:pt idx="8">
                  <c:v>0.32400000000000001</c:v>
                </c:pt>
                <c:pt idx="9">
                  <c:v>0.33500000000000002</c:v>
                </c:pt>
                <c:pt idx="10">
                  <c:v>0.34799999999999998</c:v>
                </c:pt>
                <c:pt idx="11">
                  <c:v>0.36099999999999999</c:v>
                </c:pt>
                <c:pt idx="12">
                  <c:v>0.373</c:v>
                </c:pt>
                <c:pt idx="13">
                  <c:v>0.38300000000000001</c:v>
                </c:pt>
                <c:pt idx="14">
                  <c:v>0.38700000000000001</c:v>
                </c:pt>
                <c:pt idx="15">
                  <c:v>0.38300000000000001</c:v>
                </c:pt>
                <c:pt idx="16">
                  <c:v>0.374</c:v>
                </c:pt>
                <c:pt idx="17">
                  <c:v>0.36099999999999999</c:v>
                </c:pt>
                <c:pt idx="18">
                  <c:v>0.34499999999999997</c:v>
                </c:pt>
                <c:pt idx="19">
                  <c:v>0.32500000000000001</c:v>
                </c:pt>
                <c:pt idx="20">
                  <c:v>0.30099999999999999</c:v>
                </c:pt>
                <c:pt idx="21">
                  <c:v>0.27500000000000002</c:v>
                </c:pt>
                <c:pt idx="22">
                  <c:v>0.247</c:v>
                </c:pt>
                <c:pt idx="23">
                  <c:v>0.223</c:v>
                </c:pt>
                <c:pt idx="24">
                  <c:v>0.20200000000000001</c:v>
                </c:pt>
                <c:pt idx="25">
                  <c:v>0.184</c:v>
                </c:pt>
                <c:pt idx="26">
                  <c:v>0.16700000000000001</c:v>
                </c:pt>
                <c:pt idx="27">
                  <c:v>0.152</c:v>
                </c:pt>
                <c:pt idx="28">
                  <c:v>0.13700000000000001</c:v>
                </c:pt>
                <c:pt idx="29">
                  <c:v>0.125</c:v>
                </c:pt>
                <c:pt idx="30">
                  <c:v>0.11600000000000001</c:v>
                </c:pt>
                <c:pt idx="31">
                  <c:v>0.11</c:v>
                </c:pt>
                <c:pt idx="32">
                  <c:v>0.106</c:v>
                </c:pt>
                <c:pt idx="33">
                  <c:v>0.10299999999999999</c:v>
                </c:pt>
                <c:pt idx="34">
                  <c:v>9.9000000000000005E-2</c:v>
                </c:pt>
                <c:pt idx="35">
                  <c:v>9.4E-2</c:v>
                </c:pt>
                <c:pt idx="36">
                  <c:v>0.09</c:v>
                </c:pt>
                <c:pt idx="37">
                  <c:v>8.5999999999999993E-2</c:v>
                </c:pt>
                <c:pt idx="38">
                  <c:v>8.3000000000000004E-2</c:v>
                </c:pt>
                <c:pt idx="39">
                  <c:v>8.3000000000000004E-2</c:v>
                </c:pt>
                <c:pt idx="40">
                  <c:v>8.3000000000000004E-2</c:v>
                </c:pt>
                <c:pt idx="41">
                  <c:v>8.5000000000000006E-2</c:v>
                </c:pt>
                <c:pt idx="42">
                  <c:v>8.5999999999999993E-2</c:v>
                </c:pt>
                <c:pt idx="43">
                  <c:v>8.6999999999999994E-2</c:v>
                </c:pt>
                <c:pt idx="44">
                  <c:v>8.6999999999999994E-2</c:v>
                </c:pt>
                <c:pt idx="45">
                  <c:v>8.5999999999999993E-2</c:v>
                </c:pt>
                <c:pt idx="46">
                  <c:v>8.5000000000000006E-2</c:v>
                </c:pt>
                <c:pt idx="47">
                  <c:v>8.4000000000000005E-2</c:v>
                </c:pt>
                <c:pt idx="48">
                  <c:v>8.4000000000000005E-2</c:v>
                </c:pt>
                <c:pt idx="49">
                  <c:v>8.5000000000000006E-2</c:v>
                </c:pt>
                <c:pt idx="50">
                  <c:v>8.7999999999999995E-2</c:v>
                </c:pt>
                <c:pt idx="51">
                  <c:v>9.1999999999999998E-2</c:v>
                </c:pt>
                <c:pt idx="52">
                  <c:v>9.8000000000000004E-2</c:v>
                </c:pt>
                <c:pt idx="53">
                  <c:v>0.105</c:v>
                </c:pt>
                <c:pt idx="54">
                  <c:v>0.111</c:v>
                </c:pt>
                <c:pt idx="55">
                  <c:v>0.11799999999999999</c:v>
                </c:pt>
                <c:pt idx="56">
                  <c:v>0.123</c:v>
                </c:pt>
                <c:pt idx="57">
                  <c:v>0.126</c:v>
                </c:pt>
                <c:pt idx="58">
                  <c:v>0.126</c:v>
                </c:pt>
                <c:pt idx="59">
                  <c:v>0.124</c:v>
                </c:pt>
                <c:pt idx="60">
                  <c:v>0.12</c:v>
                </c:pt>
                <c:pt idx="61">
                  <c:v>0.11700000000000001</c:v>
                </c:pt>
                <c:pt idx="62">
                  <c:v>0.115</c:v>
                </c:pt>
                <c:pt idx="63">
                  <c:v>0.115</c:v>
                </c:pt>
                <c:pt idx="64">
                  <c:v>0.11600000000000001</c:v>
                </c:pt>
                <c:pt idx="65">
                  <c:v>0.11799999999999999</c:v>
                </c:pt>
                <c:pt idx="66">
                  <c:v>0.12</c:v>
                </c:pt>
                <c:pt idx="67">
                  <c:v>0.124</c:v>
                </c:pt>
                <c:pt idx="68">
                  <c:v>0.128</c:v>
                </c:pt>
                <c:pt idx="69">
                  <c:v>0.13300000000000001</c:v>
                </c:pt>
                <c:pt idx="70">
                  <c:v>0.13900000000000001</c:v>
                </c:pt>
                <c:pt idx="71">
                  <c:v>0.14899999999999999</c:v>
                </c:pt>
                <c:pt idx="72">
                  <c:v>0.16200000000000001</c:v>
                </c:pt>
                <c:pt idx="73">
                  <c:v>0.17799999999999999</c:v>
                </c:pt>
                <c:pt idx="74">
                  <c:v>0.19700000000000001</c:v>
                </c:pt>
                <c:pt idx="75">
                  <c:v>0.219</c:v>
                </c:pt>
                <c:pt idx="76">
                  <c:v>0.24199999999999999</c:v>
                </c:pt>
                <c:pt idx="77">
                  <c:v>0.25900000000000001</c:v>
                </c:pt>
                <c:pt idx="78">
                  <c:v>0.27500000000000002</c:v>
                </c:pt>
                <c:pt idx="79">
                  <c:v>0.29399999999999998</c:v>
                </c:pt>
                <c:pt idx="80">
                  <c:v>0.316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60-9645-8BE6-CCCDA6BD814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reflectance'!$Q$4:$Q$84</c:f>
              <c:numCache>
                <c:formatCode>General</c:formatCode>
                <c:ptCount val="81"/>
                <c:pt idx="0">
                  <c:v>9.6000000000000002E-2</c:v>
                </c:pt>
                <c:pt idx="1">
                  <c:v>0.108</c:v>
                </c:pt>
                <c:pt idx="2">
                  <c:v>0.123</c:v>
                </c:pt>
                <c:pt idx="3">
                  <c:v>0.13500000000000001</c:v>
                </c:pt>
                <c:pt idx="4">
                  <c:v>0.14399999999999999</c:v>
                </c:pt>
                <c:pt idx="5">
                  <c:v>0.14499999999999999</c:v>
                </c:pt>
                <c:pt idx="6">
                  <c:v>0.14399999999999999</c:v>
                </c:pt>
                <c:pt idx="7">
                  <c:v>0.14099999999999999</c:v>
                </c:pt>
                <c:pt idx="8">
                  <c:v>0.13800000000000001</c:v>
                </c:pt>
                <c:pt idx="9">
                  <c:v>0.13400000000000001</c:v>
                </c:pt>
                <c:pt idx="10">
                  <c:v>0.13200000000000001</c:v>
                </c:pt>
                <c:pt idx="11">
                  <c:v>0.13200000000000001</c:v>
                </c:pt>
                <c:pt idx="12">
                  <c:v>0.13100000000000001</c:v>
                </c:pt>
                <c:pt idx="13">
                  <c:v>0.13100000000000001</c:v>
                </c:pt>
                <c:pt idx="14">
                  <c:v>0.129</c:v>
                </c:pt>
                <c:pt idx="15">
                  <c:v>0.128</c:v>
                </c:pt>
                <c:pt idx="16">
                  <c:v>0.126</c:v>
                </c:pt>
                <c:pt idx="17">
                  <c:v>0.126</c:v>
                </c:pt>
                <c:pt idx="18">
                  <c:v>0.125</c:v>
                </c:pt>
                <c:pt idx="19">
                  <c:v>0.123</c:v>
                </c:pt>
                <c:pt idx="20">
                  <c:v>0.11899999999999999</c:v>
                </c:pt>
                <c:pt idx="21">
                  <c:v>0.114</c:v>
                </c:pt>
                <c:pt idx="22">
                  <c:v>0.109</c:v>
                </c:pt>
                <c:pt idx="23">
                  <c:v>0.105</c:v>
                </c:pt>
                <c:pt idx="24">
                  <c:v>0.10299999999999999</c:v>
                </c:pt>
                <c:pt idx="25">
                  <c:v>0.10199999999999999</c:v>
                </c:pt>
                <c:pt idx="26">
                  <c:v>0.1</c:v>
                </c:pt>
                <c:pt idx="27">
                  <c:v>9.7000000000000003E-2</c:v>
                </c:pt>
                <c:pt idx="28">
                  <c:v>9.4E-2</c:v>
                </c:pt>
                <c:pt idx="29">
                  <c:v>9.0999999999999998E-2</c:v>
                </c:pt>
                <c:pt idx="30">
                  <c:v>8.8999999999999996E-2</c:v>
                </c:pt>
                <c:pt idx="31">
                  <c:v>0.09</c:v>
                </c:pt>
                <c:pt idx="32">
                  <c:v>9.1999999999999998E-2</c:v>
                </c:pt>
                <c:pt idx="33">
                  <c:v>9.6000000000000002E-2</c:v>
                </c:pt>
                <c:pt idx="34">
                  <c:v>0.10199999999999999</c:v>
                </c:pt>
                <c:pt idx="35">
                  <c:v>0.106</c:v>
                </c:pt>
                <c:pt idx="36">
                  <c:v>0.108</c:v>
                </c:pt>
                <c:pt idx="37">
                  <c:v>0.109</c:v>
                </c:pt>
                <c:pt idx="38">
                  <c:v>0.112</c:v>
                </c:pt>
                <c:pt idx="39">
                  <c:v>0.126</c:v>
                </c:pt>
                <c:pt idx="40">
                  <c:v>0.157</c:v>
                </c:pt>
                <c:pt idx="41">
                  <c:v>0.20799999999999999</c:v>
                </c:pt>
                <c:pt idx="42">
                  <c:v>0.27400000000000002</c:v>
                </c:pt>
                <c:pt idx="43">
                  <c:v>0.34599999999999997</c:v>
                </c:pt>
                <c:pt idx="44">
                  <c:v>0.41499999999999998</c:v>
                </c:pt>
                <c:pt idx="45">
                  <c:v>0.47299999999999998</c:v>
                </c:pt>
                <c:pt idx="46">
                  <c:v>0.51700000000000002</c:v>
                </c:pt>
                <c:pt idx="47">
                  <c:v>0.54700000000000004</c:v>
                </c:pt>
                <c:pt idx="48">
                  <c:v>0.56699999999999995</c:v>
                </c:pt>
                <c:pt idx="49">
                  <c:v>0.58199999999999996</c:v>
                </c:pt>
                <c:pt idx="50">
                  <c:v>0.59099999999999997</c:v>
                </c:pt>
                <c:pt idx="51">
                  <c:v>0.59699999999999998</c:v>
                </c:pt>
                <c:pt idx="52">
                  <c:v>0.60099999999999998</c:v>
                </c:pt>
                <c:pt idx="53">
                  <c:v>0.60399999999999998</c:v>
                </c:pt>
                <c:pt idx="54">
                  <c:v>0.60699999999999998</c:v>
                </c:pt>
                <c:pt idx="55">
                  <c:v>0.60799999999999998</c:v>
                </c:pt>
                <c:pt idx="56">
                  <c:v>0.60699999999999998</c:v>
                </c:pt>
                <c:pt idx="57">
                  <c:v>0.60599999999999998</c:v>
                </c:pt>
                <c:pt idx="58">
                  <c:v>0.60499999999999998</c:v>
                </c:pt>
                <c:pt idx="59">
                  <c:v>0.60499999999999998</c:v>
                </c:pt>
                <c:pt idx="60">
                  <c:v>0.60499999999999998</c:v>
                </c:pt>
                <c:pt idx="61">
                  <c:v>0.60399999999999998</c:v>
                </c:pt>
                <c:pt idx="62">
                  <c:v>0.60499999999999998</c:v>
                </c:pt>
                <c:pt idx="63">
                  <c:v>0.60599999999999998</c:v>
                </c:pt>
                <c:pt idx="64">
                  <c:v>0.60599999999999998</c:v>
                </c:pt>
                <c:pt idx="65">
                  <c:v>0.60399999999999998</c:v>
                </c:pt>
                <c:pt idx="66">
                  <c:v>0.60199999999999998</c:v>
                </c:pt>
                <c:pt idx="67">
                  <c:v>0.60099999999999998</c:v>
                </c:pt>
                <c:pt idx="68">
                  <c:v>0.59899999999999998</c:v>
                </c:pt>
                <c:pt idx="69">
                  <c:v>0.59799999999999998</c:v>
                </c:pt>
                <c:pt idx="70">
                  <c:v>0.59599999999999997</c:v>
                </c:pt>
                <c:pt idx="71">
                  <c:v>0.59499999999999997</c:v>
                </c:pt>
                <c:pt idx="72">
                  <c:v>0.59299999999999997</c:v>
                </c:pt>
                <c:pt idx="73">
                  <c:v>0.58699999999999997</c:v>
                </c:pt>
                <c:pt idx="74">
                  <c:v>0.58399999999999996</c:v>
                </c:pt>
                <c:pt idx="75">
                  <c:v>0.58399999999999996</c:v>
                </c:pt>
                <c:pt idx="76">
                  <c:v>0.58599999999999997</c:v>
                </c:pt>
                <c:pt idx="77">
                  <c:v>0.58399999999999996</c:v>
                </c:pt>
                <c:pt idx="78">
                  <c:v>0.56599999999999995</c:v>
                </c:pt>
                <c:pt idx="79">
                  <c:v>0.55100000000000005</c:v>
                </c:pt>
                <c:pt idx="8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60-9645-8BE6-CCCDA6BD814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reflectance'!$R$4:$R$84</c:f>
              <c:numCache>
                <c:formatCode>General</c:formatCode>
                <c:ptCount val="81"/>
                <c:pt idx="0">
                  <c:v>0.10100000000000001</c:v>
                </c:pt>
                <c:pt idx="1">
                  <c:v>0.115</c:v>
                </c:pt>
                <c:pt idx="2">
                  <c:v>0.13500000000000001</c:v>
                </c:pt>
                <c:pt idx="3">
                  <c:v>0.157</c:v>
                </c:pt>
                <c:pt idx="4">
                  <c:v>0.17699999999999999</c:v>
                </c:pt>
                <c:pt idx="5">
                  <c:v>0.191</c:v>
                </c:pt>
                <c:pt idx="6">
                  <c:v>0.19900000000000001</c:v>
                </c:pt>
                <c:pt idx="7">
                  <c:v>0.20300000000000001</c:v>
                </c:pt>
                <c:pt idx="8">
                  <c:v>0.20599999999999999</c:v>
                </c:pt>
                <c:pt idx="9">
                  <c:v>0.19800000000000001</c:v>
                </c:pt>
                <c:pt idx="10">
                  <c:v>0.19</c:v>
                </c:pt>
                <c:pt idx="11">
                  <c:v>0.17899999999999999</c:v>
                </c:pt>
                <c:pt idx="12">
                  <c:v>0.16800000000000001</c:v>
                </c:pt>
                <c:pt idx="13">
                  <c:v>0.156</c:v>
                </c:pt>
                <c:pt idx="14">
                  <c:v>0.14399999999999999</c:v>
                </c:pt>
                <c:pt idx="15">
                  <c:v>0.13200000000000001</c:v>
                </c:pt>
                <c:pt idx="16">
                  <c:v>0.12</c:v>
                </c:pt>
                <c:pt idx="17">
                  <c:v>0.11</c:v>
                </c:pt>
                <c:pt idx="18">
                  <c:v>0.10100000000000001</c:v>
                </c:pt>
                <c:pt idx="19">
                  <c:v>9.2999999999999999E-2</c:v>
                </c:pt>
                <c:pt idx="20">
                  <c:v>8.5999999999999993E-2</c:v>
                </c:pt>
                <c:pt idx="21">
                  <c:v>0.08</c:v>
                </c:pt>
                <c:pt idx="22">
                  <c:v>7.4999999999999997E-2</c:v>
                </c:pt>
                <c:pt idx="23">
                  <c:v>7.0000000000000007E-2</c:v>
                </c:pt>
                <c:pt idx="24">
                  <c:v>6.7000000000000004E-2</c:v>
                </c:pt>
                <c:pt idx="25">
                  <c:v>6.3E-2</c:v>
                </c:pt>
                <c:pt idx="26">
                  <c:v>6.0999999999999999E-2</c:v>
                </c:pt>
                <c:pt idx="27">
                  <c:v>5.8999999999999997E-2</c:v>
                </c:pt>
                <c:pt idx="28">
                  <c:v>5.8000000000000003E-2</c:v>
                </c:pt>
                <c:pt idx="29">
                  <c:v>5.6000000000000001E-2</c:v>
                </c:pt>
                <c:pt idx="30">
                  <c:v>5.3999999999999999E-2</c:v>
                </c:pt>
                <c:pt idx="31">
                  <c:v>5.2999999999999999E-2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5.2999999999999999E-2</c:v>
                </c:pt>
                <c:pt idx="35">
                  <c:v>5.3999999999999999E-2</c:v>
                </c:pt>
                <c:pt idx="36">
                  <c:v>5.5E-2</c:v>
                </c:pt>
                <c:pt idx="37">
                  <c:v>5.5E-2</c:v>
                </c:pt>
                <c:pt idx="38">
                  <c:v>5.3999999999999999E-2</c:v>
                </c:pt>
                <c:pt idx="39">
                  <c:v>5.2999999999999999E-2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5.2999999999999999E-2</c:v>
                </c:pt>
                <c:pt idx="43">
                  <c:v>5.5E-2</c:v>
                </c:pt>
                <c:pt idx="44">
                  <c:v>5.8999999999999997E-2</c:v>
                </c:pt>
                <c:pt idx="45">
                  <c:v>6.5000000000000002E-2</c:v>
                </c:pt>
                <c:pt idx="46">
                  <c:v>7.3999999999999996E-2</c:v>
                </c:pt>
                <c:pt idx="47">
                  <c:v>8.5999999999999993E-2</c:v>
                </c:pt>
                <c:pt idx="48">
                  <c:v>9.9000000000000005E-2</c:v>
                </c:pt>
                <c:pt idx="49">
                  <c:v>0.113</c:v>
                </c:pt>
                <c:pt idx="50">
                  <c:v>0.126</c:v>
                </c:pt>
                <c:pt idx="51">
                  <c:v>0.13800000000000001</c:v>
                </c:pt>
                <c:pt idx="52">
                  <c:v>0.14899999999999999</c:v>
                </c:pt>
                <c:pt idx="53">
                  <c:v>0.161</c:v>
                </c:pt>
                <c:pt idx="54">
                  <c:v>0.17199999999999999</c:v>
                </c:pt>
                <c:pt idx="55">
                  <c:v>0.182</c:v>
                </c:pt>
                <c:pt idx="56">
                  <c:v>0.193</c:v>
                </c:pt>
                <c:pt idx="57">
                  <c:v>0.20499999999999999</c:v>
                </c:pt>
                <c:pt idx="58">
                  <c:v>0.217</c:v>
                </c:pt>
                <c:pt idx="59">
                  <c:v>0.23200000000000001</c:v>
                </c:pt>
                <c:pt idx="60">
                  <c:v>0.248</c:v>
                </c:pt>
                <c:pt idx="61">
                  <c:v>0.26600000000000001</c:v>
                </c:pt>
                <c:pt idx="62">
                  <c:v>0.28199999999999997</c:v>
                </c:pt>
                <c:pt idx="63">
                  <c:v>0.30099999999999999</c:v>
                </c:pt>
                <c:pt idx="64">
                  <c:v>0.31900000000000001</c:v>
                </c:pt>
                <c:pt idx="65">
                  <c:v>0.33800000000000002</c:v>
                </c:pt>
                <c:pt idx="66">
                  <c:v>0.35499999999999998</c:v>
                </c:pt>
                <c:pt idx="67">
                  <c:v>0.371</c:v>
                </c:pt>
                <c:pt idx="68">
                  <c:v>0.38800000000000001</c:v>
                </c:pt>
                <c:pt idx="69">
                  <c:v>0.40600000000000003</c:v>
                </c:pt>
                <c:pt idx="70">
                  <c:v>0.42199999999999999</c:v>
                </c:pt>
                <c:pt idx="71">
                  <c:v>0.436</c:v>
                </c:pt>
                <c:pt idx="72">
                  <c:v>0.45100000000000001</c:v>
                </c:pt>
                <c:pt idx="73">
                  <c:v>0.46</c:v>
                </c:pt>
                <c:pt idx="74">
                  <c:v>0.47099999999999997</c:v>
                </c:pt>
                <c:pt idx="75">
                  <c:v>0.48099999999999998</c:v>
                </c:pt>
                <c:pt idx="76">
                  <c:v>0.49199999999999999</c:v>
                </c:pt>
                <c:pt idx="77">
                  <c:v>0.495</c:v>
                </c:pt>
                <c:pt idx="78">
                  <c:v>0.48199999999999998</c:v>
                </c:pt>
                <c:pt idx="79">
                  <c:v>0.47099999999999997</c:v>
                </c:pt>
                <c:pt idx="80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60-9645-8BE6-CCCDA6BD814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reflectance'!$S$4:$S$84</c:f>
              <c:numCache>
                <c:formatCode>General</c:formatCode>
                <c:ptCount val="81"/>
                <c:pt idx="0">
                  <c:v>5.6000000000000001E-2</c:v>
                </c:pt>
                <c:pt idx="1">
                  <c:v>5.8000000000000003E-2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0.06</c:v>
                </c:pt>
                <c:pt idx="5">
                  <c:v>6.0999999999999999E-2</c:v>
                </c:pt>
                <c:pt idx="6">
                  <c:v>6.0999999999999999E-2</c:v>
                </c:pt>
                <c:pt idx="7">
                  <c:v>6.0999999999999999E-2</c:v>
                </c:pt>
                <c:pt idx="8">
                  <c:v>6.2E-2</c:v>
                </c:pt>
                <c:pt idx="9">
                  <c:v>6.3E-2</c:v>
                </c:pt>
                <c:pt idx="10">
                  <c:v>6.4000000000000001E-2</c:v>
                </c:pt>
                <c:pt idx="11">
                  <c:v>6.6000000000000003E-2</c:v>
                </c:pt>
                <c:pt idx="12">
                  <c:v>6.8000000000000005E-2</c:v>
                </c:pt>
                <c:pt idx="13">
                  <c:v>7.0999999999999994E-2</c:v>
                </c:pt>
                <c:pt idx="14">
                  <c:v>7.4999999999999997E-2</c:v>
                </c:pt>
                <c:pt idx="15">
                  <c:v>7.9000000000000001E-2</c:v>
                </c:pt>
                <c:pt idx="16">
                  <c:v>8.5000000000000006E-2</c:v>
                </c:pt>
                <c:pt idx="17">
                  <c:v>9.2999999999999999E-2</c:v>
                </c:pt>
                <c:pt idx="18">
                  <c:v>0.104</c:v>
                </c:pt>
                <c:pt idx="19">
                  <c:v>0.11799999999999999</c:v>
                </c:pt>
                <c:pt idx="20">
                  <c:v>0.13500000000000001</c:v>
                </c:pt>
                <c:pt idx="21">
                  <c:v>0.157</c:v>
                </c:pt>
                <c:pt idx="22">
                  <c:v>0.185</c:v>
                </c:pt>
                <c:pt idx="23">
                  <c:v>0.221</c:v>
                </c:pt>
                <c:pt idx="24">
                  <c:v>0.26900000000000002</c:v>
                </c:pt>
                <c:pt idx="25">
                  <c:v>0.32600000000000001</c:v>
                </c:pt>
                <c:pt idx="26">
                  <c:v>0.38400000000000001</c:v>
                </c:pt>
                <c:pt idx="27">
                  <c:v>0.44</c:v>
                </c:pt>
                <c:pt idx="28">
                  <c:v>0.48399999999999999</c:v>
                </c:pt>
                <c:pt idx="29">
                  <c:v>0.51600000000000001</c:v>
                </c:pt>
                <c:pt idx="30">
                  <c:v>0.53400000000000003</c:v>
                </c:pt>
                <c:pt idx="31">
                  <c:v>0.54200000000000004</c:v>
                </c:pt>
                <c:pt idx="32">
                  <c:v>0.54500000000000004</c:v>
                </c:pt>
                <c:pt idx="33">
                  <c:v>0.54100000000000004</c:v>
                </c:pt>
                <c:pt idx="34">
                  <c:v>0.53300000000000003</c:v>
                </c:pt>
                <c:pt idx="35">
                  <c:v>0.52400000000000002</c:v>
                </c:pt>
                <c:pt idx="36">
                  <c:v>0.51300000000000001</c:v>
                </c:pt>
                <c:pt idx="37">
                  <c:v>0.501</c:v>
                </c:pt>
                <c:pt idx="38">
                  <c:v>0.48699999999999999</c:v>
                </c:pt>
                <c:pt idx="39">
                  <c:v>0.47199999999999998</c:v>
                </c:pt>
                <c:pt idx="40">
                  <c:v>0.45400000000000001</c:v>
                </c:pt>
                <c:pt idx="41">
                  <c:v>0.436</c:v>
                </c:pt>
                <c:pt idx="42">
                  <c:v>0.41599999999999998</c:v>
                </c:pt>
                <c:pt idx="43">
                  <c:v>0.39400000000000002</c:v>
                </c:pt>
                <c:pt idx="44">
                  <c:v>0.374</c:v>
                </c:pt>
                <c:pt idx="45">
                  <c:v>0.35799999999999998</c:v>
                </c:pt>
                <c:pt idx="46">
                  <c:v>0.34599999999999997</c:v>
                </c:pt>
                <c:pt idx="47">
                  <c:v>0.33700000000000002</c:v>
                </c:pt>
                <c:pt idx="48">
                  <c:v>0.33100000000000002</c:v>
                </c:pt>
                <c:pt idx="49">
                  <c:v>0.32800000000000001</c:v>
                </c:pt>
                <c:pt idx="50">
                  <c:v>0.32500000000000001</c:v>
                </c:pt>
                <c:pt idx="51">
                  <c:v>0.32200000000000001</c:v>
                </c:pt>
                <c:pt idx="52">
                  <c:v>0.32</c:v>
                </c:pt>
                <c:pt idx="53">
                  <c:v>0.31900000000000001</c:v>
                </c:pt>
                <c:pt idx="54">
                  <c:v>0.31900000000000001</c:v>
                </c:pt>
                <c:pt idx="55">
                  <c:v>0.32</c:v>
                </c:pt>
                <c:pt idx="56">
                  <c:v>0.32400000000000001</c:v>
                </c:pt>
                <c:pt idx="57">
                  <c:v>0.33</c:v>
                </c:pt>
                <c:pt idx="58">
                  <c:v>0.33700000000000002</c:v>
                </c:pt>
                <c:pt idx="59">
                  <c:v>0.34499999999999997</c:v>
                </c:pt>
                <c:pt idx="60">
                  <c:v>0.35399999999999998</c:v>
                </c:pt>
                <c:pt idx="61">
                  <c:v>0.36199999999999999</c:v>
                </c:pt>
                <c:pt idx="62">
                  <c:v>0.36799999999999999</c:v>
                </c:pt>
                <c:pt idx="63">
                  <c:v>0.375</c:v>
                </c:pt>
                <c:pt idx="64">
                  <c:v>0.379</c:v>
                </c:pt>
                <c:pt idx="65">
                  <c:v>0.38100000000000001</c:v>
                </c:pt>
                <c:pt idx="66">
                  <c:v>0.379</c:v>
                </c:pt>
                <c:pt idx="67">
                  <c:v>0.376</c:v>
                </c:pt>
                <c:pt idx="68">
                  <c:v>0.373</c:v>
                </c:pt>
                <c:pt idx="69">
                  <c:v>0.372</c:v>
                </c:pt>
                <c:pt idx="70">
                  <c:v>0.375</c:v>
                </c:pt>
                <c:pt idx="71">
                  <c:v>0.38200000000000001</c:v>
                </c:pt>
                <c:pt idx="72">
                  <c:v>0.39200000000000002</c:v>
                </c:pt>
                <c:pt idx="73">
                  <c:v>0.40100000000000002</c:v>
                </c:pt>
                <c:pt idx="74">
                  <c:v>0.41199999999999998</c:v>
                </c:pt>
                <c:pt idx="75">
                  <c:v>0.42199999999999999</c:v>
                </c:pt>
                <c:pt idx="76">
                  <c:v>0.433</c:v>
                </c:pt>
                <c:pt idx="77">
                  <c:v>0.436</c:v>
                </c:pt>
                <c:pt idx="78">
                  <c:v>0.42599999999999999</c:v>
                </c:pt>
                <c:pt idx="79">
                  <c:v>0.41299999999999998</c:v>
                </c:pt>
                <c:pt idx="80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60-9645-8BE6-CCCDA6BD814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reflectance'!$T$4:$T$84</c:f>
              <c:numCache>
                <c:formatCode>General</c:formatCode>
                <c:ptCount val="81"/>
                <c:pt idx="0">
                  <c:v>0.06</c:v>
                </c:pt>
                <c:pt idx="1">
                  <c:v>6.0999999999999999E-2</c:v>
                </c:pt>
                <c:pt idx="2">
                  <c:v>6.3E-2</c:v>
                </c:pt>
                <c:pt idx="3">
                  <c:v>6.4000000000000001E-2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6.4000000000000001E-2</c:v>
                </c:pt>
                <c:pt idx="7">
                  <c:v>6.4000000000000001E-2</c:v>
                </c:pt>
                <c:pt idx="8">
                  <c:v>6.4000000000000001E-2</c:v>
                </c:pt>
                <c:pt idx="9">
                  <c:v>6.4000000000000001E-2</c:v>
                </c:pt>
                <c:pt idx="10">
                  <c:v>6.4000000000000001E-2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6.6000000000000003E-2</c:v>
                </c:pt>
                <c:pt idx="14">
                  <c:v>6.7000000000000004E-2</c:v>
                </c:pt>
                <c:pt idx="15">
                  <c:v>6.8000000000000005E-2</c:v>
                </c:pt>
                <c:pt idx="16">
                  <c:v>6.9000000000000006E-2</c:v>
                </c:pt>
                <c:pt idx="17">
                  <c:v>7.2999999999999995E-2</c:v>
                </c:pt>
                <c:pt idx="18">
                  <c:v>7.6999999999999999E-2</c:v>
                </c:pt>
                <c:pt idx="19">
                  <c:v>8.4000000000000005E-2</c:v>
                </c:pt>
                <c:pt idx="20">
                  <c:v>9.1999999999999998E-2</c:v>
                </c:pt>
                <c:pt idx="21">
                  <c:v>0.1</c:v>
                </c:pt>
                <c:pt idx="22">
                  <c:v>0.107</c:v>
                </c:pt>
                <c:pt idx="23">
                  <c:v>0.115</c:v>
                </c:pt>
                <c:pt idx="24">
                  <c:v>0.123</c:v>
                </c:pt>
                <c:pt idx="25">
                  <c:v>0.13300000000000001</c:v>
                </c:pt>
                <c:pt idx="26">
                  <c:v>0.14599999999999999</c:v>
                </c:pt>
                <c:pt idx="27">
                  <c:v>0.16600000000000001</c:v>
                </c:pt>
                <c:pt idx="28">
                  <c:v>0.193</c:v>
                </c:pt>
                <c:pt idx="29">
                  <c:v>0.22900000000000001</c:v>
                </c:pt>
                <c:pt idx="30">
                  <c:v>0.27300000000000002</c:v>
                </c:pt>
                <c:pt idx="31">
                  <c:v>0.32300000000000001</c:v>
                </c:pt>
                <c:pt idx="32">
                  <c:v>0.374</c:v>
                </c:pt>
                <c:pt idx="33">
                  <c:v>0.41799999999999998</c:v>
                </c:pt>
                <c:pt idx="34">
                  <c:v>0.45600000000000002</c:v>
                </c:pt>
                <c:pt idx="35">
                  <c:v>0.48699999999999999</c:v>
                </c:pt>
                <c:pt idx="36">
                  <c:v>0.51200000000000001</c:v>
                </c:pt>
                <c:pt idx="37">
                  <c:v>0.53400000000000003</c:v>
                </c:pt>
                <c:pt idx="38">
                  <c:v>0.55400000000000005</c:v>
                </c:pt>
                <c:pt idx="39">
                  <c:v>0.56999999999999995</c:v>
                </c:pt>
                <c:pt idx="40">
                  <c:v>0.58399999999999996</c:v>
                </c:pt>
                <c:pt idx="41">
                  <c:v>0.59799999999999998</c:v>
                </c:pt>
                <c:pt idx="42">
                  <c:v>0.60899999999999999</c:v>
                </c:pt>
                <c:pt idx="43">
                  <c:v>0.61699999999999999</c:v>
                </c:pt>
                <c:pt idx="44">
                  <c:v>0.624</c:v>
                </c:pt>
                <c:pt idx="45">
                  <c:v>0.63</c:v>
                </c:pt>
                <c:pt idx="46">
                  <c:v>0.63500000000000001</c:v>
                </c:pt>
                <c:pt idx="47">
                  <c:v>0.64</c:v>
                </c:pt>
                <c:pt idx="48">
                  <c:v>0.64500000000000002</c:v>
                </c:pt>
                <c:pt idx="49">
                  <c:v>0.65</c:v>
                </c:pt>
                <c:pt idx="50">
                  <c:v>0.65400000000000003</c:v>
                </c:pt>
                <c:pt idx="51">
                  <c:v>0.65800000000000003</c:v>
                </c:pt>
                <c:pt idx="52">
                  <c:v>0.66200000000000003</c:v>
                </c:pt>
                <c:pt idx="53">
                  <c:v>0.66700000000000004</c:v>
                </c:pt>
                <c:pt idx="54">
                  <c:v>0.67200000000000004</c:v>
                </c:pt>
                <c:pt idx="55">
                  <c:v>0.67500000000000004</c:v>
                </c:pt>
                <c:pt idx="56">
                  <c:v>0.67600000000000005</c:v>
                </c:pt>
                <c:pt idx="57">
                  <c:v>0.67700000000000005</c:v>
                </c:pt>
                <c:pt idx="58">
                  <c:v>0.67800000000000005</c:v>
                </c:pt>
                <c:pt idx="59">
                  <c:v>0.68100000000000005</c:v>
                </c:pt>
                <c:pt idx="60">
                  <c:v>0.68500000000000005</c:v>
                </c:pt>
                <c:pt idx="61">
                  <c:v>0.68799999999999994</c:v>
                </c:pt>
                <c:pt idx="62">
                  <c:v>0.69</c:v>
                </c:pt>
                <c:pt idx="63">
                  <c:v>0.69299999999999995</c:v>
                </c:pt>
                <c:pt idx="64">
                  <c:v>0.69599999999999995</c:v>
                </c:pt>
                <c:pt idx="65">
                  <c:v>0.69799999999999995</c:v>
                </c:pt>
                <c:pt idx="66">
                  <c:v>0.69799999999999995</c:v>
                </c:pt>
                <c:pt idx="67">
                  <c:v>0.69799999999999995</c:v>
                </c:pt>
                <c:pt idx="68">
                  <c:v>0.69799999999999995</c:v>
                </c:pt>
                <c:pt idx="69">
                  <c:v>0.7</c:v>
                </c:pt>
                <c:pt idx="70">
                  <c:v>0.70099999999999996</c:v>
                </c:pt>
                <c:pt idx="71">
                  <c:v>0.70099999999999996</c:v>
                </c:pt>
                <c:pt idx="72">
                  <c:v>0.70099999999999996</c:v>
                </c:pt>
                <c:pt idx="73">
                  <c:v>0.69499999999999995</c:v>
                </c:pt>
                <c:pt idx="74">
                  <c:v>0.69399999999999995</c:v>
                </c:pt>
                <c:pt idx="75">
                  <c:v>0.69599999999999995</c:v>
                </c:pt>
                <c:pt idx="76">
                  <c:v>0.7</c:v>
                </c:pt>
                <c:pt idx="77">
                  <c:v>0.69799999999999995</c:v>
                </c:pt>
                <c:pt idx="78">
                  <c:v>0.67300000000000004</c:v>
                </c:pt>
                <c:pt idx="79">
                  <c:v>0.65300000000000002</c:v>
                </c:pt>
                <c:pt idx="80">
                  <c:v>0.63900000000000001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60-9645-8BE6-CCCDA6BD814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reflectance'!$U$4:$U$84</c:f>
              <c:numCache>
                <c:formatCode>General</c:formatCode>
                <c:ptCount val="81"/>
                <c:pt idx="0">
                  <c:v>6.9000000000000006E-2</c:v>
                </c:pt>
                <c:pt idx="1">
                  <c:v>8.1000000000000003E-2</c:v>
                </c:pt>
                <c:pt idx="2">
                  <c:v>9.6000000000000002E-2</c:v>
                </c:pt>
                <c:pt idx="3">
                  <c:v>0.114</c:v>
                </c:pt>
                <c:pt idx="4">
                  <c:v>0.13600000000000001</c:v>
                </c:pt>
                <c:pt idx="5">
                  <c:v>0.156</c:v>
                </c:pt>
                <c:pt idx="6">
                  <c:v>0.17499999999999999</c:v>
                </c:pt>
                <c:pt idx="7">
                  <c:v>0.193</c:v>
                </c:pt>
                <c:pt idx="8">
                  <c:v>0.20799999999999999</c:v>
                </c:pt>
                <c:pt idx="9">
                  <c:v>0.224</c:v>
                </c:pt>
                <c:pt idx="10">
                  <c:v>0.24399999999999999</c:v>
                </c:pt>
                <c:pt idx="11">
                  <c:v>0.26500000000000001</c:v>
                </c:pt>
                <c:pt idx="12">
                  <c:v>0.28999999999999998</c:v>
                </c:pt>
                <c:pt idx="13">
                  <c:v>0.316</c:v>
                </c:pt>
                <c:pt idx="14">
                  <c:v>0.33500000000000002</c:v>
                </c:pt>
                <c:pt idx="15">
                  <c:v>0.34200000000000003</c:v>
                </c:pt>
                <c:pt idx="16">
                  <c:v>0.33800000000000002</c:v>
                </c:pt>
                <c:pt idx="17">
                  <c:v>0.32400000000000001</c:v>
                </c:pt>
                <c:pt idx="18">
                  <c:v>0.30199999999999999</c:v>
                </c:pt>
                <c:pt idx="19">
                  <c:v>0.27300000000000002</c:v>
                </c:pt>
                <c:pt idx="20">
                  <c:v>0.23899999999999999</c:v>
                </c:pt>
                <c:pt idx="21">
                  <c:v>0.20499999999999999</c:v>
                </c:pt>
                <c:pt idx="22">
                  <c:v>0.17199999999999999</c:v>
                </c:pt>
                <c:pt idx="23">
                  <c:v>0.14399999999999999</c:v>
                </c:pt>
                <c:pt idx="24">
                  <c:v>0.12</c:v>
                </c:pt>
                <c:pt idx="25">
                  <c:v>0.10100000000000001</c:v>
                </c:pt>
                <c:pt idx="26">
                  <c:v>8.5999999999999993E-2</c:v>
                </c:pt>
                <c:pt idx="27">
                  <c:v>7.3999999999999996E-2</c:v>
                </c:pt>
                <c:pt idx="28">
                  <c:v>6.6000000000000003E-2</c:v>
                </c:pt>
                <c:pt idx="29">
                  <c:v>5.8999999999999997E-2</c:v>
                </c:pt>
                <c:pt idx="30">
                  <c:v>5.3999999999999999E-2</c:v>
                </c:pt>
                <c:pt idx="31">
                  <c:v>5.0999999999999997E-2</c:v>
                </c:pt>
                <c:pt idx="32">
                  <c:v>4.8000000000000001E-2</c:v>
                </c:pt>
                <c:pt idx="33">
                  <c:v>4.5999999999999999E-2</c:v>
                </c:pt>
                <c:pt idx="34">
                  <c:v>4.4999999999999998E-2</c:v>
                </c:pt>
                <c:pt idx="35">
                  <c:v>4.3999999999999997E-2</c:v>
                </c:pt>
                <c:pt idx="36">
                  <c:v>4.2999999999999997E-2</c:v>
                </c:pt>
                <c:pt idx="37">
                  <c:v>4.2000000000000003E-2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3.9E-2</c:v>
                </c:pt>
                <c:pt idx="45">
                  <c:v>3.9E-2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4.2000000000000003E-2</c:v>
                </c:pt>
                <c:pt idx="53">
                  <c:v>4.2000000000000003E-2</c:v>
                </c:pt>
                <c:pt idx="54">
                  <c:v>4.2000000000000003E-2</c:v>
                </c:pt>
                <c:pt idx="55">
                  <c:v>4.2999999999999997E-2</c:v>
                </c:pt>
                <c:pt idx="56">
                  <c:v>4.2999999999999997E-2</c:v>
                </c:pt>
                <c:pt idx="57">
                  <c:v>4.2999999999999997E-2</c:v>
                </c:pt>
                <c:pt idx="58">
                  <c:v>4.3999999999999997E-2</c:v>
                </c:pt>
                <c:pt idx="59">
                  <c:v>4.3999999999999997E-2</c:v>
                </c:pt>
                <c:pt idx="60">
                  <c:v>4.3999999999999997E-2</c:v>
                </c:pt>
                <c:pt idx="61">
                  <c:v>4.3999999999999997E-2</c:v>
                </c:pt>
                <c:pt idx="62">
                  <c:v>4.4999999999999998E-2</c:v>
                </c:pt>
                <c:pt idx="63">
                  <c:v>4.5999999999999999E-2</c:v>
                </c:pt>
                <c:pt idx="64">
                  <c:v>4.8000000000000001E-2</c:v>
                </c:pt>
                <c:pt idx="65">
                  <c:v>0.05</c:v>
                </c:pt>
                <c:pt idx="66">
                  <c:v>5.0999999999999997E-2</c:v>
                </c:pt>
                <c:pt idx="67">
                  <c:v>5.2999999999999999E-2</c:v>
                </c:pt>
                <c:pt idx="68">
                  <c:v>5.6000000000000001E-2</c:v>
                </c:pt>
                <c:pt idx="69">
                  <c:v>0.06</c:v>
                </c:pt>
                <c:pt idx="70">
                  <c:v>6.4000000000000001E-2</c:v>
                </c:pt>
                <c:pt idx="71">
                  <c:v>7.0000000000000007E-2</c:v>
                </c:pt>
                <c:pt idx="72">
                  <c:v>7.9000000000000001E-2</c:v>
                </c:pt>
                <c:pt idx="73">
                  <c:v>9.0999999999999998E-2</c:v>
                </c:pt>
                <c:pt idx="74">
                  <c:v>0.104</c:v>
                </c:pt>
                <c:pt idx="75">
                  <c:v>0.12</c:v>
                </c:pt>
                <c:pt idx="76">
                  <c:v>0.13800000000000001</c:v>
                </c:pt>
                <c:pt idx="77">
                  <c:v>0.154</c:v>
                </c:pt>
                <c:pt idx="78">
                  <c:v>0.16800000000000001</c:v>
                </c:pt>
                <c:pt idx="79">
                  <c:v>0.186</c:v>
                </c:pt>
                <c:pt idx="80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60-9645-8BE6-CCCDA6BD814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reflectance'!$V$4:$V$84</c:f>
              <c:numCache>
                <c:formatCode>General</c:formatCode>
                <c:ptCount val="81"/>
                <c:pt idx="0">
                  <c:v>5.5E-2</c:v>
                </c:pt>
                <c:pt idx="1">
                  <c:v>5.6000000000000001E-2</c:v>
                </c:pt>
                <c:pt idx="2">
                  <c:v>5.7000000000000002E-2</c:v>
                </c:pt>
                <c:pt idx="3">
                  <c:v>5.8000000000000003E-2</c:v>
                </c:pt>
                <c:pt idx="4">
                  <c:v>5.8000000000000003E-2</c:v>
                </c:pt>
                <c:pt idx="5">
                  <c:v>5.8000000000000003E-2</c:v>
                </c:pt>
                <c:pt idx="6">
                  <c:v>5.8999999999999997E-2</c:v>
                </c:pt>
                <c:pt idx="7">
                  <c:v>5.8999999999999997E-2</c:v>
                </c:pt>
                <c:pt idx="8">
                  <c:v>5.8999999999999997E-2</c:v>
                </c:pt>
                <c:pt idx="9">
                  <c:v>0.06</c:v>
                </c:pt>
                <c:pt idx="10">
                  <c:v>6.2E-2</c:v>
                </c:pt>
                <c:pt idx="11">
                  <c:v>6.3E-2</c:v>
                </c:pt>
                <c:pt idx="12">
                  <c:v>6.5000000000000002E-2</c:v>
                </c:pt>
                <c:pt idx="13">
                  <c:v>6.7000000000000004E-2</c:v>
                </c:pt>
                <c:pt idx="14">
                  <c:v>7.0000000000000007E-2</c:v>
                </c:pt>
                <c:pt idx="15">
                  <c:v>7.3999999999999996E-2</c:v>
                </c:pt>
                <c:pt idx="16">
                  <c:v>7.8E-2</c:v>
                </c:pt>
                <c:pt idx="17">
                  <c:v>8.4000000000000005E-2</c:v>
                </c:pt>
                <c:pt idx="18">
                  <c:v>9.0999999999999998E-2</c:v>
                </c:pt>
                <c:pt idx="19">
                  <c:v>0.10100000000000001</c:v>
                </c:pt>
                <c:pt idx="20">
                  <c:v>0.113</c:v>
                </c:pt>
                <c:pt idx="21">
                  <c:v>0.125</c:v>
                </c:pt>
                <c:pt idx="22">
                  <c:v>0.14000000000000001</c:v>
                </c:pt>
                <c:pt idx="23">
                  <c:v>0.157</c:v>
                </c:pt>
                <c:pt idx="24">
                  <c:v>0.18</c:v>
                </c:pt>
                <c:pt idx="25">
                  <c:v>0.20799999999999999</c:v>
                </c:pt>
                <c:pt idx="26">
                  <c:v>0.24399999999999999</c:v>
                </c:pt>
                <c:pt idx="27">
                  <c:v>0.28599999999999998</c:v>
                </c:pt>
                <c:pt idx="28">
                  <c:v>0.32400000000000001</c:v>
                </c:pt>
                <c:pt idx="29">
                  <c:v>0.35099999999999998</c:v>
                </c:pt>
                <c:pt idx="30">
                  <c:v>0.36299999999999999</c:v>
                </c:pt>
                <c:pt idx="31">
                  <c:v>0.36299999999999999</c:v>
                </c:pt>
                <c:pt idx="32">
                  <c:v>0.35499999999999998</c:v>
                </c:pt>
                <c:pt idx="33">
                  <c:v>0.34200000000000003</c:v>
                </c:pt>
                <c:pt idx="34">
                  <c:v>0.32300000000000001</c:v>
                </c:pt>
                <c:pt idx="35">
                  <c:v>0.30299999999999999</c:v>
                </c:pt>
                <c:pt idx="36">
                  <c:v>0.28100000000000003</c:v>
                </c:pt>
                <c:pt idx="37">
                  <c:v>0.26</c:v>
                </c:pt>
                <c:pt idx="38">
                  <c:v>0.23799999999999999</c:v>
                </c:pt>
                <c:pt idx="39">
                  <c:v>0.217</c:v>
                </c:pt>
                <c:pt idx="40">
                  <c:v>0.19600000000000001</c:v>
                </c:pt>
                <c:pt idx="41">
                  <c:v>0.17699999999999999</c:v>
                </c:pt>
                <c:pt idx="42">
                  <c:v>0.158</c:v>
                </c:pt>
                <c:pt idx="43">
                  <c:v>0.14000000000000001</c:v>
                </c:pt>
                <c:pt idx="44">
                  <c:v>0.124</c:v>
                </c:pt>
                <c:pt idx="45">
                  <c:v>0.111</c:v>
                </c:pt>
                <c:pt idx="46">
                  <c:v>0.10100000000000001</c:v>
                </c:pt>
                <c:pt idx="47">
                  <c:v>9.4E-2</c:v>
                </c:pt>
                <c:pt idx="48">
                  <c:v>8.8999999999999996E-2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8.2000000000000003E-2</c:v>
                </c:pt>
                <c:pt idx="52">
                  <c:v>0.08</c:v>
                </c:pt>
                <c:pt idx="53">
                  <c:v>7.8E-2</c:v>
                </c:pt>
                <c:pt idx="54">
                  <c:v>7.6999999999999999E-2</c:v>
                </c:pt>
                <c:pt idx="55">
                  <c:v>7.5999999999999998E-2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7.6999999999999999E-2</c:v>
                </c:pt>
                <c:pt idx="60">
                  <c:v>7.8E-2</c:v>
                </c:pt>
                <c:pt idx="61">
                  <c:v>0.08</c:v>
                </c:pt>
                <c:pt idx="62">
                  <c:v>8.2000000000000003E-2</c:v>
                </c:pt>
                <c:pt idx="63">
                  <c:v>8.5000000000000006E-2</c:v>
                </c:pt>
                <c:pt idx="64">
                  <c:v>8.7999999999999995E-2</c:v>
                </c:pt>
                <c:pt idx="65">
                  <c:v>8.8999999999999996E-2</c:v>
                </c:pt>
                <c:pt idx="66">
                  <c:v>8.8999999999999996E-2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8.8999999999999996E-2</c:v>
                </c:pt>
                <c:pt idx="71">
                  <c:v>9.1999999999999998E-2</c:v>
                </c:pt>
                <c:pt idx="72">
                  <c:v>9.4E-2</c:v>
                </c:pt>
                <c:pt idx="73">
                  <c:v>9.7000000000000003E-2</c:v>
                </c:pt>
                <c:pt idx="74">
                  <c:v>0.10199999999999999</c:v>
                </c:pt>
                <c:pt idx="75">
                  <c:v>0.106</c:v>
                </c:pt>
                <c:pt idx="76">
                  <c:v>0.11</c:v>
                </c:pt>
                <c:pt idx="77">
                  <c:v>0.111</c:v>
                </c:pt>
                <c:pt idx="78">
                  <c:v>0.112</c:v>
                </c:pt>
                <c:pt idx="79">
                  <c:v>0.112</c:v>
                </c:pt>
                <c:pt idx="80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860-9645-8BE6-CCCDA6BD814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reflectance'!$W$4:$W$84</c:f>
              <c:numCache>
                <c:formatCode>General</c:formatCode>
                <c:ptCount val="81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4.9000000000000002E-2</c:v>
                </c:pt>
                <c:pt idx="9">
                  <c:v>4.9000000000000002E-2</c:v>
                </c:pt>
                <c:pt idx="10">
                  <c:v>4.9000000000000002E-2</c:v>
                </c:pt>
                <c:pt idx="11">
                  <c:v>4.9000000000000002E-2</c:v>
                </c:pt>
                <c:pt idx="12">
                  <c:v>4.9000000000000002E-2</c:v>
                </c:pt>
                <c:pt idx="13">
                  <c:v>4.9000000000000002E-2</c:v>
                </c:pt>
                <c:pt idx="14">
                  <c:v>4.9000000000000002E-2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4.7E-2</c:v>
                </c:pt>
                <c:pt idx="18">
                  <c:v>4.7E-2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4.3999999999999997E-2</c:v>
                </c:pt>
                <c:pt idx="23">
                  <c:v>4.3999999999999997E-2</c:v>
                </c:pt>
                <c:pt idx="24">
                  <c:v>4.3999999999999997E-2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4.3999999999999997E-2</c:v>
                </c:pt>
                <c:pt idx="31">
                  <c:v>4.3999999999999997E-2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4.7E-2</c:v>
                </c:pt>
                <c:pt idx="35">
                  <c:v>4.8000000000000001E-2</c:v>
                </c:pt>
                <c:pt idx="36">
                  <c:v>0.05</c:v>
                </c:pt>
                <c:pt idx="37">
                  <c:v>5.2999999999999999E-2</c:v>
                </c:pt>
                <c:pt idx="38">
                  <c:v>5.7000000000000002E-2</c:v>
                </c:pt>
                <c:pt idx="39">
                  <c:v>6.3E-2</c:v>
                </c:pt>
                <c:pt idx="40">
                  <c:v>7.1999999999999995E-2</c:v>
                </c:pt>
                <c:pt idx="41">
                  <c:v>8.5999999999999993E-2</c:v>
                </c:pt>
                <c:pt idx="42">
                  <c:v>0.109</c:v>
                </c:pt>
                <c:pt idx="43">
                  <c:v>0.14299999999999999</c:v>
                </c:pt>
                <c:pt idx="44">
                  <c:v>0.192</c:v>
                </c:pt>
                <c:pt idx="45">
                  <c:v>0.25600000000000001</c:v>
                </c:pt>
                <c:pt idx="46">
                  <c:v>0.33200000000000002</c:v>
                </c:pt>
                <c:pt idx="47">
                  <c:v>0.41299999999999998</c:v>
                </c:pt>
                <c:pt idx="48">
                  <c:v>0.48599999999999999</c:v>
                </c:pt>
                <c:pt idx="49">
                  <c:v>0.55000000000000004</c:v>
                </c:pt>
                <c:pt idx="50">
                  <c:v>0.59799999999999998</c:v>
                </c:pt>
                <c:pt idx="51">
                  <c:v>0.63100000000000001</c:v>
                </c:pt>
                <c:pt idx="52">
                  <c:v>0.65400000000000003</c:v>
                </c:pt>
                <c:pt idx="53">
                  <c:v>0.67200000000000004</c:v>
                </c:pt>
                <c:pt idx="54">
                  <c:v>0.68600000000000005</c:v>
                </c:pt>
                <c:pt idx="55">
                  <c:v>0.69399999999999995</c:v>
                </c:pt>
                <c:pt idx="56">
                  <c:v>0.7</c:v>
                </c:pt>
                <c:pt idx="57">
                  <c:v>0.70399999999999996</c:v>
                </c:pt>
                <c:pt idx="58">
                  <c:v>0.70699999999999996</c:v>
                </c:pt>
                <c:pt idx="59">
                  <c:v>0.71199999999999997</c:v>
                </c:pt>
                <c:pt idx="60">
                  <c:v>0.71799999999999997</c:v>
                </c:pt>
                <c:pt idx="61">
                  <c:v>0.72099999999999997</c:v>
                </c:pt>
                <c:pt idx="62">
                  <c:v>0.72399999999999998</c:v>
                </c:pt>
                <c:pt idx="63">
                  <c:v>0.72699999999999998</c:v>
                </c:pt>
                <c:pt idx="64">
                  <c:v>0.72899999999999998</c:v>
                </c:pt>
                <c:pt idx="65">
                  <c:v>0.73</c:v>
                </c:pt>
                <c:pt idx="66">
                  <c:v>0.73</c:v>
                </c:pt>
                <c:pt idx="67">
                  <c:v>0.72899999999999998</c:v>
                </c:pt>
                <c:pt idx="68">
                  <c:v>0.72699999999999998</c:v>
                </c:pt>
                <c:pt idx="69">
                  <c:v>0.72799999999999998</c:v>
                </c:pt>
                <c:pt idx="70">
                  <c:v>0.72899999999999998</c:v>
                </c:pt>
                <c:pt idx="71">
                  <c:v>0.72899999999999998</c:v>
                </c:pt>
                <c:pt idx="72">
                  <c:v>0.72699999999999998</c:v>
                </c:pt>
                <c:pt idx="73">
                  <c:v>0.72299999999999998</c:v>
                </c:pt>
                <c:pt idx="74">
                  <c:v>0.72099999999999997</c:v>
                </c:pt>
                <c:pt idx="75">
                  <c:v>0.72399999999999998</c:v>
                </c:pt>
                <c:pt idx="76">
                  <c:v>0.72799999999999998</c:v>
                </c:pt>
                <c:pt idx="77">
                  <c:v>0.72699999999999998</c:v>
                </c:pt>
                <c:pt idx="78">
                  <c:v>0.70199999999999996</c:v>
                </c:pt>
                <c:pt idx="79">
                  <c:v>0.68</c:v>
                </c:pt>
                <c:pt idx="80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860-9645-8BE6-CCCDA6BD814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reflectance'!$X$4:$X$84</c:f>
              <c:numCache>
                <c:formatCode>General</c:formatCode>
                <c:ptCount val="81"/>
                <c:pt idx="0">
                  <c:v>5.3999999999999999E-2</c:v>
                </c:pt>
                <c:pt idx="1">
                  <c:v>5.2999999999999999E-2</c:v>
                </c:pt>
                <c:pt idx="2">
                  <c:v>5.3999999999999999E-2</c:v>
                </c:pt>
                <c:pt idx="3">
                  <c:v>5.2999999999999999E-2</c:v>
                </c:pt>
                <c:pt idx="4">
                  <c:v>5.2999999999999999E-2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5.1999999999999998E-2</c:v>
                </c:pt>
                <c:pt idx="8">
                  <c:v>5.1999999999999998E-2</c:v>
                </c:pt>
                <c:pt idx="9">
                  <c:v>5.1999999999999998E-2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5.3999999999999999E-2</c:v>
                </c:pt>
                <c:pt idx="14">
                  <c:v>5.5E-2</c:v>
                </c:pt>
                <c:pt idx="15">
                  <c:v>5.6000000000000001E-2</c:v>
                </c:pt>
                <c:pt idx="16">
                  <c:v>5.8999999999999997E-2</c:v>
                </c:pt>
                <c:pt idx="17">
                  <c:v>6.5000000000000002E-2</c:v>
                </c:pt>
                <c:pt idx="18">
                  <c:v>7.4999999999999997E-2</c:v>
                </c:pt>
                <c:pt idx="19">
                  <c:v>9.2999999999999999E-2</c:v>
                </c:pt>
                <c:pt idx="20">
                  <c:v>0.121</c:v>
                </c:pt>
                <c:pt idx="21">
                  <c:v>0.157</c:v>
                </c:pt>
                <c:pt idx="22">
                  <c:v>0.20200000000000001</c:v>
                </c:pt>
                <c:pt idx="23">
                  <c:v>0.252</c:v>
                </c:pt>
                <c:pt idx="24">
                  <c:v>0.30299999999999999</c:v>
                </c:pt>
                <c:pt idx="25">
                  <c:v>0.35099999999999998</c:v>
                </c:pt>
                <c:pt idx="26">
                  <c:v>0.39400000000000002</c:v>
                </c:pt>
                <c:pt idx="27">
                  <c:v>0.436</c:v>
                </c:pt>
                <c:pt idx="28">
                  <c:v>0.47499999999999998</c:v>
                </c:pt>
                <c:pt idx="29">
                  <c:v>0.51200000000000001</c:v>
                </c:pt>
                <c:pt idx="30">
                  <c:v>0.54400000000000004</c:v>
                </c:pt>
                <c:pt idx="31">
                  <c:v>0.57199999999999995</c:v>
                </c:pt>
                <c:pt idx="32">
                  <c:v>0.59699999999999998</c:v>
                </c:pt>
                <c:pt idx="33">
                  <c:v>0.61499999999999999</c:v>
                </c:pt>
                <c:pt idx="34">
                  <c:v>0.63</c:v>
                </c:pt>
                <c:pt idx="35">
                  <c:v>0.64500000000000002</c:v>
                </c:pt>
                <c:pt idx="36">
                  <c:v>0.66</c:v>
                </c:pt>
                <c:pt idx="37">
                  <c:v>0.67300000000000004</c:v>
                </c:pt>
                <c:pt idx="38">
                  <c:v>0.68600000000000005</c:v>
                </c:pt>
                <c:pt idx="39">
                  <c:v>0.69799999999999995</c:v>
                </c:pt>
                <c:pt idx="40">
                  <c:v>0.70799999999999996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0.73199999999999998</c:v>
                </c:pt>
                <c:pt idx="44">
                  <c:v>0.73699999999999999</c:v>
                </c:pt>
                <c:pt idx="45">
                  <c:v>0.74199999999999999</c:v>
                </c:pt>
                <c:pt idx="46">
                  <c:v>0.746</c:v>
                </c:pt>
                <c:pt idx="47">
                  <c:v>0.749</c:v>
                </c:pt>
                <c:pt idx="48">
                  <c:v>0.753</c:v>
                </c:pt>
                <c:pt idx="49">
                  <c:v>0.75700000000000001</c:v>
                </c:pt>
                <c:pt idx="50">
                  <c:v>0.76100000000000001</c:v>
                </c:pt>
                <c:pt idx="51">
                  <c:v>0.76500000000000001</c:v>
                </c:pt>
                <c:pt idx="52">
                  <c:v>0.76800000000000002</c:v>
                </c:pt>
                <c:pt idx="53">
                  <c:v>0.77200000000000002</c:v>
                </c:pt>
                <c:pt idx="54">
                  <c:v>0.77700000000000002</c:v>
                </c:pt>
                <c:pt idx="55">
                  <c:v>0.77900000000000003</c:v>
                </c:pt>
                <c:pt idx="56">
                  <c:v>0.78</c:v>
                </c:pt>
                <c:pt idx="57">
                  <c:v>0.78</c:v>
                </c:pt>
                <c:pt idx="58">
                  <c:v>0.78100000000000003</c:v>
                </c:pt>
                <c:pt idx="59">
                  <c:v>0.78200000000000003</c:v>
                </c:pt>
                <c:pt idx="60">
                  <c:v>0.78500000000000003</c:v>
                </c:pt>
                <c:pt idx="61">
                  <c:v>0.78500000000000003</c:v>
                </c:pt>
                <c:pt idx="62">
                  <c:v>0.78700000000000003</c:v>
                </c:pt>
                <c:pt idx="63">
                  <c:v>0.78900000000000003</c:v>
                </c:pt>
                <c:pt idx="64">
                  <c:v>0.79200000000000004</c:v>
                </c:pt>
                <c:pt idx="65">
                  <c:v>0.79200000000000004</c:v>
                </c:pt>
                <c:pt idx="66">
                  <c:v>0.79300000000000004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0.79200000000000004</c:v>
                </c:pt>
                <c:pt idx="70">
                  <c:v>0.79200000000000004</c:v>
                </c:pt>
                <c:pt idx="71">
                  <c:v>0.79</c:v>
                </c:pt>
                <c:pt idx="72">
                  <c:v>0.78700000000000003</c:v>
                </c:pt>
                <c:pt idx="73">
                  <c:v>0.78200000000000003</c:v>
                </c:pt>
                <c:pt idx="74">
                  <c:v>0.77800000000000002</c:v>
                </c:pt>
                <c:pt idx="75">
                  <c:v>0.78</c:v>
                </c:pt>
                <c:pt idx="76">
                  <c:v>0.78200000000000003</c:v>
                </c:pt>
                <c:pt idx="77">
                  <c:v>0.78100000000000003</c:v>
                </c:pt>
                <c:pt idx="78">
                  <c:v>0.752</c:v>
                </c:pt>
                <c:pt idx="79">
                  <c:v>0.72799999999999998</c:v>
                </c:pt>
                <c:pt idx="8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860-9645-8BE6-CCCDA6BD814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reflectance'!$Y$4:$Y$84</c:f>
              <c:numCache>
                <c:formatCode>General</c:formatCode>
                <c:ptCount val="81"/>
                <c:pt idx="0">
                  <c:v>0.11799999999999999</c:v>
                </c:pt>
                <c:pt idx="1">
                  <c:v>0.14199999999999999</c:v>
                </c:pt>
                <c:pt idx="2">
                  <c:v>0.17899999999999999</c:v>
                </c:pt>
                <c:pt idx="3">
                  <c:v>0.22800000000000001</c:v>
                </c:pt>
                <c:pt idx="4">
                  <c:v>0.28299999999999997</c:v>
                </c:pt>
                <c:pt idx="5">
                  <c:v>0.32200000000000001</c:v>
                </c:pt>
                <c:pt idx="6">
                  <c:v>0.34300000000000003</c:v>
                </c:pt>
                <c:pt idx="7">
                  <c:v>0.35399999999999998</c:v>
                </c:pt>
                <c:pt idx="8">
                  <c:v>0.35899999999999999</c:v>
                </c:pt>
                <c:pt idx="9">
                  <c:v>0.35699999999999998</c:v>
                </c:pt>
                <c:pt idx="10">
                  <c:v>0.35</c:v>
                </c:pt>
                <c:pt idx="11">
                  <c:v>0.33900000000000002</c:v>
                </c:pt>
                <c:pt idx="12">
                  <c:v>0.32700000000000001</c:v>
                </c:pt>
                <c:pt idx="13">
                  <c:v>0.313</c:v>
                </c:pt>
                <c:pt idx="14">
                  <c:v>0.29799999999999999</c:v>
                </c:pt>
                <c:pt idx="15">
                  <c:v>0.28199999999999997</c:v>
                </c:pt>
                <c:pt idx="16">
                  <c:v>0.26700000000000002</c:v>
                </c:pt>
                <c:pt idx="17">
                  <c:v>0.253</c:v>
                </c:pt>
                <c:pt idx="18">
                  <c:v>0.23899999999999999</c:v>
                </c:pt>
                <c:pt idx="19">
                  <c:v>0.22500000000000001</c:v>
                </c:pt>
                <c:pt idx="20">
                  <c:v>0.20899999999999999</c:v>
                </c:pt>
                <c:pt idx="21">
                  <c:v>0.19500000000000001</c:v>
                </c:pt>
                <c:pt idx="22">
                  <c:v>0.182</c:v>
                </c:pt>
                <c:pt idx="23">
                  <c:v>0.17199999999999999</c:v>
                </c:pt>
                <c:pt idx="24">
                  <c:v>0.16300000000000001</c:v>
                </c:pt>
                <c:pt idx="25">
                  <c:v>0.155</c:v>
                </c:pt>
                <c:pt idx="26">
                  <c:v>0.14599999999999999</c:v>
                </c:pt>
                <c:pt idx="27">
                  <c:v>0.13500000000000001</c:v>
                </c:pt>
                <c:pt idx="28">
                  <c:v>0.124</c:v>
                </c:pt>
                <c:pt idx="29">
                  <c:v>0.113</c:v>
                </c:pt>
                <c:pt idx="30">
                  <c:v>0.106</c:v>
                </c:pt>
                <c:pt idx="31">
                  <c:v>0.10199999999999999</c:v>
                </c:pt>
                <c:pt idx="32">
                  <c:v>0.10199999999999999</c:v>
                </c:pt>
                <c:pt idx="33">
                  <c:v>0.105</c:v>
                </c:pt>
                <c:pt idx="34">
                  <c:v>0.107</c:v>
                </c:pt>
                <c:pt idx="35">
                  <c:v>0.107</c:v>
                </c:pt>
                <c:pt idx="36">
                  <c:v>0.106</c:v>
                </c:pt>
                <c:pt idx="37">
                  <c:v>0.107</c:v>
                </c:pt>
                <c:pt idx="38">
                  <c:v>0.112</c:v>
                </c:pt>
                <c:pt idx="39">
                  <c:v>0.123</c:v>
                </c:pt>
                <c:pt idx="40">
                  <c:v>0.14099999999999999</c:v>
                </c:pt>
                <c:pt idx="41">
                  <c:v>0.16600000000000001</c:v>
                </c:pt>
                <c:pt idx="42">
                  <c:v>0.19800000000000001</c:v>
                </c:pt>
                <c:pt idx="43">
                  <c:v>0.23499999999999999</c:v>
                </c:pt>
                <c:pt idx="44">
                  <c:v>0.27900000000000003</c:v>
                </c:pt>
                <c:pt idx="45">
                  <c:v>0.33300000000000002</c:v>
                </c:pt>
                <c:pt idx="46">
                  <c:v>0.39400000000000002</c:v>
                </c:pt>
                <c:pt idx="47">
                  <c:v>0.46</c:v>
                </c:pt>
                <c:pt idx="48">
                  <c:v>0.52200000000000002</c:v>
                </c:pt>
                <c:pt idx="49">
                  <c:v>0.57999999999999996</c:v>
                </c:pt>
                <c:pt idx="50">
                  <c:v>0.628</c:v>
                </c:pt>
                <c:pt idx="51">
                  <c:v>0.66600000000000004</c:v>
                </c:pt>
                <c:pt idx="52">
                  <c:v>0.69599999999999995</c:v>
                </c:pt>
                <c:pt idx="53">
                  <c:v>0.72199999999999998</c:v>
                </c:pt>
                <c:pt idx="54">
                  <c:v>0.74199999999999999</c:v>
                </c:pt>
                <c:pt idx="55">
                  <c:v>0.75600000000000001</c:v>
                </c:pt>
                <c:pt idx="56">
                  <c:v>0.76600000000000001</c:v>
                </c:pt>
                <c:pt idx="57">
                  <c:v>0.77400000000000002</c:v>
                </c:pt>
                <c:pt idx="58">
                  <c:v>0.78</c:v>
                </c:pt>
                <c:pt idx="59">
                  <c:v>0.78500000000000003</c:v>
                </c:pt>
                <c:pt idx="60">
                  <c:v>0.79100000000000004</c:v>
                </c:pt>
                <c:pt idx="61">
                  <c:v>0.79400000000000004</c:v>
                </c:pt>
                <c:pt idx="62">
                  <c:v>0.79800000000000004</c:v>
                </c:pt>
                <c:pt idx="63">
                  <c:v>0.80100000000000005</c:v>
                </c:pt>
                <c:pt idx="64">
                  <c:v>0.80400000000000005</c:v>
                </c:pt>
                <c:pt idx="65">
                  <c:v>0.80600000000000005</c:v>
                </c:pt>
                <c:pt idx="66">
                  <c:v>0.80700000000000005</c:v>
                </c:pt>
                <c:pt idx="67">
                  <c:v>0.80700000000000005</c:v>
                </c:pt>
                <c:pt idx="68">
                  <c:v>0.80700000000000005</c:v>
                </c:pt>
                <c:pt idx="69">
                  <c:v>0.81</c:v>
                </c:pt>
                <c:pt idx="70">
                  <c:v>0.81299999999999994</c:v>
                </c:pt>
                <c:pt idx="71">
                  <c:v>0.81399999999999995</c:v>
                </c:pt>
                <c:pt idx="72">
                  <c:v>0.81299999999999994</c:v>
                </c:pt>
                <c:pt idx="73">
                  <c:v>0.81</c:v>
                </c:pt>
                <c:pt idx="74">
                  <c:v>0.80800000000000005</c:v>
                </c:pt>
                <c:pt idx="75">
                  <c:v>0.81100000000000005</c:v>
                </c:pt>
                <c:pt idx="76">
                  <c:v>0.81399999999999995</c:v>
                </c:pt>
                <c:pt idx="77">
                  <c:v>0.81299999999999994</c:v>
                </c:pt>
                <c:pt idx="78">
                  <c:v>0.78500000000000003</c:v>
                </c:pt>
                <c:pt idx="79">
                  <c:v>0.76500000000000001</c:v>
                </c:pt>
                <c:pt idx="80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860-9645-8BE6-CCCDA6BD814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reflectance'!$Z$4:$Z$84</c:f>
              <c:numCache>
                <c:formatCode>General</c:formatCode>
                <c:ptCount val="81"/>
                <c:pt idx="0">
                  <c:v>9.2999999999999999E-2</c:v>
                </c:pt>
                <c:pt idx="1">
                  <c:v>0.11</c:v>
                </c:pt>
                <c:pt idx="2">
                  <c:v>0.13400000000000001</c:v>
                </c:pt>
                <c:pt idx="3">
                  <c:v>0.16400000000000001</c:v>
                </c:pt>
                <c:pt idx="4">
                  <c:v>0.19500000000000001</c:v>
                </c:pt>
                <c:pt idx="5">
                  <c:v>0.22</c:v>
                </c:pt>
                <c:pt idx="6">
                  <c:v>0.23799999999999999</c:v>
                </c:pt>
                <c:pt idx="7">
                  <c:v>0.249</c:v>
                </c:pt>
                <c:pt idx="8">
                  <c:v>0.25800000000000001</c:v>
                </c:pt>
                <c:pt idx="9">
                  <c:v>0.27</c:v>
                </c:pt>
                <c:pt idx="10">
                  <c:v>0.28100000000000003</c:v>
                </c:pt>
                <c:pt idx="11">
                  <c:v>0.29599999999999999</c:v>
                </c:pt>
                <c:pt idx="12">
                  <c:v>0.315</c:v>
                </c:pt>
                <c:pt idx="13">
                  <c:v>0.33400000000000002</c:v>
                </c:pt>
                <c:pt idx="14">
                  <c:v>0.35199999999999998</c:v>
                </c:pt>
                <c:pt idx="15">
                  <c:v>0.37</c:v>
                </c:pt>
                <c:pt idx="16">
                  <c:v>0.39100000000000001</c:v>
                </c:pt>
                <c:pt idx="17">
                  <c:v>0.41399999999999998</c:v>
                </c:pt>
                <c:pt idx="18">
                  <c:v>0.434</c:v>
                </c:pt>
                <c:pt idx="19">
                  <c:v>0.44900000000000001</c:v>
                </c:pt>
                <c:pt idx="20">
                  <c:v>0.45800000000000002</c:v>
                </c:pt>
                <c:pt idx="21">
                  <c:v>0.46100000000000002</c:v>
                </c:pt>
                <c:pt idx="22">
                  <c:v>0.45700000000000002</c:v>
                </c:pt>
                <c:pt idx="23">
                  <c:v>0.44700000000000001</c:v>
                </c:pt>
                <c:pt idx="24">
                  <c:v>0.433</c:v>
                </c:pt>
                <c:pt idx="25">
                  <c:v>0.41399999999999998</c:v>
                </c:pt>
                <c:pt idx="26">
                  <c:v>0.39200000000000002</c:v>
                </c:pt>
                <c:pt idx="27">
                  <c:v>0.36599999999999999</c:v>
                </c:pt>
                <c:pt idx="28">
                  <c:v>0.33900000000000002</c:v>
                </c:pt>
                <c:pt idx="29">
                  <c:v>0.31</c:v>
                </c:pt>
                <c:pt idx="30">
                  <c:v>0.28199999999999997</c:v>
                </c:pt>
                <c:pt idx="31">
                  <c:v>0.255</c:v>
                </c:pt>
                <c:pt idx="32">
                  <c:v>0.22800000000000001</c:v>
                </c:pt>
                <c:pt idx="33">
                  <c:v>0.20399999999999999</c:v>
                </c:pt>
                <c:pt idx="34">
                  <c:v>0.18</c:v>
                </c:pt>
                <c:pt idx="35">
                  <c:v>0.159</c:v>
                </c:pt>
                <c:pt idx="36">
                  <c:v>0.14099999999999999</c:v>
                </c:pt>
                <c:pt idx="37">
                  <c:v>0.126</c:v>
                </c:pt>
                <c:pt idx="38">
                  <c:v>0.114</c:v>
                </c:pt>
                <c:pt idx="39">
                  <c:v>0.104</c:v>
                </c:pt>
                <c:pt idx="40">
                  <c:v>9.7000000000000003E-2</c:v>
                </c:pt>
                <c:pt idx="41">
                  <c:v>9.1999999999999998E-2</c:v>
                </c:pt>
                <c:pt idx="42">
                  <c:v>8.7999999999999995E-2</c:v>
                </c:pt>
                <c:pt idx="43">
                  <c:v>8.3000000000000004E-2</c:v>
                </c:pt>
                <c:pt idx="44">
                  <c:v>0.08</c:v>
                </c:pt>
                <c:pt idx="45">
                  <c:v>7.6999999999999999E-2</c:v>
                </c:pt>
                <c:pt idx="46">
                  <c:v>7.4999999999999997E-2</c:v>
                </c:pt>
                <c:pt idx="47">
                  <c:v>7.3999999999999996E-2</c:v>
                </c:pt>
                <c:pt idx="48">
                  <c:v>7.2999999999999995E-2</c:v>
                </c:pt>
                <c:pt idx="49">
                  <c:v>7.2999999999999995E-2</c:v>
                </c:pt>
                <c:pt idx="50">
                  <c:v>7.2999999999999995E-2</c:v>
                </c:pt>
                <c:pt idx="51">
                  <c:v>7.2999999999999995E-2</c:v>
                </c:pt>
                <c:pt idx="52">
                  <c:v>7.2999999999999995E-2</c:v>
                </c:pt>
                <c:pt idx="53">
                  <c:v>7.2999999999999995E-2</c:v>
                </c:pt>
                <c:pt idx="54">
                  <c:v>7.3999999999999996E-2</c:v>
                </c:pt>
                <c:pt idx="55">
                  <c:v>7.4999999999999997E-2</c:v>
                </c:pt>
                <c:pt idx="56">
                  <c:v>7.5999999999999998E-2</c:v>
                </c:pt>
                <c:pt idx="57">
                  <c:v>7.5999999999999998E-2</c:v>
                </c:pt>
                <c:pt idx="58">
                  <c:v>7.6999999999999999E-2</c:v>
                </c:pt>
                <c:pt idx="59">
                  <c:v>7.5999999999999998E-2</c:v>
                </c:pt>
                <c:pt idx="60">
                  <c:v>7.4999999999999997E-2</c:v>
                </c:pt>
                <c:pt idx="61">
                  <c:v>7.3999999999999996E-2</c:v>
                </c:pt>
                <c:pt idx="62">
                  <c:v>7.3999999999999996E-2</c:v>
                </c:pt>
                <c:pt idx="63">
                  <c:v>7.2999999999999995E-2</c:v>
                </c:pt>
                <c:pt idx="64">
                  <c:v>7.1999999999999995E-2</c:v>
                </c:pt>
                <c:pt idx="65">
                  <c:v>7.1999999999999995E-2</c:v>
                </c:pt>
                <c:pt idx="66">
                  <c:v>7.0999999999999994E-2</c:v>
                </c:pt>
                <c:pt idx="67">
                  <c:v>7.2999999999999995E-2</c:v>
                </c:pt>
                <c:pt idx="68">
                  <c:v>7.4999999999999997E-2</c:v>
                </c:pt>
                <c:pt idx="69">
                  <c:v>7.8E-2</c:v>
                </c:pt>
                <c:pt idx="70">
                  <c:v>8.2000000000000003E-2</c:v>
                </c:pt>
                <c:pt idx="71">
                  <c:v>0.09</c:v>
                </c:pt>
                <c:pt idx="72">
                  <c:v>0.1</c:v>
                </c:pt>
                <c:pt idx="73">
                  <c:v>0.11600000000000001</c:v>
                </c:pt>
                <c:pt idx="74">
                  <c:v>0.13300000000000001</c:v>
                </c:pt>
                <c:pt idx="75">
                  <c:v>0.154</c:v>
                </c:pt>
                <c:pt idx="76">
                  <c:v>0.17599999999999999</c:v>
                </c:pt>
                <c:pt idx="77">
                  <c:v>0.191</c:v>
                </c:pt>
                <c:pt idx="78">
                  <c:v>0.2</c:v>
                </c:pt>
                <c:pt idx="79">
                  <c:v>0.20799999999999999</c:v>
                </c:pt>
                <c:pt idx="80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860-9645-8BE6-CCCDA6BD814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reflectance'!$AA$4:$AA$84</c:f>
              <c:numCache>
                <c:formatCode>General</c:formatCode>
                <c:ptCount val="81"/>
                <c:pt idx="0">
                  <c:v>0.153</c:v>
                </c:pt>
                <c:pt idx="1">
                  <c:v>0.189</c:v>
                </c:pt>
                <c:pt idx="2">
                  <c:v>0.245</c:v>
                </c:pt>
                <c:pt idx="3">
                  <c:v>0.31900000000000001</c:v>
                </c:pt>
                <c:pt idx="4">
                  <c:v>0.40899999999999997</c:v>
                </c:pt>
                <c:pt idx="5">
                  <c:v>0.53600000000000003</c:v>
                </c:pt>
                <c:pt idx="6">
                  <c:v>0.67100000000000004</c:v>
                </c:pt>
                <c:pt idx="7">
                  <c:v>0.77200000000000002</c:v>
                </c:pt>
                <c:pt idx="8">
                  <c:v>0.84</c:v>
                </c:pt>
                <c:pt idx="9">
                  <c:v>0.86799999999999999</c:v>
                </c:pt>
                <c:pt idx="10">
                  <c:v>0.878</c:v>
                </c:pt>
                <c:pt idx="11">
                  <c:v>0.88200000000000001</c:v>
                </c:pt>
                <c:pt idx="12">
                  <c:v>0.88300000000000001</c:v>
                </c:pt>
                <c:pt idx="13">
                  <c:v>0.88500000000000001</c:v>
                </c:pt>
                <c:pt idx="14">
                  <c:v>0.88600000000000001</c:v>
                </c:pt>
                <c:pt idx="15">
                  <c:v>0.88600000000000001</c:v>
                </c:pt>
                <c:pt idx="16">
                  <c:v>0.88700000000000001</c:v>
                </c:pt>
                <c:pt idx="17">
                  <c:v>0.88800000000000001</c:v>
                </c:pt>
                <c:pt idx="18">
                  <c:v>0.88800000000000001</c:v>
                </c:pt>
                <c:pt idx="19">
                  <c:v>0.88800000000000001</c:v>
                </c:pt>
                <c:pt idx="20">
                  <c:v>0.88800000000000001</c:v>
                </c:pt>
                <c:pt idx="21">
                  <c:v>0.88800000000000001</c:v>
                </c:pt>
                <c:pt idx="22">
                  <c:v>0.88800000000000001</c:v>
                </c:pt>
                <c:pt idx="23">
                  <c:v>0.88800000000000001</c:v>
                </c:pt>
                <c:pt idx="24">
                  <c:v>0.88700000000000001</c:v>
                </c:pt>
                <c:pt idx="25">
                  <c:v>0.88700000000000001</c:v>
                </c:pt>
                <c:pt idx="26">
                  <c:v>0.88700000000000001</c:v>
                </c:pt>
                <c:pt idx="27">
                  <c:v>0.88700000000000001</c:v>
                </c:pt>
                <c:pt idx="28">
                  <c:v>0.88700000000000001</c:v>
                </c:pt>
                <c:pt idx="29">
                  <c:v>0.88700000000000001</c:v>
                </c:pt>
                <c:pt idx="30">
                  <c:v>0.88700000000000001</c:v>
                </c:pt>
                <c:pt idx="31">
                  <c:v>0.88700000000000001</c:v>
                </c:pt>
                <c:pt idx="32">
                  <c:v>0.88700000000000001</c:v>
                </c:pt>
                <c:pt idx="33">
                  <c:v>0.88600000000000001</c:v>
                </c:pt>
                <c:pt idx="34">
                  <c:v>0.88600000000000001</c:v>
                </c:pt>
                <c:pt idx="35">
                  <c:v>0.88700000000000001</c:v>
                </c:pt>
                <c:pt idx="36">
                  <c:v>0.88700000000000001</c:v>
                </c:pt>
                <c:pt idx="37">
                  <c:v>0.88700000000000001</c:v>
                </c:pt>
                <c:pt idx="38">
                  <c:v>0.88800000000000001</c:v>
                </c:pt>
                <c:pt idx="39">
                  <c:v>0.88800000000000001</c:v>
                </c:pt>
                <c:pt idx="40">
                  <c:v>0.88700000000000001</c:v>
                </c:pt>
                <c:pt idx="41">
                  <c:v>0.88600000000000001</c:v>
                </c:pt>
                <c:pt idx="42">
                  <c:v>0.88600000000000001</c:v>
                </c:pt>
                <c:pt idx="43">
                  <c:v>0.88600000000000001</c:v>
                </c:pt>
                <c:pt idx="44">
                  <c:v>0.88700000000000001</c:v>
                </c:pt>
                <c:pt idx="45">
                  <c:v>0.88800000000000001</c:v>
                </c:pt>
                <c:pt idx="46">
                  <c:v>0.88900000000000001</c:v>
                </c:pt>
                <c:pt idx="47">
                  <c:v>0.89</c:v>
                </c:pt>
                <c:pt idx="48">
                  <c:v>0.89100000000000001</c:v>
                </c:pt>
                <c:pt idx="49">
                  <c:v>0.89100000000000001</c:v>
                </c:pt>
                <c:pt idx="50">
                  <c:v>0.89100000000000001</c:v>
                </c:pt>
                <c:pt idx="51">
                  <c:v>0.89100000000000001</c:v>
                </c:pt>
                <c:pt idx="52">
                  <c:v>0.89</c:v>
                </c:pt>
                <c:pt idx="53">
                  <c:v>0.88900000000000001</c:v>
                </c:pt>
                <c:pt idx="54">
                  <c:v>0.88900000000000001</c:v>
                </c:pt>
                <c:pt idx="55">
                  <c:v>0.88900000000000001</c:v>
                </c:pt>
                <c:pt idx="56">
                  <c:v>0.88900000000000001</c:v>
                </c:pt>
                <c:pt idx="57">
                  <c:v>0.88900000000000001</c:v>
                </c:pt>
                <c:pt idx="58">
                  <c:v>0.88800000000000001</c:v>
                </c:pt>
                <c:pt idx="59">
                  <c:v>0.88800000000000001</c:v>
                </c:pt>
                <c:pt idx="60">
                  <c:v>0.88800000000000001</c:v>
                </c:pt>
                <c:pt idx="61">
                  <c:v>0.88800000000000001</c:v>
                </c:pt>
                <c:pt idx="62">
                  <c:v>0.88800000000000001</c:v>
                </c:pt>
                <c:pt idx="63">
                  <c:v>0.88800000000000001</c:v>
                </c:pt>
                <c:pt idx="64">
                  <c:v>0.88800000000000001</c:v>
                </c:pt>
                <c:pt idx="65">
                  <c:v>0.88700000000000001</c:v>
                </c:pt>
                <c:pt idx="66">
                  <c:v>0.88600000000000001</c:v>
                </c:pt>
                <c:pt idx="67">
                  <c:v>0.88600000000000001</c:v>
                </c:pt>
                <c:pt idx="68">
                  <c:v>0.88600000000000001</c:v>
                </c:pt>
                <c:pt idx="69">
                  <c:v>0.88500000000000001</c:v>
                </c:pt>
                <c:pt idx="70">
                  <c:v>0.88500000000000001</c:v>
                </c:pt>
                <c:pt idx="71">
                  <c:v>0.88500000000000001</c:v>
                </c:pt>
                <c:pt idx="72">
                  <c:v>0.88400000000000001</c:v>
                </c:pt>
                <c:pt idx="73">
                  <c:v>0.88400000000000001</c:v>
                </c:pt>
                <c:pt idx="74">
                  <c:v>0.88300000000000001</c:v>
                </c:pt>
                <c:pt idx="75">
                  <c:v>0.88200000000000001</c:v>
                </c:pt>
                <c:pt idx="76">
                  <c:v>0.88200000000000001</c:v>
                </c:pt>
                <c:pt idx="77">
                  <c:v>0.88100000000000001</c:v>
                </c:pt>
                <c:pt idx="78">
                  <c:v>0.88</c:v>
                </c:pt>
                <c:pt idx="79">
                  <c:v>0.88</c:v>
                </c:pt>
                <c:pt idx="80">
                  <c:v>0.879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860-9645-8BE6-CCCDA6BD814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reflectance'!$AB$4:$AB$84</c:f>
              <c:numCache>
                <c:formatCode>General</c:formatCode>
                <c:ptCount val="81"/>
                <c:pt idx="0">
                  <c:v>0.15</c:v>
                </c:pt>
                <c:pt idx="1">
                  <c:v>0.184</c:v>
                </c:pt>
                <c:pt idx="2">
                  <c:v>0.23499999999999999</c:v>
                </c:pt>
                <c:pt idx="3">
                  <c:v>0.29899999999999999</c:v>
                </c:pt>
                <c:pt idx="4">
                  <c:v>0.372</c:v>
                </c:pt>
                <c:pt idx="5">
                  <c:v>0.45900000000000002</c:v>
                </c:pt>
                <c:pt idx="6">
                  <c:v>0.52900000000000003</c:v>
                </c:pt>
                <c:pt idx="7">
                  <c:v>0.56399999999999995</c:v>
                </c:pt>
                <c:pt idx="8">
                  <c:v>0.57999999999999996</c:v>
                </c:pt>
                <c:pt idx="9">
                  <c:v>0.58399999999999996</c:v>
                </c:pt>
                <c:pt idx="10">
                  <c:v>0.58499999999999996</c:v>
                </c:pt>
                <c:pt idx="11">
                  <c:v>0.58699999999999997</c:v>
                </c:pt>
                <c:pt idx="12">
                  <c:v>0.58699999999999997</c:v>
                </c:pt>
                <c:pt idx="13">
                  <c:v>0.58799999999999997</c:v>
                </c:pt>
                <c:pt idx="14">
                  <c:v>0.58799999999999997</c:v>
                </c:pt>
                <c:pt idx="15">
                  <c:v>0.58699999999999997</c:v>
                </c:pt>
                <c:pt idx="16">
                  <c:v>0.58599999999999997</c:v>
                </c:pt>
                <c:pt idx="17">
                  <c:v>0.58499999999999996</c:v>
                </c:pt>
                <c:pt idx="18">
                  <c:v>0.58299999999999996</c:v>
                </c:pt>
                <c:pt idx="19">
                  <c:v>0.58199999999999996</c:v>
                </c:pt>
                <c:pt idx="20">
                  <c:v>0.58099999999999996</c:v>
                </c:pt>
                <c:pt idx="21">
                  <c:v>0.57999999999999996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0.58099999999999996</c:v>
                </c:pt>
                <c:pt idx="28">
                  <c:v>0.58099999999999996</c:v>
                </c:pt>
                <c:pt idx="29">
                  <c:v>0.58199999999999996</c:v>
                </c:pt>
                <c:pt idx="30">
                  <c:v>0.58199999999999996</c:v>
                </c:pt>
                <c:pt idx="31">
                  <c:v>0.58199999999999996</c:v>
                </c:pt>
                <c:pt idx="32">
                  <c:v>0.58299999999999996</c:v>
                </c:pt>
                <c:pt idx="33">
                  <c:v>0.58299999999999996</c:v>
                </c:pt>
                <c:pt idx="34">
                  <c:v>0.58299999999999996</c:v>
                </c:pt>
                <c:pt idx="35">
                  <c:v>0.58399999999999996</c:v>
                </c:pt>
                <c:pt idx="36">
                  <c:v>0.58399999999999996</c:v>
                </c:pt>
                <c:pt idx="37">
                  <c:v>0.58499999999999996</c:v>
                </c:pt>
                <c:pt idx="38">
                  <c:v>0.58599999999999997</c:v>
                </c:pt>
                <c:pt idx="39">
                  <c:v>0.58699999999999997</c:v>
                </c:pt>
                <c:pt idx="40">
                  <c:v>0.58799999999999997</c:v>
                </c:pt>
                <c:pt idx="41">
                  <c:v>0.58799999999999997</c:v>
                </c:pt>
                <c:pt idx="42">
                  <c:v>0.58799999999999997</c:v>
                </c:pt>
                <c:pt idx="43">
                  <c:v>0.58799999999999997</c:v>
                </c:pt>
                <c:pt idx="44">
                  <c:v>0.58799999999999997</c:v>
                </c:pt>
                <c:pt idx="45">
                  <c:v>0.58699999999999997</c:v>
                </c:pt>
                <c:pt idx="46">
                  <c:v>0.58599999999999997</c:v>
                </c:pt>
                <c:pt idx="47">
                  <c:v>0.58599999999999997</c:v>
                </c:pt>
                <c:pt idx="48">
                  <c:v>0.58499999999999996</c:v>
                </c:pt>
                <c:pt idx="49">
                  <c:v>0.58399999999999996</c:v>
                </c:pt>
                <c:pt idx="50">
                  <c:v>0.58299999999999996</c:v>
                </c:pt>
                <c:pt idx="51">
                  <c:v>0.58099999999999996</c:v>
                </c:pt>
                <c:pt idx="52">
                  <c:v>0.57999999999999996</c:v>
                </c:pt>
                <c:pt idx="53">
                  <c:v>0.57899999999999996</c:v>
                </c:pt>
                <c:pt idx="54">
                  <c:v>0.57799999999999996</c:v>
                </c:pt>
                <c:pt idx="55">
                  <c:v>0.57699999999999996</c:v>
                </c:pt>
                <c:pt idx="56">
                  <c:v>0.57599999999999996</c:v>
                </c:pt>
                <c:pt idx="57">
                  <c:v>0.57499999999999996</c:v>
                </c:pt>
                <c:pt idx="58">
                  <c:v>0.57399999999999995</c:v>
                </c:pt>
                <c:pt idx="59">
                  <c:v>0.57299999999999995</c:v>
                </c:pt>
                <c:pt idx="60">
                  <c:v>0.57199999999999995</c:v>
                </c:pt>
                <c:pt idx="61">
                  <c:v>0.57099999999999995</c:v>
                </c:pt>
                <c:pt idx="62">
                  <c:v>0.56999999999999995</c:v>
                </c:pt>
                <c:pt idx="63">
                  <c:v>0.56899999999999995</c:v>
                </c:pt>
                <c:pt idx="64">
                  <c:v>0.56799999999999995</c:v>
                </c:pt>
                <c:pt idx="65">
                  <c:v>0.56699999999999995</c:v>
                </c:pt>
                <c:pt idx="66">
                  <c:v>0.56599999999999995</c:v>
                </c:pt>
                <c:pt idx="67">
                  <c:v>0.56499999999999995</c:v>
                </c:pt>
                <c:pt idx="68">
                  <c:v>0.56399999999999995</c:v>
                </c:pt>
                <c:pt idx="69">
                  <c:v>0.56200000000000006</c:v>
                </c:pt>
                <c:pt idx="70">
                  <c:v>0.56200000000000006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0.55800000000000005</c:v>
                </c:pt>
                <c:pt idx="74">
                  <c:v>0.55700000000000005</c:v>
                </c:pt>
                <c:pt idx="75">
                  <c:v>0.55600000000000005</c:v>
                </c:pt>
                <c:pt idx="76">
                  <c:v>0.55500000000000005</c:v>
                </c:pt>
                <c:pt idx="77">
                  <c:v>0.55400000000000005</c:v>
                </c:pt>
                <c:pt idx="78">
                  <c:v>0.55300000000000005</c:v>
                </c:pt>
                <c:pt idx="79">
                  <c:v>0.55100000000000005</c:v>
                </c:pt>
                <c:pt idx="8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860-9645-8BE6-CCCDA6BD814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reflectance'!$AC$4:$AC$84</c:f>
              <c:numCache>
                <c:formatCode>General</c:formatCode>
                <c:ptCount val="81"/>
                <c:pt idx="0">
                  <c:v>0.13800000000000001</c:v>
                </c:pt>
                <c:pt idx="1">
                  <c:v>0.16700000000000001</c:v>
                </c:pt>
                <c:pt idx="2">
                  <c:v>0.20599999999999999</c:v>
                </c:pt>
                <c:pt idx="3">
                  <c:v>0.249</c:v>
                </c:pt>
                <c:pt idx="4">
                  <c:v>0.28899999999999998</c:v>
                </c:pt>
                <c:pt idx="5">
                  <c:v>0.32400000000000001</c:v>
                </c:pt>
                <c:pt idx="6">
                  <c:v>0.34599999999999997</c:v>
                </c:pt>
                <c:pt idx="7">
                  <c:v>0.35399999999999998</c:v>
                </c:pt>
                <c:pt idx="8">
                  <c:v>0.35699999999999998</c:v>
                </c:pt>
                <c:pt idx="9">
                  <c:v>0.35799999999999998</c:v>
                </c:pt>
                <c:pt idx="10">
                  <c:v>0.35899999999999999</c:v>
                </c:pt>
                <c:pt idx="11">
                  <c:v>0.36</c:v>
                </c:pt>
                <c:pt idx="12">
                  <c:v>0.36099999999999999</c:v>
                </c:pt>
                <c:pt idx="13">
                  <c:v>0.36199999999999999</c:v>
                </c:pt>
                <c:pt idx="14">
                  <c:v>0.36199999999999999</c:v>
                </c:pt>
                <c:pt idx="15">
                  <c:v>0.36099999999999999</c:v>
                </c:pt>
                <c:pt idx="16">
                  <c:v>0.36099999999999999</c:v>
                </c:pt>
                <c:pt idx="17">
                  <c:v>0.35899999999999999</c:v>
                </c:pt>
                <c:pt idx="18">
                  <c:v>0.35799999999999998</c:v>
                </c:pt>
                <c:pt idx="19">
                  <c:v>0.35799999999999998</c:v>
                </c:pt>
                <c:pt idx="20">
                  <c:v>0.35699999999999998</c:v>
                </c:pt>
                <c:pt idx="21">
                  <c:v>0.35599999999999998</c:v>
                </c:pt>
                <c:pt idx="22">
                  <c:v>0.35599999999999998</c:v>
                </c:pt>
                <c:pt idx="23">
                  <c:v>0.35599999999999998</c:v>
                </c:pt>
                <c:pt idx="24">
                  <c:v>0.35599999999999998</c:v>
                </c:pt>
                <c:pt idx="25">
                  <c:v>0.35599999999999998</c:v>
                </c:pt>
                <c:pt idx="26">
                  <c:v>0.35599999999999998</c:v>
                </c:pt>
                <c:pt idx="27">
                  <c:v>0.35599999999999998</c:v>
                </c:pt>
                <c:pt idx="28">
                  <c:v>0.35699999999999998</c:v>
                </c:pt>
                <c:pt idx="29">
                  <c:v>0.35699999999999998</c:v>
                </c:pt>
                <c:pt idx="30">
                  <c:v>0.35699999999999998</c:v>
                </c:pt>
                <c:pt idx="31">
                  <c:v>0.35799999999999998</c:v>
                </c:pt>
                <c:pt idx="32">
                  <c:v>0.35799999999999998</c:v>
                </c:pt>
                <c:pt idx="33">
                  <c:v>0.35799999999999998</c:v>
                </c:pt>
                <c:pt idx="34">
                  <c:v>0.35799999999999998</c:v>
                </c:pt>
                <c:pt idx="35">
                  <c:v>0.35799999999999998</c:v>
                </c:pt>
                <c:pt idx="36">
                  <c:v>0.35899999999999999</c:v>
                </c:pt>
                <c:pt idx="37">
                  <c:v>0.35899999999999999</c:v>
                </c:pt>
                <c:pt idx="38">
                  <c:v>0.36</c:v>
                </c:pt>
                <c:pt idx="39">
                  <c:v>0.36099999999999999</c:v>
                </c:pt>
                <c:pt idx="40">
                  <c:v>0.36099999999999999</c:v>
                </c:pt>
                <c:pt idx="41">
                  <c:v>0.36099999999999999</c:v>
                </c:pt>
                <c:pt idx="42">
                  <c:v>0.36099999999999999</c:v>
                </c:pt>
                <c:pt idx="43">
                  <c:v>0.36099999999999999</c:v>
                </c:pt>
                <c:pt idx="44">
                  <c:v>0.36</c:v>
                </c:pt>
                <c:pt idx="45">
                  <c:v>0.36</c:v>
                </c:pt>
                <c:pt idx="46">
                  <c:v>0.35899999999999999</c:v>
                </c:pt>
                <c:pt idx="47">
                  <c:v>0.35799999999999998</c:v>
                </c:pt>
                <c:pt idx="48">
                  <c:v>0.35699999999999998</c:v>
                </c:pt>
                <c:pt idx="49">
                  <c:v>0.35599999999999998</c:v>
                </c:pt>
                <c:pt idx="50">
                  <c:v>0.35499999999999998</c:v>
                </c:pt>
                <c:pt idx="51">
                  <c:v>0.35399999999999998</c:v>
                </c:pt>
                <c:pt idx="52">
                  <c:v>0.35299999999999998</c:v>
                </c:pt>
                <c:pt idx="53">
                  <c:v>0.35199999999999998</c:v>
                </c:pt>
                <c:pt idx="54">
                  <c:v>0.35099999999999998</c:v>
                </c:pt>
                <c:pt idx="55">
                  <c:v>0.35</c:v>
                </c:pt>
                <c:pt idx="56">
                  <c:v>0.34899999999999998</c:v>
                </c:pt>
                <c:pt idx="57">
                  <c:v>0.34799999999999998</c:v>
                </c:pt>
                <c:pt idx="58">
                  <c:v>0.34599999999999997</c:v>
                </c:pt>
                <c:pt idx="59">
                  <c:v>0.34599999999999997</c:v>
                </c:pt>
                <c:pt idx="60">
                  <c:v>0.34499999999999997</c:v>
                </c:pt>
                <c:pt idx="61">
                  <c:v>0.34399999999999997</c:v>
                </c:pt>
                <c:pt idx="62">
                  <c:v>0.34300000000000003</c:v>
                </c:pt>
                <c:pt idx="63">
                  <c:v>0.34200000000000003</c:v>
                </c:pt>
                <c:pt idx="64">
                  <c:v>0.34100000000000003</c:v>
                </c:pt>
                <c:pt idx="65">
                  <c:v>0.34</c:v>
                </c:pt>
                <c:pt idx="66">
                  <c:v>0.33900000000000002</c:v>
                </c:pt>
                <c:pt idx="67">
                  <c:v>0.33800000000000002</c:v>
                </c:pt>
                <c:pt idx="68">
                  <c:v>0.33700000000000002</c:v>
                </c:pt>
                <c:pt idx="69">
                  <c:v>0.33600000000000002</c:v>
                </c:pt>
                <c:pt idx="70">
                  <c:v>0.33500000000000002</c:v>
                </c:pt>
                <c:pt idx="71">
                  <c:v>0.33400000000000002</c:v>
                </c:pt>
                <c:pt idx="72">
                  <c:v>0.33300000000000002</c:v>
                </c:pt>
                <c:pt idx="73">
                  <c:v>0.33200000000000002</c:v>
                </c:pt>
                <c:pt idx="74">
                  <c:v>0.33100000000000002</c:v>
                </c:pt>
                <c:pt idx="75">
                  <c:v>0.33</c:v>
                </c:pt>
                <c:pt idx="76">
                  <c:v>0.32900000000000001</c:v>
                </c:pt>
                <c:pt idx="77">
                  <c:v>0.32800000000000001</c:v>
                </c:pt>
                <c:pt idx="78">
                  <c:v>0.32700000000000001</c:v>
                </c:pt>
                <c:pt idx="79">
                  <c:v>0.32600000000000001</c:v>
                </c:pt>
                <c:pt idx="80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860-9645-8BE6-CCCDA6BD814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reflectance'!$AD$4:$AD$84</c:f>
              <c:numCache>
                <c:formatCode>General</c:formatCode>
                <c:ptCount val="81"/>
                <c:pt idx="0">
                  <c:v>0.113</c:v>
                </c:pt>
                <c:pt idx="1">
                  <c:v>0.13100000000000001</c:v>
                </c:pt>
                <c:pt idx="2">
                  <c:v>0.15</c:v>
                </c:pt>
                <c:pt idx="3">
                  <c:v>0.16900000000000001</c:v>
                </c:pt>
                <c:pt idx="4">
                  <c:v>0.183</c:v>
                </c:pt>
                <c:pt idx="5">
                  <c:v>0.193</c:v>
                </c:pt>
                <c:pt idx="6">
                  <c:v>0.19900000000000001</c:v>
                </c:pt>
                <c:pt idx="7">
                  <c:v>0.20100000000000001</c:v>
                </c:pt>
                <c:pt idx="8">
                  <c:v>0.20200000000000001</c:v>
                </c:pt>
                <c:pt idx="9">
                  <c:v>0.20300000000000001</c:v>
                </c:pt>
                <c:pt idx="10">
                  <c:v>0.20300000000000001</c:v>
                </c:pt>
                <c:pt idx="11">
                  <c:v>0.20399999999999999</c:v>
                </c:pt>
                <c:pt idx="12">
                  <c:v>0.20499999999999999</c:v>
                </c:pt>
                <c:pt idx="13">
                  <c:v>0.20499999999999999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0.20399999999999999</c:v>
                </c:pt>
                <c:pt idx="17">
                  <c:v>0.20399999999999999</c:v>
                </c:pt>
                <c:pt idx="18">
                  <c:v>0.20300000000000001</c:v>
                </c:pt>
                <c:pt idx="19">
                  <c:v>0.20300000000000001</c:v>
                </c:pt>
                <c:pt idx="20">
                  <c:v>0.20200000000000001</c:v>
                </c:pt>
                <c:pt idx="21">
                  <c:v>0.20200000000000001</c:v>
                </c:pt>
                <c:pt idx="22">
                  <c:v>0.20200000000000001</c:v>
                </c:pt>
                <c:pt idx="23">
                  <c:v>0.20200000000000001</c:v>
                </c:pt>
                <c:pt idx="24">
                  <c:v>0.20200000000000001</c:v>
                </c:pt>
                <c:pt idx="25">
                  <c:v>0.20200000000000001</c:v>
                </c:pt>
                <c:pt idx="26">
                  <c:v>0.20200000000000001</c:v>
                </c:pt>
                <c:pt idx="27">
                  <c:v>0.20200000000000001</c:v>
                </c:pt>
                <c:pt idx="28">
                  <c:v>0.20200000000000001</c:v>
                </c:pt>
                <c:pt idx="29">
                  <c:v>0.20200000000000001</c:v>
                </c:pt>
                <c:pt idx="30">
                  <c:v>0.20300000000000001</c:v>
                </c:pt>
                <c:pt idx="31">
                  <c:v>0.20300000000000001</c:v>
                </c:pt>
                <c:pt idx="32">
                  <c:v>0.20300000000000001</c:v>
                </c:pt>
                <c:pt idx="33">
                  <c:v>0.20300000000000001</c:v>
                </c:pt>
                <c:pt idx="34">
                  <c:v>0.20300000000000001</c:v>
                </c:pt>
                <c:pt idx="35">
                  <c:v>0.20300000000000001</c:v>
                </c:pt>
                <c:pt idx="36">
                  <c:v>0.20300000000000001</c:v>
                </c:pt>
                <c:pt idx="37">
                  <c:v>0.20300000000000001</c:v>
                </c:pt>
                <c:pt idx="38">
                  <c:v>0.20399999999999999</c:v>
                </c:pt>
                <c:pt idx="39">
                  <c:v>0.20399999999999999</c:v>
                </c:pt>
                <c:pt idx="40">
                  <c:v>0.20499999999999999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0.20399999999999999</c:v>
                </c:pt>
                <c:pt idx="45">
                  <c:v>0.20399999999999999</c:v>
                </c:pt>
                <c:pt idx="46">
                  <c:v>0.20399999999999999</c:v>
                </c:pt>
                <c:pt idx="47">
                  <c:v>0.20300000000000001</c:v>
                </c:pt>
                <c:pt idx="48">
                  <c:v>0.20300000000000001</c:v>
                </c:pt>
                <c:pt idx="49">
                  <c:v>0.20200000000000001</c:v>
                </c:pt>
                <c:pt idx="50">
                  <c:v>0.20100000000000001</c:v>
                </c:pt>
                <c:pt idx="51">
                  <c:v>0.20100000000000001</c:v>
                </c:pt>
                <c:pt idx="52">
                  <c:v>0.2</c:v>
                </c:pt>
                <c:pt idx="53">
                  <c:v>0.19900000000000001</c:v>
                </c:pt>
                <c:pt idx="54">
                  <c:v>0.19800000000000001</c:v>
                </c:pt>
                <c:pt idx="55">
                  <c:v>0.19800000000000001</c:v>
                </c:pt>
                <c:pt idx="56">
                  <c:v>0.19700000000000001</c:v>
                </c:pt>
                <c:pt idx="57">
                  <c:v>0.19700000000000001</c:v>
                </c:pt>
                <c:pt idx="58">
                  <c:v>0.19600000000000001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0.19400000000000001</c:v>
                </c:pt>
                <c:pt idx="62">
                  <c:v>0.19400000000000001</c:v>
                </c:pt>
                <c:pt idx="63">
                  <c:v>0.193</c:v>
                </c:pt>
                <c:pt idx="64">
                  <c:v>0.192</c:v>
                </c:pt>
                <c:pt idx="65">
                  <c:v>0.192</c:v>
                </c:pt>
                <c:pt idx="66">
                  <c:v>0.191</c:v>
                </c:pt>
                <c:pt idx="67">
                  <c:v>0.191</c:v>
                </c:pt>
                <c:pt idx="68">
                  <c:v>0.19</c:v>
                </c:pt>
                <c:pt idx="69">
                  <c:v>0.189</c:v>
                </c:pt>
                <c:pt idx="70">
                  <c:v>0.189</c:v>
                </c:pt>
                <c:pt idx="71">
                  <c:v>0.188</c:v>
                </c:pt>
                <c:pt idx="72">
                  <c:v>0.188</c:v>
                </c:pt>
                <c:pt idx="73">
                  <c:v>0.187</c:v>
                </c:pt>
                <c:pt idx="74">
                  <c:v>0.187</c:v>
                </c:pt>
                <c:pt idx="75">
                  <c:v>0.186</c:v>
                </c:pt>
                <c:pt idx="76">
                  <c:v>0.185</c:v>
                </c:pt>
                <c:pt idx="77">
                  <c:v>0.185</c:v>
                </c:pt>
                <c:pt idx="78">
                  <c:v>0.184</c:v>
                </c:pt>
                <c:pt idx="79">
                  <c:v>0.184</c:v>
                </c:pt>
                <c:pt idx="80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860-9645-8BE6-CCCDA6BD814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reflectance'!$AE$4:$AE$84</c:f>
              <c:numCache>
                <c:formatCode>General</c:formatCode>
                <c:ptCount val="81"/>
                <c:pt idx="0">
                  <c:v>7.3999999999999996E-2</c:v>
                </c:pt>
                <c:pt idx="1">
                  <c:v>7.9000000000000001E-2</c:v>
                </c:pt>
                <c:pt idx="2">
                  <c:v>8.4000000000000005E-2</c:v>
                </c:pt>
                <c:pt idx="3">
                  <c:v>8.7999999999999995E-2</c:v>
                </c:pt>
                <c:pt idx="4">
                  <c:v>9.0999999999999998E-2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9.4E-2</c:v>
                </c:pt>
                <c:pt idx="8">
                  <c:v>9.4E-2</c:v>
                </c:pt>
                <c:pt idx="9">
                  <c:v>9.4E-2</c:v>
                </c:pt>
                <c:pt idx="10">
                  <c:v>9.4E-2</c:v>
                </c:pt>
                <c:pt idx="11">
                  <c:v>9.5000000000000001E-2</c:v>
                </c:pt>
                <c:pt idx="12">
                  <c:v>9.5000000000000001E-2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9.4E-2</c:v>
                </c:pt>
                <c:pt idx="16">
                  <c:v>9.4E-2</c:v>
                </c:pt>
                <c:pt idx="17">
                  <c:v>9.4E-2</c:v>
                </c:pt>
                <c:pt idx="18">
                  <c:v>9.4E-2</c:v>
                </c:pt>
                <c:pt idx="19">
                  <c:v>9.2999999999999999E-2</c:v>
                </c:pt>
                <c:pt idx="20">
                  <c:v>9.2999999999999999E-2</c:v>
                </c:pt>
                <c:pt idx="21">
                  <c:v>9.2999999999999999E-2</c:v>
                </c:pt>
                <c:pt idx="22">
                  <c:v>9.2999999999999999E-2</c:v>
                </c:pt>
                <c:pt idx="23">
                  <c:v>9.1999999999999998E-2</c:v>
                </c:pt>
                <c:pt idx="24">
                  <c:v>9.1999999999999998E-2</c:v>
                </c:pt>
                <c:pt idx="25">
                  <c:v>9.2999999999999999E-2</c:v>
                </c:pt>
                <c:pt idx="26">
                  <c:v>9.2999999999999999E-2</c:v>
                </c:pt>
                <c:pt idx="27">
                  <c:v>9.2999999999999999E-2</c:v>
                </c:pt>
                <c:pt idx="28">
                  <c:v>9.2999999999999999E-2</c:v>
                </c:pt>
                <c:pt idx="29">
                  <c:v>9.2999999999999999E-2</c:v>
                </c:pt>
                <c:pt idx="30">
                  <c:v>9.2999999999999999E-2</c:v>
                </c:pt>
                <c:pt idx="31">
                  <c:v>9.2999999999999999E-2</c:v>
                </c:pt>
                <c:pt idx="32">
                  <c:v>9.2999999999999999E-2</c:v>
                </c:pt>
                <c:pt idx="33">
                  <c:v>9.2999999999999999E-2</c:v>
                </c:pt>
                <c:pt idx="34">
                  <c:v>9.2999999999999999E-2</c:v>
                </c:pt>
                <c:pt idx="35">
                  <c:v>9.1999999999999998E-2</c:v>
                </c:pt>
                <c:pt idx="36">
                  <c:v>9.2999999999999999E-2</c:v>
                </c:pt>
                <c:pt idx="37">
                  <c:v>9.2999999999999999E-2</c:v>
                </c:pt>
                <c:pt idx="38">
                  <c:v>9.2999999999999999E-2</c:v>
                </c:pt>
                <c:pt idx="39">
                  <c:v>9.2999999999999999E-2</c:v>
                </c:pt>
                <c:pt idx="40">
                  <c:v>9.2999999999999999E-2</c:v>
                </c:pt>
                <c:pt idx="41">
                  <c:v>9.2999999999999999E-2</c:v>
                </c:pt>
                <c:pt idx="42">
                  <c:v>9.2999999999999999E-2</c:v>
                </c:pt>
                <c:pt idx="43">
                  <c:v>9.1999999999999998E-2</c:v>
                </c:pt>
                <c:pt idx="44">
                  <c:v>9.1999999999999998E-2</c:v>
                </c:pt>
                <c:pt idx="45">
                  <c:v>9.1999999999999998E-2</c:v>
                </c:pt>
                <c:pt idx="46">
                  <c:v>9.1999999999999998E-2</c:v>
                </c:pt>
                <c:pt idx="47">
                  <c:v>9.0999999999999998E-2</c:v>
                </c:pt>
                <c:pt idx="48">
                  <c:v>9.0999999999999998E-2</c:v>
                </c:pt>
                <c:pt idx="49">
                  <c:v>9.0999999999999998E-2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8.8999999999999996E-2</c:v>
                </c:pt>
                <c:pt idx="56">
                  <c:v>8.8999999999999996E-2</c:v>
                </c:pt>
                <c:pt idx="57">
                  <c:v>8.7999999999999995E-2</c:v>
                </c:pt>
                <c:pt idx="58">
                  <c:v>8.7999999999999995E-2</c:v>
                </c:pt>
                <c:pt idx="59">
                  <c:v>8.7999999999999995E-2</c:v>
                </c:pt>
                <c:pt idx="60">
                  <c:v>8.6999999999999994E-2</c:v>
                </c:pt>
                <c:pt idx="61">
                  <c:v>8.6999999999999994E-2</c:v>
                </c:pt>
                <c:pt idx="62">
                  <c:v>8.6999999999999994E-2</c:v>
                </c:pt>
                <c:pt idx="63">
                  <c:v>8.6999999999999994E-2</c:v>
                </c:pt>
                <c:pt idx="64">
                  <c:v>8.5999999999999993E-2</c:v>
                </c:pt>
                <c:pt idx="65">
                  <c:v>8.5999999999999993E-2</c:v>
                </c:pt>
                <c:pt idx="66">
                  <c:v>8.5999999999999993E-2</c:v>
                </c:pt>
                <c:pt idx="67">
                  <c:v>8.5999999999999993E-2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8.4000000000000005E-2</c:v>
                </c:pt>
                <c:pt idx="74">
                  <c:v>8.4000000000000005E-2</c:v>
                </c:pt>
                <c:pt idx="75">
                  <c:v>8.4000000000000005E-2</c:v>
                </c:pt>
                <c:pt idx="76">
                  <c:v>8.4000000000000005E-2</c:v>
                </c:pt>
                <c:pt idx="77">
                  <c:v>8.4000000000000005E-2</c:v>
                </c:pt>
                <c:pt idx="78">
                  <c:v>8.3000000000000004E-2</c:v>
                </c:pt>
                <c:pt idx="79">
                  <c:v>8.3000000000000004E-2</c:v>
                </c:pt>
                <c:pt idx="80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860-9645-8BE6-CCCDA6BD814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'Spectral reflectance'!$H$4:$H$84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'Spectral reflectance'!$AF$4:$AF$84</c:f>
              <c:numCache>
                <c:formatCode>General</c:formatCode>
                <c:ptCount val="81"/>
                <c:pt idx="0">
                  <c:v>3.2000000000000001E-2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3.4000000000000002E-2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3.5999999999999997E-2</c:v>
                </c:pt>
                <c:pt idx="7">
                  <c:v>3.5999999999999997E-2</c:v>
                </c:pt>
                <c:pt idx="8">
                  <c:v>3.5999999999999997E-2</c:v>
                </c:pt>
                <c:pt idx="9">
                  <c:v>3.5999999999999997E-2</c:v>
                </c:pt>
                <c:pt idx="10">
                  <c:v>3.5999999999999997E-2</c:v>
                </c:pt>
                <c:pt idx="11">
                  <c:v>3.5999999999999997E-2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3.4000000000000002E-2</c:v>
                </c:pt>
                <c:pt idx="23">
                  <c:v>3.4000000000000002E-2</c:v>
                </c:pt>
                <c:pt idx="24">
                  <c:v>3.4000000000000002E-2</c:v>
                </c:pt>
                <c:pt idx="25">
                  <c:v>3.4000000000000002E-2</c:v>
                </c:pt>
                <c:pt idx="26">
                  <c:v>3.4000000000000002E-2</c:v>
                </c:pt>
                <c:pt idx="27">
                  <c:v>3.4000000000000002E-2</c:v>
                </c:pt>
                <c:pt idx="28">
                  <c:v>3.4000000000000002E-2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3.4000000000000002E-2</c:v>
                </c:pt>
                <c:pt idx="32">
                  <c:v>3.4000000000000002E-2</c:v>
                </c:pt>
                <c:pt idx="33">
                  <c:v>3.4000000000000002E-2</c:v>
                </c:pt>
                <c:pt idx="34">
                  <c:v>3.4000000000000002E-2</c:v>
                </c:pt>
                <c:pt idx="35">
                  <c:v>3.4000000000000002E-2</c:v>
                </c:pt>
                <c:pt idx="36">
                  <c:v>3.3000000000000002E-2</c:v>
                </c:pt>
                <c:pt idx="37">
                  <c:v>3.3000000000000002E-2</c:v>
                </c:pt>
                <c:pt idx="38">
                  <c:v>3.3000000000000002E-2</c:v>
                </c:pt>
                <c:pt idx="39">
                  <c:v>3.3000000000000002E-2</c:v>
                </c:pt>
                <c:pt idx="40">
                  <c:v>3.3000000000000002E-2</c:v>
                </c:pt>
                <c:pt idx="41">
                  <c:v>3.3000000000000002E-2</c:v>
                </c:pt>
                <c:pt idx="42">
                  <c:v>3.3000000000000002E-2</c:v>
                </c:pt>
                <c:pt idx="43">
                  <c:v>3.3000000000000002E-2</c:v>
                </c:pt>
                <c:pt idx="44">
                  <c:v>3.3000000000000002E-2</c:v>
                </c:pt>
                <c:pt idx="45">
                  <c:v>3.3000000000000002E-2</c:v>
                </c:pt>
                <c:pt idx="46">
                  <c:v>3.3000000000000002E-2</c:v>
                </c:pt>
                <c:pt idx="47">
                  <c:v>3.3000000000000002E-2</c:v>
                </c:pt>
                <c:pt idx="48">
                  <c:v>3.3000000000000002E-2</c:v>
                </c:pt>
                <c:pt idx="49">
                  <c:v>3.3000000000000002E-2</c:v>
                </c:pt>
                <c:pt idx="50">
                  <c:v>3.3000000000000002E-2</c:v>
                </c:pt>
                <c:pt idx="51">
                  <c:v>3.3000000000000002E-2</c:v>
                </c:pt>
                <c:pt idx="52">
                  <c:v>3.3000000000000002E-2</c:v>
                </c:pt>
                <c:pt idx="53">
                  <c:v>3.3000000000000002E-2</c:v>
                </c:pt>
                <c:pt idx="54">
                  <c:v>3.3000000000000002E-2</c:v>
                </c:pt>
                <c:pt idx="55">
                  <c:v>3.3000000000000002E-2</c:v>
                </c:pt>
                <c:pt idx="56">
                  <c:v>3.3000000000000002E-2</c:v>
                </c:pt>
                <c:pt idx="57">
                  <c:v>3.3000000000000002E-2</c:v>
                </c:pt>
                <c:pt idx="58">
                  <c:v>3.3000000000000002E-2</c:v>
                </c:pt>
                <c:pt idx="59">
                  <c:v>3.3000000000000002E-2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3.2000000000000001E-2</c:v>
                </c:pt>
                <c:pt idx="65">
                  <c:v>3.2000000000000001E-2</c:v>
                </c:pt>
                <c:pt idx="66">
                  <c:v>3.2000000000000001E-2</c:v>
                </c:pt>
                <c:pt idx="67">
                  <c:v>3.2000000000000001E-2</c:v>
                </c:pt>
                <c:pt idx="68">
                  <c:v>3.2000000000000001E-2</c:v>
                </c:pt>
                <c:pt idx="69">
                  <c:v>3.2000000000000001E-2</c:v>
                </c:pt>
                <c:pt idx="70">
                  <c:v>3.2000000000000001E-2</c:v>
                </c:pt>
                <c:pt idx="71">
                  <c:v>3.2000000000000001E-2</c:v>
                </c:pt>
                <c:pt idx="72">
                  <c:v>3.2000000000000001E-2</c:v>
                </c:pt>
                <c:pt idx="73">
                  <c:v>3.2000000000000001E-2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860-9645-8BE6-CCCDA6BD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143472"/>
        <c:axId val="386081328"/>
      </c:lineChart>
      <c:catAx>
        <c:axId val="3861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1328"/>
        <c:crosses val="autoZero"/>
        <c:auto val="1"/>
        <c:lblAlgn val="ctr"/>
        <c:lblOffset val="100"/>
        <c:noMultiLvlLbl val="0"/>
      </c:catAx>
      <c:valAx>
        <c:axId val="3860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57715102765262E-2"/>
          <c:y val="3.0201340001861681E-2"/>
          <c:w val="0.94160846688443167"/>
          <c:h val="0.926226177801301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'cone responses_R-G'!$B$2</c:f>
              <c:strCache>
                <c:ptCount val="1"/>
                <c:pt idx="0">
                  <c:v>Stiles–Burch 2° L-Cone Fundamental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 responses_R-G'!$A$3:$A$71</c:f>
              <c:numCache>
                <c:formatCode>General</c:formatCode>
                <c:ptCount val="6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</c:numCache>
            </c:numRef>
          </c:xVal>
          <c:yVal>
            <c:numRef>
              <c:f>'cone responses_R-G'!$B$3:$B$71</c:f>
              <c:numCache>
                <c:formatCode>General</c:formatCode>
                <c:ptCount val="69"/>
                <c:pt idx="0">
                  <c:v>6.0297596328555479E-4</c:v>
                </c:pt>
                <c:pt idx="1">
                  <c:v>1.6102748130094222E-3</c:v>
                </c:pt>
                <c:pt idx="2">
                  <c:v>3.2553673247163609E-3</c:v>
                </c:pt>
                <c:pt idx="3">
                  <c:v>6.6926790693584252E-3</c:v>
                </c:pt>
                <c:pt idx="4">
                  <c:v>1.1478892797901815E-2</c:v>
                </c:pt>
                <c:pt idx="5">
                  <c:v>1.5881810142998276E-2</c:v>
                </c:pt>
                <c:pt idx="6">
                  <c:v>2.225358578046515E-2</c:v>
                </c:pt>
                <c:pt idx="7">
                  <c:v>2.6369384934534654E-2</c:v>
                </c:pt>
                <c:pt idx="8">
                  <c:v>3.0485968741891398E-2</c:v>
                </c:pt>
                <c:pt idx="9">
                  <c:v>3.522897439914556E-2</c:v>
                </c:pt>
                <c:pt idx="10">
                  <c:v>4.118129505138525E-2</c:v>
                </c:pt>
                <c:pt idx="11">
                  <c:v>4.5593192165922197E-2</c:v>
                </c:pt>
                <c:pt idx="12">
                  <c:v>4.9957419817596362E-2</c:v>
                </c:pt>
                <c:pt idx="13">
                  <c:v>5.6859102469885486E-2</c:v>
                </c:pt>
                <c:pt idx="14">
                  <c:v>6.809261296796848E-2</c:v>
                </c:pt>
                <c:pt idx="15">
                  <c:v>8.334892445316E-2</c:v>
                </c:pt>
                <c:pt idx="16">
                  <c:v>0.10334750585252094</c:v>
                </c:pt>
                <c:pt idx="17">
                  <c:v>0.12505469461445301</c:v>
                </c:pt>
                <c:pt idx="18">
                  <c:v>0.14581426061474648</c:v>
                </c:pt>
                <c:pt idx="19">
                  <c:v>0.16710906143107074</c:v>
                </c:pt>
                <c:pt idx="20">
                  <c:v>0.19980207767658667</c:v>
                </c:pt>
                <c:pt idx="21">
                  <c:v>0.24842768936968029</c:v>
                </c:pt>
                <c:pt idx="22">
                  <c:v>0.3099559659837377</c:v>
                </c:pt>
                <c:pt idx="23">
                  <c:v>0.38779303087618244</c:v>
                </c:pt>
                <c:pt idx="24">
                  <c:v>0.47184569824815692</c:v>
                </c:pt>
                <c:pt idx="25">
                  <c:v>0.5618236281342277</c:v>
                </c:pt>
                <c:pt idx="26">
                  <c:v>0.65282984415861411</c:v>
                </c:pt>
                <c:pt idx="27">
                  <c:v>0.73214988753406429</c:v>
                </c:pt>
                <c:pt idx="28">
                  <c:v>0.79909791958109833</c:v>
                </c:pt>
                <c:pt idx="29">
                  <c:v>0.84683734132224064</c:v>
                </c:pt>
                <c:pt idx="30">
                  <c:v>0.87902251683088428</c:v>
                </c:pt>
                <c:pt idx="31">
                  <c:v>0.91516625928127548</c:v>
                </c:pt>
                <c:pt idx="32">
                  <c:v>0.94776354526296092</c:v>
                </c:pt>
                <c:pt idx="33">
                  <c:v>0.96560609854154988</c:v>
                </c:pt>
                <c:pt idx="34">
                  <c:v>0.9676092245777278</c:v>
                </c:pt>
                <c:pt idx="35">
                  <c:v>0.97701222967415402</c:v>
                </c:pt>
                <c:pt idx="36">
                  <c:v>0.99701111501616546</c:v>
                </c:pt>
                <c:pt idx="37">
                  <c:v>0.99471805308342331</c:v>
                </c:pt>
                <c:pt idx="38">
                  <c:v>0.97543874044029988</c:v>
                </c:pt>
                <c:pt idx="39">
                  <c:v>0.95741449875148599</c:v>
                </c:pt>
                <c:pt idx="40">
                  <c:v>0.93175128420195608</c:v>
                </c:pt>
                <c:pt idx="41">
                  <c:v>0.89227761958782692</c:v>
                </c:pt>
                <c:pt idx="42">
                  <c:v>0.84255837533982603</c:v>
                </c:pt>
                <c:pt idx="43">
                  <c:v>0.78433211888196197</c:v>
                </c:pt>
                <c:pt idx="44">
                  <c:v>0.71729862775670905</c:v>
                </c:pt>
                <c:pt idx="45">
                  <c:v>0.64357623683764209</c:v>
                </c:pt>
                <c:pt idx="46">
                  <c:v>0.56597858624269626</c:v>
                </c:pt>
                <c:pt idx="47">
                  <c:v>0.48719183364367835</c:v>
                </c:pt>
                <c:pt idx="48">
                  <c:v>0.40954346464439528</c:v>
                </c:pt>
                <c:pt idx="49">
                  <c:v>0.33705439929348308</c:v>
                </c:pt>
                <c:pt idx="50">
                  <c:v>0.2728349484790118</c:v>
                </c:pt>
                <c:pt idx="51">
                  <c:v>0.21652098793079275</c:v>
                </c:pt>
                <c:pt idx="52">
                  <c:v>0.16745572505751161</c:v>
                </c:pt>
                <c:pt idx="53">
                  <c:v>0.12618275345906704</c:v>
                </c:pt>
                <c:pt idx="54">
                  <c:v>9.3239513754063294E-2</c:v>
                </c:pt>
                <c:pt idx="55">
                  <c:v>6.7904725820518777E-2</c:v>
                </c:pt>
                <c:pt idx="56">
                  <c:v>4.8989160809406386E-2</c:v>
                </c:pt>
                <c:pt idx="57">
                  <c:v>3.5188438882095815E-2</c:v>
                </c:pt>
                <c:pt idx="58">
                  <c:v>2.5153591291632704E-2</c:v>
                </c:pt>
                <c:pt idx="59">
                  <c:v>1.7840211551914908E-2</c:v>
                </c:pt>
                <c:pt idx="60">
                  <c:v>1.2519875206248811E-2</c:v>
                </c:pt>
                <c:pt idx="61">
                  <c:v>8.6158871106614219E-3</c:v>
                </c:pt>
                <c:pt idx="62">
                  <c:v>5.8425172053602949E-3</c:v>
                </c:pt>
                <c:pt idx="63">
                  <c:v>3.9755754492705273E-3</c:v>
                </c:pt>
                <c:pt idx="64">
                  <c:v>2.7669416454115118E-3</c:v>
                </c:pt>
                <c:pt idx="65">
                  <c:v>1.9570413414806754E-3</c:v>
                </c:pt>
                <c:pt idx="66">
                  <c:v>1.3570629696239857E-3</c:v>
                </c:pt>
                <c:pt idx="67">
                  <c:v>9.455837495975449E-4</c:v>
                </c:pt>
                <c:pt idx="68">
                  <c:v>6.6206404027046033E-4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0-5F43-9FEE-95F69A767535}"/>
            </c:ext>
          </c:extLst>
        </c:ser>
        <c:ser>
          <c:idx val="1"/>
          <c:order val="1"/>
          <c:tx>
            <c:strRef>
              <c:f>'cone responses_R-G'!$C$2</c:f>
              <c:strCache>
                <c:ptCount val="1"/>
                <c:pt idx="0">
                  <c:v>Stiles–Burch 2° M-Cone Fundamental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 responses_R-G'!$A$3:$A$71</c:f>
              <c:numCache>
                <c:formatCode>General</c:formatCode>
                <c:ptCount val="6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</c:numCache>
            </c:numRef>
          </c:xVal>
          <c:yVal>
            <c:numRef>
              <c:f>'cone responses_R-G'!$C$3:$C$71</c:f>
              <c:numCache>
                <c:formatCode>General</c:formatCode>
                <c:ptCount val="69"/>
                <c:pt idx="0">
                  <c:v>6.0297596328555479E-4</c:v>
                </c:pt>
                <c:pt idx="1">
                  <c:v>1.6102748130094222E-3</c:v>
                </c:pt>
                <c:pt idx="2">
                  <c:v>3.2553673247163609E-3</c:v>
                </c:pt>
                <c:pt idx="3">
                  <c:v>6.6926790693584252E-3</c:v>
                </c:pt>
                <c:pt idx="4">
                  <c:v>1.1478892797901815E-2</c:v>
                </c:pt>
                <c:pt idx="5">
                  <c:v>1.5881810142998276E-2</c:v>
                </c:pt>
                <c:pt idx="6">
                  <c:v>2.225358578046515E-2</c:v>
                </c:pt>
                <c:pt idx="7">
                  <c:v>2.6369384934534654E-2</c:v>
                </c:pt>
                <c:pt idx="8">
                  <c:v>3.0485968741891398E-2</c:v>
                </c:pt>
                <c:pt idx="9">
                  <c:v>3.522897439914556E-2</c:v>
                </c:pt>
                <c:pt idx="10">
                  <c:v>4.118129505138525E-2</c:v>
                </c:pt>
                <c:pt idx="11">
                  <c:v>4.5593192165922197E-2</c:v>
                </c:pt>
                <c:pt idx="12">
                  <c:v>4.9957419817596362E-2</c:v>
                </c:pt>
                <c:pt idx="13">
                  <c:v>5.6859102469885486E-2</c:v>
                </c:pt>
                <c:pt idx="14">
                  <c:v>6.809261296796848E-2</c:v>
                </c:pt>
                <c:pt idx="15">
                  <c:v>8.334892445316E-2</c:v>
                </c:pt>
                <c:pt idx="16">
                  <c:v>0.10334750585252094</c:v>
                </c:pt>
                <c:pt idx="17">
                  <c:v>0.12505469461445301</c:v>
                </c:pt>
                <c:pt idx="18">
                  <c:v>0.14581426061474648</c:v>
                </c:pt>
                <c:pt idx="19">
                  <c:v>0.16710906143107074</c:v>
                </c:pt>
                <c:pt idx="20">
                  <c:v>0.19980207767658667</c:v>
                </c:pt>
                <c:pt idx="21">
                  <c:v>0.24842768936968029</c:v>
                </c:pt>
                <c:pt idx="22">
                  <c:v>0.3099559659837377</c:v>
                </c:pt>
                <c:pt idx="23">
                  <c:v>0.38779303087618244</c:v>
                </c:pt>
                <c:pt idx="24">
                  <c:v>0.47184569824815692</c:v>
                </c:pt>
                <c:pt idx="25">
                  <c:v>0.5618236281342277</c:v>
                </c:pt>
                <c:pt idx="26">
                  <c:v>0.65282984415861411</c:v>
                </c:pt>
                <c:pt idx="27">
                  <c:v>0.73214988753406429</c:v>
                </c:pt>
                <c:pt idx="28">
                  <c:v>0.79909791958109833</c:v>
                </c:pt>
                <c:pt idx="29">
                  <c:v>0.84683734132224064</c:v>
                </c:pt>
                <c:pt idx="30">
                  <c:v>0.87902251683088428</c:v>
                </c:pt>
                <c:pt idx="31">
                  <c:v>0.91516625928127548</c:v>
                </c:pt>
                <c:pt idx="32">
                  <c:v>0.94776354526296092</c:v>
                </c:pt>
                <c:pt idx="33">
                  <c:v>0.96560609854154988</c:v>
                </c:pt>
                <c:pt idx="34">
                  <c:v>0.9676092245777278</c:v>
                </c:pt>
                <c:pt idx="35">
                  <c:v>0.97701222967415402</c:v>
                </c:pt>
                <c:pt idx="36">
                  <c:v>0.99701111501616546</c:v>
                </c:pt>
                <c:pt idx="37">
                  <c:v>0.99471805308342331</c:v>
                </c:pt>
                <c:pt idx="38">
                  <c:v>0.97543874044029988</c:v>
                </c:pt>
                <c:pt idx="39">
                  <c:v>0.95741449875148599</c:v>
                </c:pt>
                <c:pt idx="40">
                  <c:v>0.93175128420195608</c:v>
                </c:pt>
                <c:pt idx="41">
                  <c:v>0.89227761958782692</c:v>
                </c:pt>
                <c:pt idx="42">
                  <c:v>0.84255837533982603</c:v>
                </c:pt>
                <c:pt idx="43">
                  <c:v>0.78433211888196197</c:v>
                </c:pt>
                <c:pt idx="44">
                  <c:v>0.71729862775670905</c:v>
                </c:pt>
                <c:pt idx="45">
                  <c:v>0.64357623683764209</c:v>
                </c:pt>
                <c:pt idx="46">
                  <c:v>0.56597858624269626</c:v>
                </c:pt>
                <c:pt idx="47">
                  <c:v>0.48719183364367835</c:v>
                </c:pt>
                <c:pt idx="48">
                  <c:v>0.40954346464439528</c:v>
                </c:pt>
                <c:pt idx="49">
                  <c:v>0.33705439929348308</c:v>
                </c:pt>
                <c:pt idx="50">
                  <c:v>0.2728349484790118</c:v>
                </c:pt>
                <c:pt idx="51">
                  <c:v>0.21652098793079275</c:v>
                </c:pt>
                <c:pt idx="52">
                  <c:v>0.16745572505751161</c:v>
                </c:pt>
                <c:pt idx="53">
                  <c:v>0.12618275345906704</c:v>
                </c:pt>
                <c:pt idx="54">
                  <c:v>9.3239513754063294E-2</c:v>
                </c:pt>
                <c:pt idx="55">
                  <c:v>6.7904725820518777E-2</c:v>
                </c:pt>
                <c:pt idx="56">
                  <c:v>4.8989160809406386E-2</c:v>
                </c:pt>
                <c:pt idx="57">
                  <c:v>3.5188438882095815E-2</c:v>
                </c:pt>
                <c:pt idx="58">
                  <c:v>2.5153591291632704E-2</c:v>
                </c:pt>
                <c:pt idx="59">
                  <c:v>1.7840211551914908E-2</c:v>
                </c:pt>
                <c:pt idx="60">
                  <c:v>1.2519875206248811E-2</c:v>
                </c:pt>
                <c:pt idx="61">
                  <c:v>8.6158871106614219E-3</c:v>
                </c:pt>
                <c:pt idx="62">
                  <c:v>5.8425172053602949E-3</c:v>
                </c:pt>
                <c:pt idx="63">
                  <c:v>3.9755754492705273E-3</c:v>
                </c:pt>
                <c:pt idx="64">
                  <c:v>2.7669416454115118E-3</c:v>
                </c:pt>
                <c:pt idx="65">
                  <c:v>1.9570413414806754E-3</c:v>
                </c:pt>
                <c:pt idx="66">
                  <c:v>1.3570629696239857E-3</c:v>
                </c:pt>
                <c:pt idx="67">
                  <c:v>9.455837495975449E-4</c:v>
                </c:pt>
                <c:pt idx="68">
                  <c:v>6.6206404027046033E-4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0-5F43-9FEE-95F69A767535}"/>
            </c:ext>
          </c:extLst>
        </c:ser>
        <c:ser>
          <c:idx val="2"/>
          <c:order val="2"/>
          <c:tx>
            <c:strRef>
              <c:f>'cone responses_R-G'!$D$2</c:f>
              <c:strCache>
                <c:ptCount val="1"/>
                <c:pt idx="0">
                  <c:v>Stiles–Burch 2° S-Cone Fundamental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'cone responses_R-G'!$A$3:$A$71</c:f>
              <c:numCache>
                <c:formatCode>General</c:formatCode>
                <c:ptCount val="6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</c:numCache>
            </c:numRef>
          </c:xVal>
          <c:yVal>
            <c:numRef>
              <c:f>'cone responses_R-G'!$D$3:$D$71</c:f>
              <c:numCache>
                <c:formatCode>General</c:formatCode>
                <c:ptCount val="69"/>
                <c:pt idx="0">
                  <c:v>1.2145069377157782E-2</c:v>
                </c:pt>
                <c:pt idx="1">
                  <c:v>3.1095675818497988E-2</c:v>
                </c:pt>
                <c:pt idx="2">
                  <c:v>6.2330412350194493E-2</c:v>
                </c:pt>
                <c:pt idx="3">
                  <c:v>0.1315224832192238</c:v>
                </c:pt>
                <c:pt idx="4">
                  <c:v>0.22735263918234094</c:v>
                </c:pt>
                <c:pt idx="5">
                  <c:v>0.35875668303926167</c:v>
                </c:pt>
                <c:pt idx="6">
                  <c:v>0.52372101392319315</c:v>
                </c:pt>
                <c:pt idx="7">
                  <c:v>0.6854882264526615</c:v>
                </c:pt>
                <c:pt idx="8">
                  <c:v>0.79579278989709212</c:v>
                </c:pt>
                <c:pt idx="9">
                  <c:v>0.89433453193255841</c:v>
                </c:pt>
                <c:pt idx="10">
                  <c:v>0.96382902362397049</c:v>
                </c:pt>
                <c:pt idx="11">
                  <c:v>0.99815962749172416</c:v>
                </c:pt>
                <c:pt idx="12">
                  <c:v>0.91896717731892508</c:v>
                </c:pt>
                <c:pt idx="13">
                  <c:v>0.82565763262132652</c:v>
                </c:pt>
                <c:pt idx="14">
                  <c:v>0.78668342515844969</c:v>
                </c:pt>
                <c:pt idx="15">
                  <c:v>0.66911382004585929</c:v>
                </c:pt>
                <c:pt idx="16">
                  <c:v>0.61347942238812936</c:v>
                </c:pt>
                <c:pt idx="17">
                  <c:v>0.49158655915686172</c:v>
                </c:pt>
                <c:pt idx="18">
                  <c:v>0.36593167197534804</c:v>
                </c:pt>
                <c:pt idx="19">
                  <c:v>0.27095676590460527</c:v>
                </c:pt>
                <c:pt idx="20">
                  <c:v>0.20141879803932033</c:v>
                </c:pt>
                <c:pt idx="21">
                  <c:v>0.15399265260594916</c:v>
                </c:pt>
                <c:pt idx="22">
                  <c:v>0.11558460681562231</c:v>
                </c:pt>
                <c:pt idx="23">
                  <c:v>8.6556562386265662E-2</c:v>
                </c:pt>
                <c:pt idx="24">
                  <c:v>6.1830107275171305E-2</c:v>
                </c:pt>
                <c:pt idx="25">
                  <c:v>4.2121128675406662E-2</c:v>
                </c:pt>
                <c:pt idx="26">
                  <c:v>2.8333485277843701E-2</c:v>
                </c:pt>
                <c:pt idx="27">
                  <c:v>1.8365383433483453E-2</c:v>
                </c:pt>
                <c:pt idx="28">
                  <c:v>1.1956387999881203E-2</c:v>
                </c:pt>
                <c:pt idx="29">
                  <c:v>7.8379050853561692E-3</c:v>
                </c:pt>
                <c:pt idx="30">
                  <c:v>5.1772602905064231E-3</c:v>
                </c:pt>
                <c:pt idx="31">
                  <c:v>3.4466723487178914E-3</c:v>
                </c:pt>
                <c:pt idx="32">
                  <c:v>2.3115324788705598E-3</c:v>
                </c:pt>
                <c:pt idx="33">
                  <c:v>1.5613490379696488E-3</c:v>
                </c:pt>
                <c:pt idx="34">
                  <c:v>1.0621845986687015E-3</c:v>
                </c:pt>
                <c:pt idx="35">
                  <c:v>7.2744472671148412E-4</c:v>
                </c:pt>
                <c:pt idx="36">
                  <c:v>5.0153356110665872E-4</c:v>
                </c:pt>
                <c:pt idx="37">
                  <c:v>3.4801663221500342E-4</c:v>
                </c:pt>
                <c:pt idx="38">
                  <c:v>2.4305244822202994E-4</c:v>
                </c:pt>
                <c:pt idx="39">
                  <c:v>1.7076544728138751E-4</c:v>
                </c:pt>
                <c:pt idx="40">
                  <c:v>1.2069797949676546E-4</c:v>
                </c:pt>
                <c:pt idx="41">
                  <c:v>8.5802511472260354E-5</c:v>
                </c:pt>
                <c:pt idx="42">
                  <c:v>6.1347942238812819E-5</c:v>
                </c:pt>
                <c:pt idx="43">
                  <c:v>4.4116393317691278E-5</c:v>
                </c:pt>
                <c:pt idx="44">
                  <c:v>3.1885996933863787E-5</c:v>
                </c:pt>
                <c:pt idx="45">
                  <c:v>2.3173946499684781E-5</c:v>
                </c:pt>
                <c:pt idx="46">
                  <c:v>1.6927779760985289E-5</c:v>
                </c:pt>
                <c:pt idx="47">
                  <c:v>1.2427964384409152E-5</c:v>
                </c:pt>
                <c:pt idx="48">
                  <c:v>9.1685361146192166E-6</c:v>
                </c:pt>
                <c:pt idx="49">
                  <c:v>6.7967297195045568E-6</c:v>
                </c:pt>
                <c:pt idx="50">
                  <c:v>5.0617419401121229E-6</c:v>
                </c:pt>
                <c:pt idx="51">
                  <c:v>3.7870409390500434E-6</c:v>
                </c:pt>
                <c:pt idx="52">
                  <c:v>2.8457713318638006E-6</c:v>
                </c:pt>
                <c:pt idx="53">
                  <c:v>2.1483250873159906E-6</c:v>
                </c:pt>
                <c:pt idx="54">
                  <c:v>1.6285458868290692E-6</c:v>
                </c:pt>
                <c:pt idx="55">
                  <c:v>1.2396526125232506E-6</c:v>
                </c:pt>
                <c:pt idx="56">
                  <c:v>9.4732718450424787E-7</c:v>
                </c:pt>
                <c:pt idx="57">
                  <c:v>7.2694239921411907E-7</c:v>
                </c:pt>
                <c:pt idx="58">
                  <c:v>5.6001543876155549E-7</c:v>
                </c:pt>
                <c:pt idx="59">
                  <c:v>4.330120677380032E-7</c:v>
                </c:pt>
                <c:pt idx="60">
                  <c:v>3.3612436904705309E-7</c:v>
                </c:pt>
                <c:pt idx="61">
                  <c:v>2.6187859365475498E-7</c:v>
                </c:pt>
                <c:pt idx="62">
                  <c:v>2.0469159022704531E-7</c:v>
                </c:pt>
                <c:pt idx="63">
                  <c:v>1.6062013995885953E-7</c:v>
                </c:pt>
                <c:pt idx="64">
                  <c:v>1.2641540489485785E-7</c:v>
                </c:pt>
                <c:pt idx="65">
                  <c:v>9.9861940284652349E-8</c:v>
                </c:pt>
                <c:pt idx="66">
                  <c:v>7.9140720539948429E-8</c:v>
                </c:pt>
                <c:pt idx="67">
                  <c:v>6.2907148554783541E-8</c:v>
                </c:pt>
                <c:pt idx="68">
                  <c:v>5.0176457903670734E-8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0-5F43-9FEE-95F69A76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99760"/>
        <c:axId val="390233424"/>
      </c:scatterChart>
      <c:valAx>
        <c:axId val="390399760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3424"/>
        <c:crosses val="autoZero"/>
        <c:crossBetween val="midCat"/>
      </c:valAx>
      <c:valAx>
        <c:axId val="3902334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22</xdr:row>
      <xdr:rowOff>101600</xdr:rowOff>
    </xdr:from>
    <xdr:to>
      <xdr:col>18</xdr:col>
      <xdr:colOff>247650</xdr:colOff>
      <xdr:row>42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FAB8B-DC5C-F749-98A6-F4EA38E34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</xdr:row>
      <xdr:rowOff>114300</xdr:rowOff>
    </xdr:from>
    <xdr:to>
      <xdr:col>18</xdr:col>
      <xdr:colOff>222250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FCFE8-12EA-3B49-A63E-33C6B7EC7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575733</xdr:colOff>
      <xdr:row>3</xdr:row>
      <xdr:rowOff>91016</xdr:rowOff>
    </xdr:from>
    <xdr:to>
      <xdr:col>16</xdr:col>
      <xdr:colOff>296333</xdr:colOff>
      <xdr:row>17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FE795-70DB-D1DB-EC2D-9620225BF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2</xdr:row>
      <xdr:rowOff>63500</xdr:rowOff>
    </xdr:from>
    <xdr:to>
      <xdr:col>5</xdr:col>
      <xdr:colOff>508000</xdr:colOff>
      <xdr:row>17</xdr:row>
      <xdr:rowOff>63500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FA2E3D7C-AAED-694E-8DE3-869A2E3C0DB0}"/>
            </a:ext>
          </a:extLst>
        </xdr:cNvPr>
        <xdr:cNvGrpSpPr>
          <a:grpSpLocks/>
        </xdr:cNvGrpSpPr>
      </xdr:nvGrpSpPr>
      <xdr:grpSpPr bwMode="auto">
        <a:xfrm>
          <a:off x="1981200" y="461433"/>
          <a:ext cx="5143500" cy="2984500"/>
          <a:chOff x="1656" y="26"/>
          <a:chExt cx="400" cy="246"/>
        </a:xfrm>
      </xdr:grpSpPr>
      <xdr:pic>
        <xdr:nvPicPr>
          <xdr:cNvPr id="9" name="Picture 1">
            <a:extLst>
              <a:ext uri="{FF2B5EF4-FFF2-40B4-BE49-F238E27FC236}">
                <a16:creationId xmlns:a16="http://schemas.microsoft.com/office/drawing/2014/main" id="{38FBEF82-978B-BD4A-B735-5D68B2AA94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56" y="26"/>
            <a:ext cx="351" cy="2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" name="Text Box 2">
            <a:extLst>
              <a:ext uri="{FF2B5EF4-FFF2-40B4-BE49-F238E27FC236}">
                <a16:creationId xmlns:a16="http://schemas.microsoft.com/office/drawing/2014/main" id="{1BDA9CD7-15F8-7A4F-8695-59DF9447DC8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1" y="55"/>
            <a:ext cx="375" cy="174"/>
          </a:xfrm>
          <a:prstGeom prst="rect">
            <a:avLst/>
          </a:prstGeom>
          <a:noFill/>
          <a:ln>
            <a:noFill/>
          </a:ln>
        </xdr:spPr>
        <xdr:txBody>
          <a:bodyPr wrap="none" lIns="27432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Verdana" pitchFamily="2" charset="0"/>
                <a:ea typeface="Verdana" pitchFamily="2" charset="0"/>
                <a:cs typeface="Verdana" pitchFamily="2" charset="0"/>
              </a:rPr>
              <a:t>1           2        3         4          5        6</a:t>
            </a:r>
          </a:p>
          <a:p>
            <a:pPr algn="l" rtl="0"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  <a:p>
            <a:pPr algn="l" rtl="0"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Verdana" pitchFamily="2" charset="0"/>
                <a:ea typeface="Verdana" pitchFamily="2" charset="0"/>
                <a:cs typeface="Verdana" pitchFamily="2" charset="0"/>
              </a:rPr>
              <a:t>7        8           9       10         11       12</a:t>
            </a:r>
          </a:p>
          <a:p>
            <a:pPr algn="l" rtl="0"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  <a:p>
            <a:pPr algn="l" rtl="0"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Verdana" pitchFamily="2" charset="0"/>
                <a:ea typeface="Verdana" pitchFamily="2" charset="0"/>
                <a:cs typeface="Verdana" pitchFamily="2" charset="0"/>
              </a:rPr>
              <a:t>13       14       15       16       17      18</a:t>
            </a:r>
          </a:p>
          <a:p>
            <a:pPr algn="l" rtl="0"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  <a:p>
            <a:pPr algn="l" rtl="0"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Verdana" pitchFamily="2" charset="0"/>
                <a:ea typeface="Verdana" pitchFamily="2" charset="0"/>
                <a:cs typeface="Verdana" pitchFamily="2" charset="0"/>
              </a:rPr>
              <a:t>19      20        21        22       23       24       </a:t>
            </a:r>
          </a:p>
        </xdr:txBody>
      </xdr:sp>
    </xdr:grpSp>
    <xdr:clientData/>
  </xdr:twoCellAnchor>
  <xdr:twoCellAnchor>
    <xdr:from>
      <xdr:col>2</xdr:col>
      <xdr:colOff>438150</xdr:colOff>
      <xdr:row>40</xdr:row>
      <xdr:rowOff>44450</xdr:rowOff>
    </xdr:from>
    <xdr:to>
      <xdr:col>5</xdr:col>
      <xdr:colOff>1270000</xdr:colOff>
      <xdr:row>60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5040FC-9554-C641-903A-B1A956F1C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189086</xdr:colOff>
      <xdr:row>2</xdr:row>
      <xdr:rowOff>62088</xdr:rowOff>
    </xdr:from>
    <xdr:to>
      <xdr:col>12</xdr:col>
      <xdr:colOff>1196622</xdr:colOff>
      <xdr:row>28</xdr:row>
      <xdr:rowOff>79022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8765AC-9C87-A544-95EC-AB230C3C1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48CC-1C9F-6649-AB08-089993DEA074}">
  <dimension ref="A1:V71"/>
  <sheetViews>
    <sheetView topLeftCell="A29" zoomScale="70" zoomScaleNormal="70" workbookViewId="0">
      <selection activeCell="L5" sqref="L5"/>
    </sheetView>
  </sheetViews>
  <sheetFormatPr defaultColWidth="13" defaultRowHeight="15.7"/>
  <cols>
    <col min="1" max="1" width="17.1640625" bestFit="1" customWidth="1"/>
    <col min="2" max="4" width="10.33203125" style="18" bestFit="1" customWidth="1"/>
    <col min="5" max="5" width="3.1640625" customWidth="1"/>
    <col min="6" max="8" width="10.33203125" style="20" bestFit="1" customWidth="1"/>
    <col min="9" max="9" width="3.1640625" customWidth="1"/>
    <col min="10" max="10" width="16.5" bestFit="1" customWidth="1"/>
    <col min="11" max="11" width="10.33203125" customWidth="1"/>
  </cols>
  <sheetData>
    <row r="1" spans="1:20">
      <c r="B1" s="17" t="s">
        <v>16</v>
      </c>
      <c r="F1" s="19" t="s">
        <v>17</v>
      </c>
      <c r="M1" s="28"/>
    </row>
    <row r="2" spans="1:20" s="9" customFormat="1">
      <c r="A2" s="7" t="s">
        <v>0</v>
      </c>
      <c r="B2" s="17" t="s">
        <v>5</v>
      </c>
      <c r="C2" s="17" t="s">
        <v>6</v>
      </c>
      <c r="D2" s="17" t="s">
        <v>7</v>
      </c>
      <c r="F2" s="19" t="s">
        <v>5</v>
      </c>
      <c r="G2" s="19" t="s">
        <v>6</v>
      </c>
      <c r="H2" s="19" t="s">
        <v>7</v>
      </c>
      <c r="J2" s="9" t="s">
        <v>18</v>
      </c>
    </row>
    <row r="3" spans="1:20">
      <c r="A3" s="8">
        <v>390</v>
      </c>
      <c r="B3" s="24">
        <f>'cone responses_R-G'!B3*'Source SPD'!J5*'Spectral reflectance'!A6</f>
        <v>0</v>
      </c>
      <c r="C3" s="24">
        <f>'cone responses_R-G'!C3*'Source SPD'!J5*'Spectral reflectance'!A6</f>
        <v>0</v>
      </c>
      <c r="D3" s="24">
        <f>'cone responses_R-G'!D3*'Source SPD'!J5*'Spectral reflectance'!A6</f>
        <v>0</v>
      </c>
      <c r="E3" s="23"/>
      <c r="F3" s="25">
        <f>'cone responses_R-G'!B3*'Source SPD'!J5*'Spectral reflectance'!B6</f>
        <v>0</v>
      </c>
      <c r="G3" s="25">
        <f>'cone responses_R-G'!C3*'Source SPD'!J5*'Spectral reflectance'!B6</f>
        <v>0</v>
      </c>
      <c r="H3" s="25">
        <f>'cone responses_R-G'!D3*'Source SPD'!J5*'Spectral reflectance'!B6</f>
        <v>0</v>
      </c>
      <c r="J3" s="15" t="s">
        <v>5</v>
      </c>
      <c r="K3" s="16">
        <f>SUM(B3:B71)*5</f>
        <v>0.11873602385075036</v>
      </c>
    </row>
    <row r="4" spans="1:20">
      <c r="A4" s="8">
        <v>395</v>
      </c>
      <c r="B4" s="24">
        <f>'cone responses_R-G'!B4*'Source SPD'!J6*'Spectral reflectance'!A7</f>
        <v>0</v>
      </c>
      <c r="C4" s="24">
        <f>'cone responses_R-G'!C4*'Source SPD'!J6*'Spectral reflectance'!A7</f>
        <v>0</v>
      </c>
      <c r="D4" s="24">
        <f>'cone responses_R-G'!D4*'Source SPD'!J6*'Spectral reflectance'!A7</f>
        <v>0</v>
      </c>
      <c r="E4" s="23"/>
      <c r="F4" s="25">
        <f>'cone responses_R-G'!B4*'Source SPD'!J6*'Spectral reflectance'!B7</f>
        <v>0</v>
      </c>
      <c r="G4" s="25">
        <f>'cone responses_R-G'!C4*'Source SPD'!J6*'Spectral reflectance'!B7</f>
        <v>0</v>
      </c>
      <c r="H4" s="25">
        <f>'cone responses_R-G'!D4*'Source SPD'!J6*'Spectral reflectance'!B7</f>
        <v>0</v>
      </c>
      <c r="J4" s="15" t="s">
        <v>6</v>
      </c>
      <c r="K4" s="16">
        <f>SUM(C3:C71)*5</f>
        <v>0.11873602385075036</v>
      </c>
    </row>
    <row r="5" spans="1:20">
      <c r="A5" s="8">
        <v>400</v>
      </c>
      <c r="B5" s="24">
        <f>'cone responses_R-G'!B5*'Source SPD'!J7*'Spectral reflectance'!A8</f>
        <v>2.0990125753229704E-8</v>
      </c>
      <c r="C5" s="24">
        <f>'cone responses_R-G'!C5*'Source SPD'!J7*'Spectral reflectance'!A8</f>
        <v>2.0990125753229704E-8</v>
      </c>
      <c r="D5" s="24">
        <f>'cone responses_R-G'!D5*'Source SPD'!J7*'Spectral reflectance'!A8</f>
        <v>4.0189725551024821E-7</v>
      </c>
      <c r="E5" s="23"/>
      <c r="F5" s="25">
        <f>'cone responses_R-G'!B5*'Source SPD'!J7*'Spectral reflectance'!B8</f>
        <v>2.3871123405633784E-8</v>
      </c>
      <c r="G5" s="25">
        <f>'cone responses_R-G'!C5*'Source SPD'!J7*'Spectral reflectance'!B8</f>
        <v>2.3871123405633784E-8</v>
      </c>
      <c r="H5" s="25">
        <f>'cone responses_R-G'!D5*'Source SPD'!J7*'Spectral reflectance'!B8</f>
        <v>4.5705962391361567E-7</v>
      </c>
      <c r="J5" s="15" t="s">
        <v>7</v>
      </c>
      <c r="K5" s="16">
        <f>SUM(D3:D71)*5</f>
        <v>0.10863432868251886</v>
      </c>
    </row>
    <row r="6" spans="1:20">
      <c r="A6" s="8">
        <v>405</v>
      </c>
      <c r="B6" s="24">
        <f>'cone responses_R-G'!B6*'Source SPD'!J8*'Spectral reflectance'!A9</f>
        <v>1.2851231920890895E-7</v>
      </c>
      <c r="C6" s="24">
        <f>'cone responses_R-G'!C6*'Source SPD'!J8*'Spectral reflectance'!A9</f>
        <v>1.2851231920890895E-7</v>
      </c>
      <c r="D6" s="24">
        <f>'cone responses_R-G'!D6*'Source SPD'!J8*'Spectral reflectance'!A9</f>
        <v>2.5254848128012129E-6</v>
      </c>
      <c r="E6" s="23"/>
      <c r="F6" s="25">
        <f>'cone responses_R-G'!B6*'Source SPD'!J8*'Spectral reflectance'!B9</f>
        <v>1.4615126498268077E-7</v>
      </c>
      <c r="G6" s="25">
        <f>'cone responses_R-G'!C6*'Source SPD'!J8*'Spectral reflectance'!B9</f>
        <v>1.4615126498268077E-7</v>
      </c>
      <c r="H6" s="25">
        <f>'cone responses_R-G'!D6*'Source SPD'!J8*'Spectral reflectance'!B9</f>
        <v>2.8721199831856935E-6</v>
      </c>
    </row>
    <row r="7" spans="1:20">
      <c r="A7" s="8">
        <v>410</v>
      </c>
      <c r="B7" s="24">
        <f>'cone responses_R-G'!B7*'Source SPD'!J9*'Spectral reflectance'!A10</f>
        <v>6.5814892335191107E-7</v>
      </c>
      <c r="C7" s="24">
        <f>'cone responses_R-G'!C7*'Source SPD'!J9*'Spectral reflectance'!A10</f>
        <v>6.5814892335191107E-7</v>
      </c>
      <c r="D7" s="24">
        <f>'cone responses_R-G'!D7*'Source SPD'!J9*'Spectral reflectance'!A10</f>
        <v>1.3035394382847085E-5</v>
      </c>
      <c r="E7" s="23"/>
      <c r="F7" s="25">
        <f>'cone responses_R-G'!B7*'Source SPD'!J9*'Spectral reflectance'!B10</f>
        <v>7.7661572955525497E-7</v>
      </c>
      <c r="G7" s="25">
        <f>'cone responses_R-G'!C7*'Source SPD'!J9*'Spectral reflectance'!B10</f>
        <v>7.7661572955525497E-7</v>
      </c>
      <c r="H7" s="25">
        <f>'cone responses_R-G'!D7*'Source SPD'!J9*'Spectral reflectance'!B10</f>
        <v>1.5381765371759559E-5</v>
      </c>
      <c r="J7" s="9" t="s">
        <v>18</v>
      </c>
    </row>
    <row r="8" spans="1:20">
      <c r="A8" s="8">
        <v>415</v>
      </c>
      <c r="B8" s="24">
        <f>'cone responses_R-G'!B8*'Source SPD'!J10*'Spectral reflectance'!A11</f>
        <v>2.463500201222228E-6</v>
      </c>
      <c r="C8" s="24">
        <f>'cone responses_R-G'!C8*'Source SPD'!J10*'Spectral reflectance'!A11</f>
        <v>2.463500201222228E-6</v>
      </c>
      <c r="D8" s="24">
        <f>'cone responses_R-G'!D8*'Source SPD'!J10*'Spectral reflectance'!A11</f>
        <v>5.5648389755287113E-5</v>
      </c>
      <c r="E8" s="23"/>
      <c r="F8" s="25">
        <f>'cone responses_R-G'!B8*'Source SPD'!J10*'Spectral reflectance'!B11</f>
        <v>2.9069302374422287E-6</v>
      </c>
      <c r="G8" s="25">
        <f>'cone responses_R-G'!C8*'Source SPD'!J10*'Spectral reflectance'!B11</f>
        <v>2.9069302374422287E-6</v>
      </c>
      <c r="H8" s="25">
        <f>'cone responses_R-G'!D8*'Source SPD'!J10*'Spectral reflectance'!B11</f>
        <v>6.566509991123879E-5</v>
      </c>
      <c r="J8" s="21" t="s">
        <v>5</v>
      </c>
      <c r="K8" s="22">
        <f>SUM(F3:F71)*5</f>
        <v>5.8769788419822958E-2</v>
      </c>
    </row>
    <row r="9" spans="1:20">
      <c r="A9" s="8">
        <v>420</v>
      </c>
      <c r="B9" s="24">
        <f>'cone responses_R-G'!B9*'Source SPD'!J11*'Spectral reflectance'!A12</f>
        <v>8.02648764145163E-6</v>
      </c>
      <c r="C9" s="24">
        <f>'cone responses_R-G'!C9*'Source SPD'!J11*'Spectral reflectance'!A12</f>
        <v>8.02648764145163E-6</v>
      </c>
      <c r="D9" s="24">
        <f>'cone responses_R-G'!D9*'Source SPD'!J11*'Spectral reflectance'!A12</f>
        <v>1.8889720907419358E-4</v>
      </c>
      <c r="E9" s="23"/>
      <c r="F9" s="25">
        <f>'cone responses_R-G'!B9*'Source SPD'!J11*'Spectral reflectance'!B12</f>
        <v>9.6645463437886974E-6</v>
      </c>
      <c r="G9" s="25">
        <f>'cone responses_R-G'!C9*'Source SPD'!J11*'Spectral reflectance'!B12</f>
        <v>9.6645463437886974E-6</v>
      </c>
      <c r="H9" s="25">
        <f>'cone responses_R-G'!D9*'Source SPD'!J11*'Spectral reflectance'!B12</f>
        <v>2.2744765990566164E-4</v>
      </c>
      <c r="J9" s="21" t="s">
        <v>6</v>
      </c>
      <c r="K9" s="22">
        <f>SUM(G3:G71)*5</f>
        <v>5.8769788419822958E-2</v>
      </c>
    </row>
    <row r="10" spans="1:20">
      <c r="A10" s="8">
        <v>425</v>
      </c>
      <c r="B10" s="24">
        <f>'cone responses_R-G'!B10*'Source SPD'!J12*'Spectral reflectance'!A13</f>
        <v>1.8777026979574526E-5</v>
      </c>
      <c r="C10" s="24">
        <f>'cone responses_R-G'!C10*'Source SPD'!J12*'Spectral reflectance'!A13</f>
        <v>1.8777026979574526E-5</v>
      </c>
      <c r="D10" s="24">
        <f>'cone responses_R-G'!D10*'Source SPD'!J12*'Spectral reflectance'!A13</f>
        <v>4.8812025590423431E-4</v>
      </c>
      <c r="E10" s="23"/>
      <c r="F10" s="25">
        <f>'cone responses_R-G'!B10*'Source SPD'!J12*'Spectral reflectance'!B13</f>
        <v>2.2992277934172885E-5</v>
      </c>
      <c r="G10" s="25">
        <f>'cone responses_R-G'!C10*'Source SPD'!J12*'Spectral reflectance'!B13</f>
        <v>2.2992277934172885E-5</v>
      </c>
      <c r="H10" s="25">
        <f>'cone responses_R-G'!D10*'Source SPD'!J12*'Spectral reflectance'!B13</f>
        <v>5.9769827253579712E-4</v>
      </c>
      <c r="J10" s="21" t="s">
        <v>7</v>
      </c>
      <c r="K10" s="22">
        <f>SUM(H3:H71)*5</f>
        <v>0.18190671545437606</v>
      </c>
    </row>
    <row r="11" spans="1:20">
      <c r="A11" s="8">
        <v>430</v>
      </c>
      <c r="B11" s="24">
        <f>'cone responses_R-G'!B11*'Source SPD'!J13*'Spectral reflectance'!A14</f>
        <v>3.6994994154306287E-5</v>
      </c>
      <c r="C11" s="24">
        <f>'cone responses_R-G'!C11*'Source SPD'!J13*'Spectral reflectance'!A14</f>
        <v>3.6994994154306287E-5</v>
      </c>
      <c r="D11" s="24">
        <f>'cone responses_R-G'!D11*'Source SPD'!J13*'Spectral reflectance'!A14</f>
        <v>9.6570162685456751E-4</v>
      </c>
      <c r="E11" s="23"/>
      <c r="F11" s="25">
        <f>'cone responses_R-G'!B11*'Source SPD'!J13*'Spectral reflectance'!B14</f>
        <v>4.6809992603407954E-5</v>
      </c>
      <c r="G11" s="25">
        <f>'cone responses_R-G'!C11*'Source SPD'!J13*'Spectral reflectance'!B14</f>
        <v>4.6809992603407954E-5</v>
      </c>
      <c r="H11" s="25">
        <f>'cone responses_R-G'!D11*'Source SPD'!J13*'Spectral reflectance'!B14</f>
        <v>1.2219081809180241E-3</v>
      </c>
    </row>
    <row r="12" spans="1:20">
      <c r="A12" s="8">
        <v>435</v>
      </c>
      <c r="B12" s="24">
        <f>'cone responses_R-G'!B12*'Source SPD'!J14*'Spectral reflectance'!A15</f>
        <v>6.2521299917373766E-5</v>
      </c>
      <c r="C12" s="24">
        <f>'cone responses_R-G'!C12*'Source SPD'!J14*'Spectral reflectance'!A15</f>
        <v>6.2521299917373766E-5</v>
      </c>
      <c r="D12" s="24">
        <f>'cone responses_R-G'!D12*'Source SPD'!J14*'Spectral reflectance'!A15</f>
        <v>1.5871866397216413E-3</v>
      </c>
      <c r="E12" s="23"/>
      <c r="F12" s="25">
        <f>'cone responses_R-G'!B12*'Source SPD'!J14*'Spectral reflectance'!B15</f>
        <v>8.0384528465194831E-5</v>
      </c>
      <c r="G12" s="25">
        <f>'cone responses_R-G'!C12*'Source SPD'!J14*'Spectral reflectance'!B15</f>
        <v>8.0384528465194831E-5</v>
      </c>
      <c r="H12" s="25">
        <f>'cone responses_R-G'!D12*'Source SPD'!J14*'Spectral reflectance'!B15</f>
        <v>2.0406685367849674E-3</v>
      </c>
      <c r="K12">
        <v>1</v>
      </c>
      <c r="L12" t="s">
        <v>32</v>
      </c>
    </row>
    <row r="13" spans="1:20">
      <c r="A13" s="8">
        <v>440</v>
      </c>
      <c r="B13" s="24">
        <f>'cone responses_R-G'!B13*'Source SPD'!J15*'Spectral reflectance'!A16</f>
        <v>8.4731296666820679E-5</v>
      </c>
      <c r="C13" s="24">
        <f>'cone responses_R-G'!C13*'Source SPD'!J15*'Spectral reflectance'!A16</f>
        <v>8.4731296666820679E-5</v>
      </c>
      <c r="D13" s="24">
        <f>'cone responses_R-G'!D13*'Source SPD'!J15*'Spectral reflectance'!A16</f>
        <v>1.9830965207595546E-3</v>
      </c>
      <c r="E13" s="23"/>
      <c r="F13" s="25">
        <f>'cone responses_R-G'!B13*'Source SPD'!J15*'Spectral reflectance'!B16</f>
        <v>1.1239865884374172E-4</v>
      </c>
      <c r="G13" s="25">
        <f>'cone responses_R-G'!C13*'Source SPD'!J15*'Spectral reflectance'!B16</f>
        <v>1.1239865884374172E-4</v>
      </c>
      <c r="H13" s="25">
        <f>'cone responses_R-G'!D13*'Source SPD'!J15*'Spectral reflectance'!B16</f>
        <v>2.6306382418238993E-3</v>
      </c>
      <c r="J13" s="26" t="s">
        <v>33</v>
      </c>
      <c r="K13" s="27">
        <f>1-(K3*K8+K4*K9+K5*K10)/(SQRT(K3^2+K4^2+K5^2)*SQRT(K8^2+K9^2+K10^2))</f>
        <v>0.15701764246837768</v>
      </c>
      <c r="L13" t="s">
        <v>30</v>
      </c>
    </row>
    <row r="14" spans="1:20">
      <c r="A14" s="8">
        <v>445</v>
      </c>
      <c r="B14" s="24">
        <f>'cone responses_R-G'!B14*'Source SPD'!J16*'Spectral reflectance'!A17</f>
        <v>9.0811861417411071E-5</v>
      </c>
      <c r="C14" s="24">
        <f>'cone responses_R-G'!C14*'Source SPD'!J16*'Spectral reflectance'!A17</f>
        <v>9.0811861417411071E-5</v>
      </c>
      <c r="D14" s="24">
        <f>'cone responses_R-G'!D14*'Source SPD'!J16*'Spectral reflectance'!A17</f>
        <v>1.9881199244474895E-3</v>
      </c>
      <c r="E14" s="23"/>
      <c r="F14" s="25">
        <f>'cone responses_R-G'!B14*'Source SPD'!J16*'Spectral reflectance'!B17</f>
        <v>1.2417132071360291E-4</v>
      </c>
      <c r="G14" s="25">
        <f>'cone responses_R-G'!C14*'Source SPD'!J16*'Spectral reflectance'!B17</f>
        <v>1.2417132071360291E-4</v>
      </c>
      <c r="H14" s="25">
        <f>'cone responses_R-G'!D14*'Source SPD'!J16*'Spectral reflectance'!B17</f>
        <v>2.7184496926118736E-3</v>
      </c>
      <c r="J14" s="29" t="s">
        <v>29</v>
      </c>
      <c r="K14" s="30">
        <f>MAX(SQRT(K3^2+K4^2+K5^2),SQRT(K8^2+K9^2+K10^2))/MIN(SQRT(K3^2+K4^2+K5^2),SQRT(K8^2+K9^2+K10^2))</f>
        <v>1.0000009362860318</v>
      </c>
      <c r="L14" t="s">
        <v>31</v>
      </c>
    </row>
    <row r="15" spans="1:20">
      <c r="A15" s="8">
        <v>450</v>
      </c>
      <c r="B15" s="24">
        <f>'cone responses_R-G'!B15*'Source SPD'!J17*'Spectral reflectance'!A18</f>
        <v>1.0035421250777087E-4</v>
      </c>
      <c r="C15" s="24">
        <f>'cone responses_R-G'!C15*'Source SPD'!J17*'Spectral reflectance'!A18</f>
        <v>1.0035421250777087E-4</v>
      </c>
      <c r="D15" s="24">
        <f>'cone responses_R-G'!D15*'Source SPD'!J17*'Spectral reflectance'!A18</f>
        <v>1.8460166224967165E-3</v>
      </c>
      <c r="E15" s="23"/>
      <c r="F15" s="25">
        <f>'cone responses_R-G'!B15*'Source SPD'!J17*'Spectral reflectance'!B18</f>
        <v>1.4336316072538697E-4</v>
      </c>
      <c r="G15" s="25">
        <f>'cone responses_R-G'!C15*'Source SPD'!J17*'Spectral reflectance'!B18</f>
        <v>1.4336316072538697E-4</v>
      </c>
      <c r="H15" s="25">
        <f>'cone responses_R-G'!D15*'Source SPD'!J17*'Spectral reflectance'!B18</f>
        <v>2.6371666035667381E-3</v>
      </c>
      <c r="T15" s="34" t="s">
        <v>45</v>
      </c>
    </row>
    <row r="16" spans="1:20">
      <c r="A16" s="8">
        <v>455</v>
      </c>
      <c r="B16" s="24">
        <f>'cone responses_R-G'!B16*'Source SPD'!J18*'Spectral reflectance'!A19</f>
        <v>1.3820772327030194E-4</v>
      </c>
      <c r="C16" s="24">
        <f>'cone responses_R-G'!C16*'Source SPD'!J18*'Spectral reflectance'!A19</f>
        <v>1.3820772327030194E-4</v>
      </c>
      <c r="D16" s="24">
        <f>'cone responses_R-G'!D16*'Source SPD'!J18*'Spectral reflectance'!A19</f>
        <v>2.0069304060115734E-3</v>
      </c>
      <c r="E16" s="23"/>
      <c r="F16" s="25">
        <f>'cone responses_R-G'!B16*'Source SPD'!J18*'Spectral reflectance'!B19</f>
        <v>2.1307024004171547E-4</v>
      </c>
      <c r="G16" s="25">
        <f>'cone responses_R-G'!C16*'Source SPD'!J18*'Spectral reflectance'!B19</f>
        <v>2.1307024004171547E-4</v>
      </c>
      <c r="H16" s="25">
        <f>'cone responses_R-G'!D16*'Source SPD'!J18*'Spectral reflectance'!B19</f>
        <v>3.0940177092678421E-3</v>
      </c>
      <c r="J16" t="s">
        <v>34</v>
      </c>
      <c r="K16" t="s">
        <v>42</v>
      </c>
      <c r="T16">
        <v>530</v>
      </c>
    </row>
    <row r="17" spans="1:22">
      <c r="A17" s="8">
        <v>460</v>
      </c>
      <c r="B17" s="24">
        <f>'cone responses_R-G'!B17*'Source SPD'!J19*'Spectral reflectance'!A20</f>
        <v>2.2083130467944771E-4</v>
      </c>
      <c r="C17" s="24">
        <f>'cone responses_R-G'!C17*'Source SPD'!J19*'Spectral reflectance'!A20</f>
        <v>2.2083130467944771E-4</v>
      </c>
      <c r="D17" s="24">
        <f>'cone responses_R-G'!D17*'Source SPD'!J19*'Spectral reflectance'!A20</f>
        <v>2.5512947671601171E-3</v>
      </c>
      <c r="E17" s="23"/>
      <c r="F17" s="25">
        <f>'cone responses_R-G'!B17*'Source SPD'!J19*'Spectral reflectance'!B20</f>
        <v>3.5885087010410251E-4</v>
      </c>
      <c r="G17" s="25">
        <f>'cone responses_R-G'!C17*'Source SPD'!J19*'Spectral reflectance'!B20</f>
        <v>3.5885087010410251E-4</v>
      </c>
      <c r="H17" s="25">
        <f>'cone responses_R-G'!D17*'Source SPD'!J19*'Spectral reflectance'!B20</f>
        <v>4.1458539966351899E-3</v>
      </c>
      <c r="J17" s="33" t="s">
        <v>35</v>
      </c>
      <c r="K17" s="35">
        <v>65</v>
      </c>
    </row>
    <row r="18" spans="1:22">
      <c r="A18" s="8">
        <v>465</v>
      </c>
      <c r="B18" s="24">
        <f>'cone responses_R-G'!B18*'Source SPD'!J20*'Spectral reflectance'!A21</f>
        <v>3.197210011975351E-4</v>
      </c>
      <c r="C18" s="24">
        <f>'cone responses_R-G'!C18*'Source SPD'!J20*'Spectral reflectance'!A21</f>
        <v>3.197210011975351E-4</v>
      </c>
      <c r="D18" s="24">
        <f>'cone responses_R-G'!D18*'Source SPD'!J20*'Spectral reflectance'!A21</f>
        <v>2.5666766771584746E-3</v>
      </c>
      <c r="E18" s="23"/>
      <c r="F18" s="25">
        <f>'cone responses_R-G'!B18*'Source SPD'!J20*'Spectral reflectance'!B21</f>
        <v>5.7141625745942449E-4</v>
      </c>
      <c r="G18" s="25">
        <f>'cone responses_R-G'!C18*'Source SPD'!J20*'Spectral reflectance'!B21</f>
        <v>5.7141625745942449E-4</v>
      </c>
      <c r="H18" s="25">
        <f>'cone responses_R-G'!D18*'Source SPD'!J20*'Spectral reflectance'!B21</f>
        <v>4.5872519336449336E-3</v>
      </c>
      <c r="J18" s="33" t="s">
        <v>36</v>
      </c>
      <c r="K18" s="35">
        <v>0</v>
      </c>
    </row>
    <row r="19" spans="1:22">
      <c r="A19" s="8">
        <v>470</v>
      </c>
      <c r="B19" s="24">
        <f>'cone responses_R-G'!B19*'Source SPD'!J21*'Spectral reflectance'!A22</f>
        <v>4.0035443222653685E-4</v>
      </c>
      <c r="C19" s="24">
        <f>'cone responses_R-G'!C19*'Source SPD'!J21*'Spectral reflectance'!A22</f>
        <v>4.0035443222653685E-4</v>
      </c>
      <c r="D19" s="24">
        <f>'cone responses_R-G'!D19*'Source SPD'!J21*'Spectral reflectance'!A22</f>
        <v>2.3765373320508848E-3</v>
      </c>
      <c r="E19" s="23"/>
      <c r="F19" s="25">
        <f>'cone responses_R-G'!B19*'Source SPD'!J21*'Spectral reflectance'!B22</f>
        <v>7.7515432622584789E-4</v>
      </c>
      <c r="G19" s="25">
        <f>'cone responses_R-G'!C19*'Source SPD'!J21*'Spectral reflectance'!B22</f>
        <v>7.7515432622584789E-4</v>
      </c>
      <c r="H19" s="25">
        <f>'cone responses_R-G'!D19*'Source SPD'!J21*'Spectral reflectance'!B22</f>
        <v>4.6013807918432025E-3</v>
      </c>
      <c r="J19" s="33" t="s">
        <v>37</v>
      </c>
      <c r="K19" s="35">
        <v>0</v>
      </c>
    </row>
    <row r="20" spans="1:22">
      <c r="A20" s="8">
        <v>475</v>
      </c>
      <c r="B20" s="24">
        <f>'cone responses_R-G'!B20*'Source SPD'!J22*'Spectral reflectance'!A23</f>
        <v>3.9473430636533809E-4</v>
      </c>
      <c r="C20" s="24">
        <f>'cone responses_R-G'!C20*'Source SPD'!J22*'Spectral reflectance'!A23</f>
        <v>3.9473430636533809E-4</v>
      </c>
      <c r="D20" s="24">
        <f>'cone responses_R-G'!D20*'Source SPD'!J22*'Spectral reflectance'!A23</f>
        <v>1.5516896830267454E-3</v>
      </c>
      <c r="E20" s="23"/>
      <c r="F20" s="25">
        <f>'cone responses_R-G'!B20*'Source SPD'!J22*'Spectral reflectance'!B23</f>
        <v>8.6669923788911202E-4</v>
      </c>
      <c r="G20" s="25">
        <f>'cone responses_R-G'!C20*'Source SPD'!J22*'Spectral reflectance'!B23</f>
        <v>8.6669923788911202E-4</v>
      </c>
      <c r="H20" s="25">
        <f>'cone responses_R-G'!D20*'Source SPD'!J22*'Spectral reflectance'!B23</f>
        <v>3.4069708257761155E-3</v>
      </c>
      <c r="J20" s="33" t="s">
        <v>38</v>
      </c>
      <c r="K20" s="35">
        <v>0</v>
      </c>
    </row>
    <row r="21" spans="1:22">
      <c r="A21" s="8">
        <v>480</v>
      </c>
      <c r="B21" s="24">
        <f>'cone responses_R-G'!B21*'Source SPD'!J23*'Spectral reflectance'!A24</f>
        <v>3.2020807128970563E-4</v>
      </c>
      <c r="C21" s="24">
        <f>'cone responses_R-G'!C21*'Source SPD'!J23*'Spectral reflectance'!A24</f>
        <v>3.2020807128970563E-4</v>
      </c>
      <c r="D21" s="24">
        <f>'cone responses_R-G'!D21*'Source SPD'!J23*'Spectral reflectance'!A24</f>
        <v>8.0358583867614784E-4</v>
      </c>
      <c r="E21" s="23"/>
      <c r="F21" s="25">
        <f>'cone responses_R-G'!B21*'Source SPD'!J23*'Spectral reflectance'!B24</f>
        <v>8.0407804568303869E-4</v>
      </c>
      <c r="G21" s="25">
        <f>'cone responses_R-G'!C21*'Source SPD'!J23*'Spectral reflectance'!B24</f>
        <v>8.0407804568303869E-4</v>
      </c>
      <c r="H21" s="25">
        <f>'cone responses_R-G'!D21*'Source SPD'!J23*'Spectral reflectance'!B24</f>
        <v>2.0178933282312158E-3</v>
      </c>
      <c r="J21" s="33" t="s">
        <v>39</v>
      </c>
      <c r="K21" s="35">
        <v>0</v>
      </c>
      <c r="T21" s="31">
        <f>MIN($K$14)</f>
        <v>1.0000009362860318</v>
      </c>
      <c r="U21">
        <f>COUNT($K$17:$K$23)</f>
        <v>7</v>
      </c>
      <c r="V21" t="b">
        <f>$K$17&lt;=255</f>
        <v>1</v>
      </c>
    </row>
    <row r="22" spans="1:22">
      <c r="A22" s="8">
        <v>485</v>
      </c>
      <c r="B22" s="24">
        <f>'cone responses_R-G'!B22*'Source SPD'!J24*'Spectral reflectance'!A25</f>
        <v>2.4461050307356689E-4</v>
      </c>
      <c r="C22" s="24">
        <f>'cone responses_R-G'!C22*'Source SPD'!J24*'Spectral reflectance'!A25</f>
        <v>2.4461050307356689E-4</v>
      </c>
      <c r="D22" s="24">
        <f>'cone responses_R-G'!D22*'Source SPD'!J24*'Spectral reflectance'!A25</f>
        <v>3.9662044805661805E-4</v>
      </c>
      <c r="E22" s="23"/>
      <c r="F22" s="25">
        <f>'cone responses_R-G'!B22*'Source SPD'!J24*'Spectral reflectance'!B25</f>
        <v>6.7947361964879689E-4</v>
      </c>
      <c r="G22" s="25">
        <f>'cone responses_R-G'!C22*'Source SPD'!J24*'Spectral reflectance'!B25</f>
        <v>6.7947361964879689E-4</v>
      </c>
      <c r="H22" s="25">
        <f>'cone responses_R-G'!D22*'Source SPD'!J24*'Spectral reflectance'!B25</f>
        <v>1.1017234668239391E-3</v>
      </c>
      <c r="J22" s="33" t="s">
        <v>40</v>
      </c>
      <c r="K22" s="35">
        <v>161</v>
      </c>
      <c r="T22" t="b">
        <f>$K$17=INT($K$17)</f>
        <v>1</v>
      </c>
      <c r="U22" t="b">
        <f>$K$17&gt;=0</f>
        <v>1</v>
      </c>
      <c r="V22" t="b">
        <f>$K$18&lt;=255</f>
        <v>1</v>
      </c>
    </row>
    <row r="23" spans="1:22">
      <c r="A23" s="8">
        <v>490</v>
      </c>
      <c r="B23" s="24">
        <f>'cone responses_R-G'!B23*'Source SPD'!J25*'Spectral reflectance'!A26</f>
        <v>1.8682736189815614E-4</v>
      </c>
      <c r="C23" s="24">
        <f>'cone responses_R-G'!C23*'Source SPD'!J25*'Spectral reflectance'!A26</f>
        <v>1.8682736189815614E-4</v>
      </c>
      <c r="D23" s="24">
        <f>'cone responses_R-G'!D23*'Source SPD'!J25*'Spectral reflectance'!A26</f>
        <v>1.8833909592919798E-4</v>
      </c>
      <c r="E23" s="23"/>
      <c r="F23" s="25">
        <f>'cone responses_R-G'!B23*'Source SPD'!J25*'Spectral reflectance'!B26</f>
        <v>5.9445069694867873E-4</v>
      </c>
      <c r="G23" s="25">
        <f>'cone responses_R-G'!C23*'Source SPD'!J25*'Spectral reflectance'!B26</f>
        <v>5.9445069694867873E-4</v>
      </c>
      <c r="H23" s="25">
        <f>'cone responses_R-G'!D23*'Source SPD'!J25*'Spectral reflectance'!B26</f>
        <v>5.992607597747209E-4</v>
      </c>
      <c r="J23" s="33" t="s">
        <v>41</v>
      </c>
      <c r="K23" s="35">
        <v>29</v>
      </c>
      <c r="T23" t="b">
        <f>$K$18=INT($K$18)</f>
        <v>1</v>
      </c>
      <c r="U23" t="b">
        <f>$K$18&gt;=0</f>
        <v>1</v>
      </c>
      <c r="V23" t="b">
        <f>$K$19&lt;=255</f>
        <v>1</v>
      </c>
    </row>
    <row r="24" spans="1:22">
      <c r="A24" s="8">
        <v>495</v>
      </c>
      <c r="B24" s="24">
        <f>'cone responses_R-G'!B24*'Source SPD'!J26*'Spectral reflectance'!A27</f>
        <v>1.4741955644169947E-4</v>
      </c>
      <c r="C24" s="24">
        <f>'cone responses_R-G'!C24*'Source SPD'!J26*'Spectral reflectance'!A27</f>
        <v>1.4741955644169947E-4</v>
      </c>
      <c r="D24" s="24">
        <f>'cone responses_R-G'!D24*'Source SPD'!J26*'Spectral reflectance'!A27</f>
        <v>9.1380830373815738E-5</v>
      </c>
      <c r="E24" s="23"/>
      <c r="F24" s="25">
        <f>'cone responses_R-G'!B24*'Source SPD'!J26*'Spectral reflectance'!B27</f>
        <v>5.2601978093970046E-4</v>
      </c>
      <c r="G24" s="25">
        <f>'cone responses_R-G'!C24*'Source SPD'!J26*'Spectral reflectance'!B27</f>
        <v>5.2601978093970046E-4</v>
      </c>
      <c r="H24" s="25">
        <f>'cone responses_R-G'!D24*'Source SPD'!J26*'Spectral reflectance'!B27</f>
        <v>3.2606341747020616E-4</v>
      </c>
      <c r="K24" s="28"/>
      <c r="T24" t="b">
        <f>$K$19=INT($K$19)</f>
        <v>1</v>
      </c>
      <c r="U24" t="b">
        <f>$K$19&gt;=0</f>
        <v>1</v>
      </c>
      <c r="V24" t="b">
        <f>$K$20&lt;=255</f>
        <v>1</v>
      </c>
    </row>
    <row r="25" spans="1:22">
      <c r="A25" s="8">
        <v>500</v>
      </c>
      <c r="B25" s="24">
        <f>'cone responses_R-G'!B25*'Source SPD'!J27*'Spectral reflectance'!A28</f>
        <v>1.1285320433672297E-4</v>
      </c>
      <c r="C25" s="24">
        <f>'cone responses_R-G'!C25*'Source SPD'!J27*'Spectral reflectance'!A28</f>
        <v>1.1285320433672297E-4</v>
      </c>
      <c r="D25" s="24">
        <f>'cone responses_R-G'!D25*'Source SPD'!J27*'Spectral reflectance'!A28</f>
        <v>4.2083697952849165E-5</v>
      </c>
      <c r="E25" s="23"/>
      <c r="F25" s="25">
        <f>'cone responses_R-G'!B25*'Source SPD'!J27*'Spectral reflectance'!B28</f>
        <v>4.6167219955932126E-4</v>
      </c>
      <c r="G25" s="25">
        <f>'cone responses_R-G'!C25*'Source SPD'!J27*'Spectral reflectance'!B28</f>
        <v>4.6167219955932126E-4</v>
      </c>
      <c r="H25" s="25">
        <f>'cone responses_R-G'!D25*'Source SPD'!J27*'Spectral reflectance'!B28</f>
        <v>1.7216058253438296E-4</v>
      </c>
      <c r="J25" s="33" t="s">
        <v>43</v>
      </c>
      <c r="K25" s="35">
        <v>15</v>
      </c>
      <c r="T25" t="b">
        <f>$K$20=INT($K$20)</f>
        <v>1</v>
      </c>
      <c r="U25" t="b">
        <f>$K$20&gt;=0</f>
        <v>1</v>
      </c>
      <c r="V25" t="b">
        <f>$K$21&lt;=255</f>
        <v>1</v>
      </c>
    </row>
    <row r="26" spans="1:22">
      <c r="A26" s="8">
        <v>505</v>
      </c>
      <c r="B26" s="24">
        <f>'cone responses_R-G'!B26*'Source SPD'!J28*'Spectral reflectance'!A29</f>
        <v>8.6273117436918336E-5</v>
      </c>
      <c r="C26" s="24">
        <f>'cone responses_R-G'!C26*'Source SPD'!J28*'Spectral reflectance'!A29</f>
        <v>8.6273117436918336E-5</v>
      </c>
      <c r="D26" s="24">
        <f>'cone responses_R-G'!D26*'Source SPD'!J28*'Spectral reflectance'!A29</f>
        <v>1.9256417411148702E-5</v>
      </c>
      <c r="E26" s="23"/>
      <c r="F26" s="25">
        <f>'cone responses_R-G'!B26*'Source SPD'!J28*'Spectral reflectance'!B29</f>
        <v>4.0783655515634122E-4</v>
      </c>
      <c r="G26" s="25">
        <f>'cone responses_R-G'!C26*'Source SPD'!J28*'Spectral reflectance'!B29</f>
        <v>4.0783655515634122E-4</v>
      </c>
      <c r="H26" s="25">
        <f>'cone responses_R-G'!D26*'Source SPD'!J28*'Spectral reflectance'!B29</f>
        <v>9.1030336852702959E-5</v>
      </c>
      <c r="J26" s="33" t="s">
        <v>44</v>
      </c>
      <c r="K26" s="35">
        <v>14</v>
      </c>
      <c r="T26" t="b">
        <f>$K$21=INT($K$21)</f>
        <v>1</v>
      </c>
      <c r="U26" t="b">
        <f>$K$21&gt;=0</f>
        <v>1</v>
      </c>
      <c r="V26" t="b">
        <f>$K$22&lt;=255</f>
        <v>1</v>
      </c>
    </row>
    <row r="27" spans="1:22">
      <c r="A27" s="8">
        <v>510</v>
      </c>
      <c r="B27" s="24">
        <f>'cone responses_R-G'!B27*'Source SPD'!J29*'Spectral reflectance'!A30</f>
        <v>6.2638227354407238E-5</v>
      </c>
      <c r="C27" s="24">
        <f>'cone responses_R-G'!C27*'Source SPD'!J29*'Spectral reflectance'!A30</f>
        <v>6.2638227354407238E-5</v>
      </c>
      <c r="D27" s="24">
        <f>'cone responses_R-G'!D27*'Source SPD'!J29*'Spectral reflectance'!A30</f>
        <v>8.2080398978495861E-6</v>
      </c>
      <c r="E27" s="23"/>
      <c r="F27" s="25">
        <f>'cone responses_R-G'!B27*'Source SPD'!J29*'Spectral reflectance'!B30</f>
        <v>3.4735744260171289E-4</v>
      </c>
      <c r="G27" s="25">
        <f>'cone responses_R-G'!C27*'Source SPD'!J29*'Spectral reflectance'!B30</f>
        <v>3.4735744260171289E-4</v>
      </c>
      <c r="H27" s="25">
        <f>'cone responses_R-G'!D27*'Source SPD'!J29*'Spectral reflectance'!B30</f>
        <v>4.5517312160802258E-5</v>
      </c>
      <c r="K27" s="31"/>
      <c r="T27" t="b">
        <f>$K$22=INT($K$22)</f>
        <v>1</v>
      </c>
      <c r="U27" t="b">
        <f>$K$22&gt;=0</f>
        <v>1</v>
      </c>
      <c r="V27" t="b">
        <f>$K$23&lt;=255</f>
        <v>1</v>
      </c>
    </row>
    <row r="28" spans="1:22">
      <c r="A28" s="8">
        <v>515</v>
      </c>
      <c r="B28" s="24">
        <f>'cone responses_R-G'!B28*'Source SPD'!J30*'Spectral reflectance'!A31</f>
        <v>4.3093472534278093E-5</v>
      </c>
      <c r="C28" s="24">
        <f>'cone responses_R-G'!C28*'Source SPD'!J30*'Spectral reflectance'!A31</f>
        <v>4.3093472534278093E-5</v>
      </c>
      <c r="D28" s="24">
        <f>'cone responses_R-G'!D28*'Source SPD'!J30*'Spectral reflectance'!A31</f>
        <v>3.2308105440748144E-6</v>
      </c>
      <c r="E28" s="23"/>
      <c r="F28" s="25">
        <f>'cone responses_R-G'!B28*'Source SPD'!J30*'Spectral reflectance'!B31</f>
        <v>2.8010757147280759E-4</v>
      </c>
      <c r="G28" s="25">
        <f>'cone responses_R-G'!C28*'Source SPD'!J30*'Spectral reflectance'!B31</f>
        <v>2.8010757147280759E-4</v>
      </c>
      <c r="H28" s="25">
        <f>'cone responses_R-G'!D28*'Source SPD'!J30*'Spectral reflectance'!B31</f>
        <v>2.1000268536486293E-5</v>
      </c>
      <c r="K28" s="31"/>
      <c r="T28" t="b">
        <f>$K$23=INT($K$23)</f>
        <v>1</v>
      </c>
      <c r="U28" t="b">
        <f>$K$23&gt;=0</f>
        <v>1</v>
      </c>
      <c r="V28">
        <f>{32767,32767,0.000001,0.1,FALSE,FALSE,TRUE,1,1,1,0.0001,TRUE}</f>
        <v>32767</v>
      </c>
    </row>
    <row r="29" spans="1:22">
      <c r="A29" s="8">
        <v>520</v>
      </c>
      <c r="B29" s="24">
        <f>'cone responses_R-G'!B29*'Source SPD'!J31*'Spectral reflectance'!A32</f>
        <v>2.8142695873148695E-5</v>
      </c>
      <c r="C29" s="24">
        <f>'cone responses_R-G'!C29*'Source SPD'!J31*'Spectral reflectance'!A32</f>
        <v>2.8142695873148695E-5</v>
      </c>
      <c r="D29" s="24">
        <f>'cone responses_R-G'!D29*'Source SPD'!J31*'Spectral reflectance'!A32</f>
        <v>1.2214218855579103E-6</v>
      </c>
      <c r="E29" s="23"/>
      <c r="F29" s="25">
        <f>'cone responses_R-G'!B29*'Source SPD'!J31*'Spectral reflectance'!B32</f>
        <v>2.0723257870227676E-4</v>
      </c>
      <c r="G29" s="25">
        <f>'cone responses_R-G'!C29*'Source SPD'!J31*'Spectral reflectance'!B32</f>
        <v>2.0723257870227676E-4</v>
      </c>
      <c r="H29" s="25">
        <f>'cone responses_R-G'!D29*'Source SPD'!J31*'Spectral reflectance'!B32</f>
        <v>8.9941066118355221E-6</v>
      </c>
      <c r="T29">
        <f>{0,0,1,100,0,FALSE,TRUE,0.075,0,0,FALSE,30}</f>
        <v>0</v>
      </c>
    </row>
    <row r="30" spans="1:22">
      <c r="A30" s="8">
        <v>525</v>
      </c>
      <c r="B30" s="24">
        <f>'cone responses_R-G'!B30*'Source SPD'!J32*'Spectral reflectance'!A33</f>
        <v>1.3582730120832037E-5</v>
      </c>
      <c r="C30" s="24">
        <f>'cone responses_R-G'!C30*'Source SPD'!J32*'Spectral reflectance'!A33</f>
        <v>1.3582730120832037E-5</v>
      </c>
      <c r="D30" s="24">
        <f>'cone responses_R-G'!D30*'Source SPD'!J32*'Spectral reflectance'!A33</f>
        <v>3.4071171899346808E-7</v>
      </c>
      <c r="E30" s="23"/>
      <c r="F30" s="25">
        <f>'cone responses_R-G'!B30*'Source SPD'!J32*'Spectral reflectance'!B33</f>
        <v>1.083531425548192E-4</v>
      </c>
      <c r="G30" s="25">
        <f>'cone responses_R-G'!C30*'Source SPD'!J32*'Spectral reflectance'!B33</f>
        <v>1.083531425548192E-4</v>
      </c>
      <c r="H30" s="25">
        <f>'cone responses_R-G'!D30*'Source SPD'!J32*'Spectral reflectance'!B33</f>
        <v>2.7179503037888023E-6</v>
      </c>
    </row>
    <row r="31" spans="1:22">
      <c r="A31" s="8">
        <v>530</v>
      </c>
      <c r="B31" s="24">
        <f>'cone responses_R-G'!B31*'Source SPD'!J33*'Spectral reflectance'!A34</f>
        <v>7.7195268183639879E-6</v>
      </c>
      <c r="C31" s="24">
        <f>'cone responses_R-G'!C31*'Source SPD'!J33*'Spectral reflectance'!A34</f>
        <v>7.7195268183639879E-6</v>
      </c>
      <c r="D31" s="24">
        <f>'cone responses_R-G'!D31*'Source SPD'!J33*'Spectral reflectance'!A34</f>
        <v>1.1550231273813403E-7</v>
      </c>
      <c r="E31" s="23"/>
      <c r="F31" s="25">
        <f>'cone responses_R-G'!B31*'Source SPD'!J33*'Spectral reflectance'!B34</f>
        <v>6.3686096251502902E-5</v>
      </c>
      <c r="G31" s="25">
        <f>'cone responses_R-G'!C31*'Source SPD'!J33*'Spectral reflectance'!B34</f>
        <v>6.3686096251502902E-5</v>
      </c>
      <c r="H31" s="25">
        <f>'cone responses_R-G'!D31*'Source SPD'!J33*'Spectral reflectance'!B34</f>
        <v>9.5289408008960574E-7</v>
      </c>
    </row>
    <row r="32" spans="1:22">
      <c r="A32" s="8">
        <v>535</v>
      </c>
      <c r="B32" s="24">
        <f>'cone responses_R-G'!B32*'Source SPD'!J34*'Spectral reflectance'!A35</f>
        <v>6.4952775085377582E-7</v>
      </c>
      <c r="C32" s="24">
        <f>'cone responses_R-G'!C32*'Source SPD'!J34*'Spectral reflectance'!A35</f>
        <v>6.4952775085377582E-7</v>
      </c>
      <c r="D32" s="24">
        <f>'cone responses_R-G'!D32*'Source SPD'!J34*'Spectral reflectance'!A35</f>
        <v>6.0117056878335604E-9</v>
      </c>
      <c r="E32" s="23"/>
      <c r="F32" s="25">
        <f>'cone responses_R-G'!B32*'Source SPD'!J34*'Spectral reflectance'!B35</f>
        <v>5.3586039445436509E-6</v>
      </c>
      <c r="G32" s="25">
        <f>'cone responses_R-G'!C32*'Source SPD'!J34*'Spectral reflectance'!B35</f>
        <v>5.3586039445436509E-6</v>
      </c>
      <c r="H32" s="25">
        <f>'cone responses_R-G'!D32*'Source SPD'!J34*'Spectral reflectance'!B35</f>
        <v>4.9596571924626879E-8</v>
      </c>
    </row>
    <row r="33" spans="1:8">
      <c r="A33" s="8">
        <v>540</v>
      </c>
      <c r="B33" s="24">
        <f>'cone responses_R-G'!B33*'Source SPD'!J35*'Spectral reflectance'!A36</f>
        <v>0</v>
      </c>
      <c r="C33" s="24">
        <f>'cone responses_R-G'!C33*'Source SPD'!J35*'Spectral reflectance'!A36</f>
        <v>0</v>
      </c>
      <c r="D33" s="24">
        <f>'cone responses_R-G'!D33*'Source SPD'!J35*'Spectral reflectance'!A36</f>
        <v>0</v>
      </c>
      <c r="E33" s="23"/>
      <c r="F33" s="25">
        <f>'cone responses_R-G'!B33*'Source SPD'!J35*'Spectral reflectance'!B36</f>
        <v>0</v>
      </c>
      <c r="G33" s="25">
        <f>'cone responses_R-G'!C33*'Source SPD'!J35*'Spectral reflectance'!B36</f>
        <v>0</v>
      </c>
      <c r="H33" s="25">
        <f>'cone responses_R-G'!D33*'Source SPD'!J35*'Spectral reflectance'!B36</f>
        <v>0</v>
      </c>
    </row>
    <row r="34" spans="1:8">
      <c r="A34" s="8">
        <v>545</v>
      </c>
      <c r="B34" s="24">
        <f>'cone responses_R-G'!B34*'Source SPD'!J36*'Spectral reflectance'!A37</f>
        <v>0</v>
      </c>
      <c r="C34" s="24">
        <f>'cone responses_R-G'!C34*'Source SPD'!J36*'Spectral reflectance'!A37</f>
        <v>0</v>
      </c>
      <c r="D34" s="24">
        <f>'cone responses_R-G'!D34*'Source SPD'!J36*'Spectral reflectance'!A37</f>
        <v>0</v>
      </c>
      <c r="E34" s="23"/>
      <c r="F34" s="25">
        <f>'cone responses_R-G'!B34*'Source SPD'!J36*'Spectral reflectance'!B37</f>
        <v>0</v>
      </c>
      <c r="G34" s="25">
        <f>'cone responses_R-G'!C34*'Source SPD'!J36*'Spectral reflectance'!B37</f>
        <v>0</v>
      </c>
      <c r="H34" s="25">
        <f>'cone responses_R-G'!D34*'Source SPD'!J36*'Spectral reflectance'!B37</f>
        <v>0</v>
      </c>
    </row>
    <row r="35" spans="1:8">
      <c r="A35" s="8">
        <v>550</v>
      </c>
      <c r="B35" s="24">
        <f>'cone responses_R-G'!B35*'Source SPD'!J37*'Spectral reflectance'!A38</f>
        <v>0</v>
      </c>
      <c r="C35" s="24">
        <f>'cone responses_R-G'!C35*'Source SPD'!J37*'Spectral reflectance'!A38</f>
        <v>0</v>
      </c>
      <c r="D35" s="24">
        <f>'cone responses_R-G'!D35*'Source SPD'!J37*'Spectral reflectance'!A38</f>
        <v>0</v>
      </c>
      <c r="E35" s="23"/>
      <c r="F35" s="25">
        <f>'cone responses_R-G'!B35*'Source SPD'!J37*'Spectral reflectance'!B38</f>
        <v>0</v>
      </c>
      <c r="G35" s="25">
        <f>'cone responses_R-G'!C35*'Source SPD'!J37*'Spectral reflectance'!B38</f>
        <v>0</v>
      </c>
      <c r="H35" s="25">
        <f>'cone responses_R-G'!D35*'Source SPD'!J37*'Spectral reflectance'!B38</f>
        <v>0</v>
      </c>
    </row>
    <row r="36" spans="1:8">
      <c r="A36" s="8">
        <v>555</v>
      </c>
      <c r="B36" s="24">
        <f>'cone responses_R-G'!B36*'Source SPD'!J38*'Spectral reflectance'!A39</f>
        <v>0</v>
      </c>
      <c r="C36" s="24">
        <f>'cone responses_R-G'!C36*'Source SPD'!J38*'Spectral reflectance'!A39</f>
        <v>0</v>
      </c>
      <c r="D36" s="24">
        <f>'cone responses_R-G'!D36*'Source SPD'!J38*'Spectral reflectance'!A39</f>
        <v>0</v>
      </c>
      <c r="E36" s="23"/>
      <c r="F36" s="25">
        <f>'cone responses_R-G'!B36*'Source SPD'!J38*'Spectral reflectance'!B39</f>
        <v>0</v>
      </c>
      <c r="G36" s="25">
        <f>'cone responses_R-G'!C36*'Source SPD'!J38*'Spectral reflectance'!B39</f>
        <v>0</v>
      </c>
      <c r="H36" s="25">
        <f>'cone responses_R-G'!D36*'Source SPD'!J38*'Spectral reflectance'!B39</f>
        <v>0</v>
      </c>
    </row>
    <row r="37" spans="1:8">
      <c r="A37" s="8">
        <v>560</v>
      </c>
      <c r="B37" s="24">
        <f>'cone responses_R-G'!B37*'Source SPD'!J39*'Spectral reflectance'!A40</f>
        <v>0</v>
      </c>
      <c r="C37" s="24">
        <f>'cone responses_R-G'!C37*'Source SPD'!J39*'Spectral reflectance'!A40</f>
        <v>0</v>
      </c>
      <c r="D37" s="24">
        <f>'cone responses_R-G'!D37*'Source SPD'!J39*'Spectral reflectance'!A40</f>
        <v>0</v>
      </c>
      <c r="E37" s="23"/>
      <c r="F37" s="25">
        <f>'cone responses_R-G'!B37*'Source SPD'!J39*'Spectral reflectance'!B40</f>
        <v>0</v>
      </c>
      <c r="G37" s="25">
        <f>'cone responses_R-G'!C37*'Source SPD'!J39*'Spectral reflectance'!B40</f>
        <v>0</v>
      </c>
      <c r="H37" s="25">
        <f>'cone responses_R-G'!D37*'Source SPD'!J39*'Spectral reflectance'!B40</f>
        <v>0</v>
      </c>
    </row>
    <row r="38" spans="1:8">
      <c r="A38" s="8">
        <v>565</v>
      </c>
      <c r="B38" s="24">
        <f>'cone responses_R-G'!B38*'Source SPD'!J40*'Spectral reflectance'!A41</f>
        <v>0</v>
      </c>
      <c r="C38" s="24">
        <f>'cone responses_R-G'!C38*'Source SPD'!J40*'Spectral reflectance'!A41</f>
        <v>0</v>
      </c>
      <c r="D38" s="24">
        <f>'cone responses_R-G'!D38*'Source SPD'!J40*'Spectral reflectance'!A41</f>
        <v>0</v>
      </c>
      <c r="E38" s="23"/>
      <c r="F38" s="25">
        <f>'cone responses_R-G'!B38*'Source SPD'!J40*'Spectral reflectance'!B41</f>
        <v>0</v>
      </c>
      <c r="G38" s="25">
        <f>'cone responses_R-G'!C38*'Source SPD'!J40*'Spectral reflectance'!B41</f>
        <v>0</v>
      </c>
      <c r="H38" s="25">
        <f>'cone responses_R-G'!D38*'Source SPD'!J40*'Spectral reflectance'!B41</f>
        <v>0</v>
      </c>
    </row>
    <row r="39" spans="1:8">
      <c r="A39" s="8">
        <v>570</v>
      </c>
      <c r="B39" s="24">
        <f>'cone responses_R-G'!B39*'Source SPD'!J41*'Spectral reflectance'!A42</f>
        <v>2.5565426032131092E-7</v>
      </c>
      <c r="C39" s="24">
        <f>'cone responses_R-G'!C39*'Source SPD'!J41*'Spectral reflectance'!A42</f>
        <v>2.5565426032131092E-7</v>
      </c>
      <c r="D39" s="24">
        <f>'cone responses_R-G'!D39*'Source SPD'!J41*'Spectral reflectance'!A42</f>
        <v>1.28603572878881E-10</v>
      </c>
      <c r="E39" s="23"/>
      <c r="F39" s="25">
        <f>'cone responses_R-G'!B39*'Source SPD'!J41*'Spectral reflectance'!B42</f>
        <v>1.0674686659030175E-6</v>
      </c>
      <c r="G39" s="25">
        <f>'cone responses_R-G'!C39*'Source SPD'!J41*'Spectral reflectance'!B42</f>
        <v>1.0674686659030175E-6</v>
      </c>
      <c r="H39" s="25">
        <f>'cone responses_R-G'!D39*'Source SPD'!J41*'Spectral reflectance'!B42</f>
        <v>5.3697632184515218E-10</v>
      </c>
    </row>
    <row r="40" spans="1:8">
      <c r="A40" s="8">
        <v>575</v>
      </c>
      <c r="B40" s="24">
        <f>'cone responses_R-G'!B40*'Source SPD'!J42*'Spectral reflectance'!A43</f>
        <v>2.192786177504465E-6</v>
      </c>
      <c r="C40" s="24">
        <f>'cone responses_R-G'!C40*'Source SPD'!J42*'Spectral reflectance'!A43</f>
        <v>2.192786177504465E-6</v>
      </c>
      <c r="D40" s="24">
        <f>'cone responses_R-G'!D40*'Source SPD'!J42*'Spectral reflectance'!A43</f>
        <v>7.6717825548373151E-10</v>
      </c>
      <c r="E40" s="23"/>
      <c r="F40" s="25">
        <f>'cone responses_R-G'!B40*'Source SPD'!J42*'Spectral reflectance'!B43</f>
        <v>7.5529301669598244E-6</v>
      </c>
      <c r="G40" s="25">
        <f>'cone responses_R-G'!C40*'Source SPD'!J42*'Spectral reflectance'!B43</f>
        <v>7.5529301669598244E-6</v>
      </c>
      <c r="H40" s="25">
        <f>'cone responses_R-G'!D40*'Source SPD'!J42*'Spectral reflectance'!B43</f>
        <v>2.6425028799995198E-9</v>
      </c>
    </row>
    <row r="41" spans="1:8">
      <c r="A41" s="8">
        <v>580</v>
      </c>
      <c r="B41" s="24">
        <f>'cone responses_R-G'!B41*'Source SPD'!J43*'Spectral reflectance'!A44</f>
        <v>6.8381422092191375E-6</v>
      </c>
      <c r="C41" s="24">
        <f>'cone responses_R-G'!C41*'Source SPD'!J43*'Spectral reflectance'!A44</f>
        <v>6.8381422092191375E-6</v>
      </c>
      <c r="D41" s="24">
        <f>'cone responses_R-G'!D41*'Source SPD'!J43*'Spectral reflectance'!A44</f>
        <v>1.703876559681129E-9</v>
      </c>
      <c r="E41" s="23"/>
      <c r="F41" s="25">
        <f>'cone responses_R-G'!B41*'Source SPD'!J43*'Spectral reflectance'!B44</f>
        <v>1.86149426806521E-5</v>
      </c>
      <c r="G41" s="25">
        <f>'cone responses_R-G'!C41*'Source SPD'!J43*'Spectral reflectance'!B44</f>
        <v>1.86149426806521E-5</v>
      </c>
      <c r="H41" s="25">
        <f>'cone responses_R-G'!D41*'Source SPD'!J43*'Spectral reflectance'!B44</f>
        <v>4.6383306346875181E-9</v>
      </c>
    </row>
    <row r="42" spans="1:8">
      <c r="A42" s="8">
        <v>585</v>
      </c>
      <c r="B42" s="24">
        <f>'cone responses_R-G'!B42*'Source SPD'!J44*'Spectral reflectance'!A45</f>
        <v>1.6983184384224089E-5</v>
      </c>
      <c r="C42" s="24">
        <f>'cone responses_R-G'!C42*'Source SPD'!J44*'Spectral reflectance'!A45</f>
        <v>1.6983184384224089E-5</v>
      </c>
      <c r="D42" s="24">
        <f>'cone responses_R-G'!D42*'Source SPD'!J44*'Spectral reflectance'!A45</f>
        <v>3.0291384571846613E-9</v>
      </c>
      <c r="E42" s="23"/>
      <c r="F42" s="25">
        <f>'cone responses_R-G'!B42*'Source SPD'!J44*'Spectral reflectance'!B45</f>
        <v>3.495376320939144E-5</v>
      </c>
      <c r="G42" s="25">
        <f>'cone responses_R-G'!C42*'Source SPD'!J44*'Spectral reflectance'!B45</f>
        <v>3.495376320939144E-5</v>
      </c>
      <c r="H42" s="25">
        <f>'cone responses_R-G'!D42*'Source SPD'!J44*'Spectral reflectance'!B45</f>
        <v>6.2343896153684309E-9</v>
      </c>
    </row>
    <row r="43" spans="1:8">
      <c r="A43" s="8">
        <v>590</v>
      </c>
      <c r="B43" s="24">
        <f>'cone responses_R-G'!B43*'Source SPD'!J45*'Spectral reflectance'!A46</f>
        <v>4.0185052087175531E-5</v>
      </c>
      <c r="C43" s="24">
        <f>'cone responses_R-G'!C43*'Source SPD'!J45*'Spectral reflectance'!A46</f>
        <v>4.0185052087175531E-5</v>
      </c>
      <c r="D43" s="24">
        <f>'cone responses_R-G'!D43*'Source SPD'!J45*'Spectral reflectance'!A46</f>
        <v>5.2055249884078251E-9</v>
      </c>
      <c r="E43" s="23"/>
      <c r="F43" s="25">
        <f>'cone responses_R-G'!B43*'Source SPD'!J45*'Spectral reflectance'!B46</f>
        <v>5.8249892016272788E-5</v>
      </c>
      <c r="G43" s="25">
        <f>'cone responses_R-G'!C43*'Source SPD'!J45*'Spectral reflectance'!B46</f>
        <v>5.8249892016272788E-5</v>
      </c>
      <c r="H43" s="25">
        <f>'cone responses_R-G'!D43*'Source SPD'!J45*'Spectral reflectance'!B46</f>
        <v>7.545623377692078E-9</v>
      </c>
    </row>
    <row r="44" spans="1:8">
      <c r="A44" s="8">
        <v>595</v>
      </c>
      <c r="B44" s="24">
        <f>'cone responses_R-G'!B44*'Source SPD'!J46*'Spectral reflectance'!A47</f>
        <v>9.7487611661805485E-5</v>
      </c>
      <c r="C44" s="24">
        <f>'cone responses_R-G'!C44*'Source SPD'!J46*'Spectral reflectance'!A47</f>
        <v>9.7487611661805485E-5</v>
      </c>
      <c r="D44" s="24">
        <f>'cone responses_R-G'!D44*'Source SPD'!J46*'Spectral reflectance'!A47</f>
        <v>9.3745284364290737E-9</v>
      </c>
      <c r="E44" s="23"/>
      <c r="F44" s="25">
        <f>'cone responses_R-G'!B44*'Source SPD'!J46*'Spectral reflectance'!B47</f>
        <v>9.5442417011557838E-5</v>
      </c>
      <c r="G44" s="25">
        <f>'cone responses_R-G'!C44*'Source SPD'!J46*'Spectral reflectance'!B47</f>
        <v>9.5442417011557838E-5</v>
      </c>
      <c r="H44" s="25">
        <f>'cone responses_R-G'!D44*'Source SPD'!J46*'Spectral reflectance'!B47</f>
        <v>9.1778600076928008E-9</v>
      </c>
    </row>
    <row r="45" spans="1:8">
      <c r="A45" s="8">
        <v>600</v>
      </c>
      <c r="B45" s="24">
        <f>'cone responses_R-G'!B45*'Source SPD'!J47*'Spectral reflectance'!A48</f>
        <v>2.3041218663230124E-4</v>
      </c>
      <c r="C45" s="24">
        <f>'cone responses_R-G'!C45*'Source SPD'!J47*'Spectral reflectance'!A48</f>
        <v>2.3041218663230124E-4</v>
      </c>
      <c r="D45" s="24">
        <f>'cone responses_R-G'!D45*'Source SPD'!J47*'Spectral reflectance'!A48</f>
        <v>1.677665777274581E-8</v>
      </c>
      <c r="E45" s="23"/>
      <c r="F45" s="25">
        <f>'cone responses_R-G'!B45*'Source SPD'!J47*'Spectral reflectance'!B48</f>
        <v>1.488078705333612E-4</v>
      </c>
      <c r="G45" s="25">
        <f>'cone responses_R-G'!C45*'Source SPD'!J47*'Spectral reflectance'!B48</f>
        <v>1.488078705333612E-4</v>
      </c>
      <c r="H45" s="25">
        <f>'cone responses_R-G'!D45*'Source SPD'!J47*'Spectral reflectance'!B48</f>
        <v>1.0834924811565002E-8</v>
      </c>
    </row>
    <row r="46" spans="1:8">
      <c r="A46" s="8">
        <v>605</v>
      </c>
      <c r="B46" s="24">
        <f>'cone responses_R-G'!B46*'Source SPD'!J48*'Spectral reflectance'!A49</f>
        <v>5.3167601100998028E-4</v>
      </c>
      <c r="C46" s="24">
        <f>'cone responses_R-G'!C46*'Source SPD'!J48*'Spectral reflectance'!A49</f>
        <v>5.3167601100998028E-4</v>
      </c>
      <c r="D46" s="24">
        <f>'cone responses_R-G'!D46*'Source SPD'!J48*'Spectral reflectance'!A49</f>
        <v>2.9905224400006248E-8</v>
      </c>
      <c r="E46" s="23"/>
      <c r="F46" s="25">
        <f>'cone responses_R-G'!B46*'Source SPD'!J48*'Spectral reflectance'!B49</f>
        <v>2.3053139539885864E-4</v>
      </c>
      <c r="G46" s="25">
        <f>'cone responses_R-G'!C46*'Source SPD'!J48*'Spectral reflectance'!B49</f>
        <v>2.3053139539885864E-4</v>
      </c>
      <c r="H46" s="25">
        <f>'cone responses_R-G'!D46*'Source SPD'!J48*'Spectral reflectance'!B49</f>
        <v>1.296671839219021E-8</v>
      </c>
    </row>
    <row r="47" spans="1:8">
      <c r="A47" s="8">
        <v>610</v>
      </c>
      <c r="B47" s="24">
        <f>'cone responses_R-G'!B47*'Source SPD'!J49*'Spectral reflectance'!A50</f>
        <v>1.1456603893992582E-3</v>
      </c>
      <c r="C47" s="24">
        <f>'cone responses_R-G'!C47*'Source SPD'!J49*'Spectral reflectance'!A50</f>
        <v>1.1456603893992582E-3</v>
      </c>
      <c r="D47" s="24">
        <f>'cone responses_R-G'!D47*'Source SPD'!J49*'Spectral reflectance'!A50</f>
        <v>5.0927915166769618E-8</v>
      </c>
      <c r="E47" s="23"/>
      <c r="F47" s="25">
        <f>'cone responses_R-G'!B47*'Source SPD'!J49*'Spectral reflectance'!B50</f>
        <v>3.4852921484736471E-4</v>
      </c>
      <c r="G47" s="25">
        <f>'cone responses_R-G'!C47*'Source SPD'!J49*'Spectral reflectance'!B50</f>
        <v>3.4852921484736471E-4</v>
      </c>
      <c r="H47" s="25">
        <f>'cone responses_R-G'!D47*'Source SPD'!J49*'Spectral reflectance'!B50</f>
        <v>1.5493130818806422E-8</v>
      </c>
    </row>
    <row r="48" spans="1:8">
      <c r="A48" s="8">
        <v>615</v>
      </c>
      <c r="B48" s="24">
        <f>'cone responses_R-G'!B48*'Source SPD'!J50*'Spectral reflectance'!A51</f>
        <v>2.252072998714401E-3</v>
      </c>
      <c r="C48" s="24">
        <f>'cone responses_R-G'!C48*'Source SPD'!J50*'Spectral reflectance'!A51</f>
        <v>2.252072998714401E-3</v>
      </c>
      <c r="D48" s="24">
        <f>'cone responses_R-G'!D48*'Source SPD'!J50*'Spectral reflectance'!A51</f>
        <v>8.1092831273629301E-8</v>
      </c>
      <c r="E48" s="23"/>
      <c r="F48" s="25">
        <f>'cone responses_R-G'!B48*'Source SPD'!J50*'Spectral reflectance'!B51</f>
        <v>5.125783580609049E-4</v>
      </c>
      <c r="G48" s="25">
        <f>'cone responses_R-G'!C48*'Source SPD'!J50*'Spectral reflectance'!B51</f>
        <v>5.125783580609049E-4</v>
      </c>
      <c r="H48" s="25">
        <f>'cone responses_R-G'!D48*'Source SPD'!J50*'Spectral reflectance'!B51</f>
        <v>1.8456964018695291E-8</v>
      </c>
    </row>
    <row r="49" spans="1:8">
      <c r="A49" s="8">
        <v>620</v>
      </c>
      <c r="B49" s="24">
        <f>'cone responses_R-G'!B49*'Source SPD'!J51*'Spectral reflectance'!A52</f>
        <v>3.8101481405718209E-3</v>
      </c>
      <c r="C49" s="24">
        <f>'cone responses_R-G'!C49*'Source SPD'!J51*'Spectral reflectance'!A52</f>
        <v>3.8101481405718209E-3</v>
      </c>
      <c r="D49" s="24">
        <f>'cone responses_R-G'!D49*'Source SPD'!J51*'Spectral reflectance'!A52</f>
        <v>1.1395722408598407E-7</v>
      </c>
      <c r="E49" s="23"/>
      <c r="F49" s="25">
        <f>'cone responses_R-G'!B49*'Source SPD'!J51*'Spectral reflectance'!B52</f>
        <v>6.9774317800595071E-4</v>
      </c>
      <c r="G49" s="25">
        <f>'cone responses_R-G'!C49*'Source SPD'!J51*'Spectral reflectance'!B52</f>
        <v>6.9774317800595071E-4</v>
      </c>
      <c r="H49" s="25">
        <f>'cone responses_R-G'!D49*'Source SPD'!J51*'Spectral reflectance'!B52</f>
        <v>2.0868709760602023E-8</v>
      </c>
    </row>
    <row r="50" spans="1:8">
      <c r="A50" s="8">
        <v>625</v>
      </c>
      <c r="B50" s="24">
        <f>'cone responses_R-G'!B50*'Source SPD'!J52*'Spectral reflectance'!A53</f>
        <v>4.9499070123771192E-3</v>
      </c>
      <c r="C50" s="24">
        <f>'cone responses_R-G'!C50*'Source SPD'!J52*'Spectral reflectance'!A53</f>
        <v>4.9499070123771192E-3</v>
      </c>
      <c r="D50" s="24">
        <f>'cone responses_R-G'!D50*'Source SPD'!J52*'Spectral reflectance'!A53</f>
        <v>1.2626908705730146E-7</v>
      </c>
      <c r="E50" s="23"/>
      <c r="F50" s="25">
        <f>'cone responses_R-G'!B50*'Source SPD'!J52*'Spectral reflectance'!B53</f>
        <v>7.739854601171495E-4</v>
      </c>
      <c r="G50" s="25">
        <f>'cone responses_R-G'!C50*'Source SPD'!J52*'Spectral reflectance'!B53</f>
        <v>7.739854601171495E-4</v>
      </c>
      <c r="H50" s="25">
        <f>'cone responses_R-G'!D50*'Source SPD'!J52*'Spectral reflectance'!B53</f>
        <v>1.9743893612596227E-8</v>
      </c>
    </row>
    <row r="51" spans="1:8">
      <c r="A51" s="8">
        <v>630</v>
      </c>
      <c r="B51" s="24">
        <f>'cone responses_R-G'!B51*'Source SPD'!J53*'Spectral reflectance'!A54</f>
        <v>4.1947162762477246E-3</v>
      </c>
      <c r="C51" s="24">
        <f>'cone responses_R-G'!C51*'Source SPD'!J53*'Spectral reflectance'!A54</f>
        <v>4.1947162762477246E-3</v>
      </c>
      <c r="D51" s="24">
        <f>'cone responses_R-G'!D51*'Source SPD'!J53*'Spectral reflectance'!A54</f>
        <v>9.3907999979324372E-8</v>
      </c>
      <c r="E51" s="23"/>
      <c r="F51" s="25">
        <f>'cone responses_R-G'!B51*'Source SPD'!J53*'Spectral reflectance'!B54</f>
        <v>5.8922435987426229E-4</v>
      </c>
      <c r="G51" s="25">
        <f>'cone responses_R-G'!C51*'Source SPD'!J53*'Spectral reflectance'!B54</f>
        <v>5.8922435987426229E-4</v>
      </c>
      <c r="H51" s="25">
        <f>'cone responses_R-G'!D51*'Source SPD'!J53*'Spectral reflectance'!B54</f>
        <v>1.3191090298099076E-8</v>
      </c>
    </row>
    <row r="52" spans="1:8">
      <c r="A52" s="8">
        <v>635</v>
      </c>
      <c r="B52" s="24">
        <f>'cone responses_R-G'!B52*'Source SPD'!J54*'Spectral reflectance'!A55</f>
        <v>2.2086393829596402E-3</v>
      </c>
      <c r="C52" s="24">
        <f>'cone responses_R-G'!C52*'Source SPD'!J54*'Spectral reflectance'!A55</f>
        <v>2.2086393829596402E-3</v>
      </c>
      <c r="D52" s="24">
        <f>'cone responses_R-G'!D52*'Source SPD'!J54*'Spectral reflectance'!A55</f>
        <v>4.453739504749505E-8</v>
      </c>
      <c r="E52" s="23"/>
      <c r="F52" s="25">
        <f>'cone responses_R-G'!B52*'Source SPD'!J54*'Spectral reflectance'!B55</f>
        <v>2.8701811315798813E-4</v>
      </c>
      <c r="G52" s="25">
        <f>'cone responses_R-G'!C52*'Source SPD'!J54*'Spectral reflectance'!B55</f>
        <v>2.8701811315798813E-4</v>
      </c>
      <c r="H52" s="25">
        <f>'cone responses_R-G'!D52*'Source SPD'!J54*'Spectral reflectance'!B55</f>
        <v>5.7877438888979306E-9</v>
      </c>
    </row>
    <row r="53" spans="1:8">
      <c r="A53" s="8">
        <v>640</v>
      </c>
      <c r="B53" s="24">
        <f>'cone responses_R-G'!B53*'Source SPD'!J55*'Spectral reflectance'!A56</f>
        <v>7.8571212421188767E-4</v>
      </c>
      <c r="C53" s="24">
        <f>'cone responses_R-G'!C53*'Source SPD'!J55*'Spectral reflectance'!A56</f>
        <v>7.8571212421188767E-4</v>
      </c>
      <c r="D53" s="24">
        <f>'cone responses_R-G'!D53*'Source SPD'!J55*'Spectral reflectance'!A56</f>
        <v>1.4576842278267877E-8</v>
      </c>
      <c r="E53" s="23"/>
      <c r="F53" s="25">
        <f>'cone responses_R-G'!B53*'Source SPD'!J55*'Spectral reflectance'!B56</f>
        <v>9.6111574827142214E-5</v>
      </c>
      <c r="G53" s="25">
        <f>'cone responses_R-G'!C53*'Source SPD'!J55*'Spectral reflectance'!B56</f>
        <v>9.6111574827142214E-5</v>
      </c>
      <c r="H53" s="25">
        <f>'cone responses_R-G'!D53*'Source SPD'!J55*'Spectral reflectance'!B56</f>
        <v>1.7830999728768046E-9</v>
      </c>
    </row>
    <row r="54" spans="1:8">
      <c r="A54" s="8">
        <v>645</v>
      </c>
      <c r="B54" s="24">
        <f>'cone responses_R-G'!B54*'Source SPD'!J56*'Spectral reflectance'!A57</f>
        <v>2.4062937824401165E-4</v>
      </c>
      <c r="C54" s="24">
        <f>'cone responses_R-G'!C54*'Source SPD'!J56*'Spectral reflectance'!A57</f>
        <v>2.4062937824401165E-4</v>
      </c>
      <c r="D54" s="24">
        <f>'cone responses_R-G'!D54*'Source SPD'!J56*'Spectral reflectance'!A57</f>
        <v>4.2087065797035022E-9</v>
      </c>
      <c r="E54" s="23"/>
      <c r="F54" s="25">
        <f>'cone responses_R-G'!B54*'Source SPD'!J56*'Spectral reflectance'!B57</f>
        <v>2.7930195689037066E-5</v>
      </c>
      <c r="G54" s="25">
        <f>'cone responses_R-G'!C54*'Source SPD'!J56*'Spectral reflectance'!B57</f>
        <v>2.7930195689037066E-5</v>
      </c>
      <c r="H54" s="25">
        <f>'cone responses_R-G'!D54*'Source SPD'!J56*'Spectral reflectance'!B57</f>
        <v>4.8851058514415651E-10</v>
      </c>
    </row>
    <row r="55" spans="1:8">
      <c r="A55" s="8">
        <v>650</v>
      </c>
      <c r="B55" s="24">
        <f>'cone responses_R-G'!B55*'Source SPD'!J57*'Spectral reflectance'!A58</f>
        <v>7.0467557254874462E-5</v>
      </c>
      <c r="C55" s="24">
        <f>'cone responses_R-G'!C55*'Source SPD'!J57*'Spectral reflectance'!A58</f>
        <v>7.0467557254874462E-5</v>
      </c>
      <c r="D55" s="24">
        <f>'cone responses_R-G'!D55*'Source SPD'!J57*'Spectral reflectance'!A58</f>
        <v>1.197537762256384E-9</v>
      </c>
      <c r="E55" s="23"/>
      <c r="F55" s="25">
        <f>'cone responses_R-G'!B55*'Source SPD'!J57*'Spectral reflectance'!B58</f>
        <v>7.9096237735063175E-6</v>
      </c>
      <c r="G55" s="25">
        <f>'cone responses_R-G'!C55*'Source SPD'!J57*'Spectral reflectance'!B58</f>
        <v>7.9096237735063175E-6</v>
      </c>
      <c r="H55" s="25">
        <f>'cone responses_R-G'!D55*'Source SPD'!J57*'Spectral reflectance'!B58</f>
        <v>1.3441750392673697E-10</v>
      </c>
    </row>
    <row r="56" spans="1:8">
      <c r="A56" s="8">
        <v>655</v>
      </c>
      <c r="B56" s="24">
        <f>'cone responses_R-G'!B56*'Source SPD'!J58*'Spectral reflectance'!A59</f>
        <v>2.2173928981195307E-5</v>
      </c>
      <c r="C56" s="24">
        <f>'cone responses_R-G'!C56*'Source SPD'!J58*'Spectral reflectance'!A59</f>
        <v>2.2173928981195307E-5</v>
      </c>
      <c r="D56" s="24">
        <f>'cone responses_R-G'!D56*'Source SPD'!J58*'Spectral reflectance'!A59</f>
        <v>3.7752233652214671E-10</v>
      </c>
      <c r="E56" s="23"/>
      <c r="F56" s="25">
        <f>'cone responses_R-G'!B56*'Source SPD'!J58*'Spectral reflectance'!B59</f>
        <v>2.4282688797850771E-6</v>
      </c>
      <c r="G56" s="25">
        <f>'cone responses_R-G'!C56*'Source SPD'!J58*'Spectral reflectance'!B59</f>
        <v>2.4282688797850771E-6</v>
      </c>
      <c r="H56" s="25">
        <f>'cone responses_R-G'!D56*'Source SPD'!J58*'Spectral reflectance'!B59</f>
        <v>4.1342503711359009E-11</v>
      </c>
    </row>
    <row r="57" spans="1:8">
      <c r="A57" s="8">
        <v>660</v>
      </c>
      <c r="B57" s="24">
        <f>'cone responses_R-G'!B57*'Source SPD'!J59*'Spectral reflectance'!A60</f>
        <v>6.3943234556970827E-6</v>
      </c>
      <c r="C57" s="24">
        <f>'cone responses_R-G'!C57*'Source SPD'!J59*'Spectral reflectance'!A60</f>
        <v>6.3943234556970827E-6</v>
      </c>
      <c r="D57" s="24">
        <f>'cone responses_R-G'!D57*'Source SPD'!J59*'Spectral reflectance'!A60</f>
        <v>1.1168493639185583E-10</v>
      </c>
      <c r="E57" s="23"/>
      <c r="F57" s="25">
        <f>'cone responses_R-G'!B57*'Source SPD'!J59*'Spectral reflectance'!B60</f>
        <v>6.8510608453897316E-7</v>
      </c>
      <c r="G57" s="25">
        <f>'cone responses_R-G'!C57*'Source SPD'!J59*'Spectral reflectance'!B60</f>
        <v>6.8510608453897316E-7</v>
      </c>
      <c r="H57" s="25">
        <f>'cone responses_R-G'!D57*'Source SPD'!J59*'Spectral reflectance'!B60</f>
        <v>1.1966243184841695E-11</v>
      </c>
    </row>
    <row r="58" spans="1:8">
      <c r="A58" s="8">
        <v>665</v>
      </c>
      <c r="B58" s="24">
        <f>'cone responses_R-G'!B58*'Source SPD'!J60*'Spectral reflectance'!A61</f>
        <v>1.2975357878483941E-6</v>
      </c>
      <c r="C58" s="24">
        <f>'cone responses_R-G'!C58*'Source SPD'!J60*'Spectral reflectance'!A61</f>
        <v>1.2975357878483941E-6</v>
      </c>
      <c r="D58" s="24">
        <f>'cone responses_R-G'!D58*'Source SPD'!J60*'Spectral reflectance'!A61</f>
        <v>2.3687506426285243E-11</v>
      </c>
      <c r="E58" s="23"/>
      <c r="F58" s="25">
        <f>'cone responses_R-G'!B58*'Source SPD'!J60*'Spectral reflectance'!B61</f>
        <v>1.3823179558043972E-7</v>
      </c>
      <c r="G58" s="25">
        <f>'cone responses_R-G'!C58*'Source SPD'!J60*'Spectral reflectance'!B61</f>
        <v>1.3823179558043972E-7</v>
      </c>
      <c r="H58" s="25">
        <f>'cone responses_R-G'!D58*'Source SPD'!J60*'Spectral reflectance'!B61</f>
        <v>2.5235269630275471E-12</v>
      </c>
    </row>
    <row r="59" spans="1:8">
      <c r="A59" s="8">
        <v>670</v>
      </c>
      <c r="B59" s="24">
        <f>'cone responses_R-G'!B59*'Source SPD'!J61*'Spectral reflectance'!A62</f>
        <v>0</v>
      </c>
      <c r="C59" s="24">
        <f>'cone responses_R-G'!C59*'Source SPD'!J61*'Spectral reflectance'!A62</f>
        <v>0</v>
      </c>
      <c r="D59" s="24">
        <f>'cone responses_R-G'!D59*'Source SPD'!J61*'Spectral reflectance'!A62</f>
        <v>0</v>
      </c>
      <c r="E59" s="23"/>
      <c r="F59" s="25">
        <f>'cone responses_R-G'!B59*'Source SPD'!J61*'Spectral reflectance'!B62</f>
        <v>0</v>
      </c>
      <c r="G59" s="25">
        <f>'cone responses_R-G'!C59*'Source SPD'!J61*'Spectral reflectance'!B62</f>
        <v>0</v>
      </c>
      <c r="H59" s="25">
        <f>'cone responses_R-G'!D59*'Source SPD'!J61*'Spectral reflectance'!B62</f>
        <v>0</v>
      </c>
    </row>
    <row r="60" spans="1:8">
      <c r="A60" s="8">
        <v>675</v>
      </c>
      <c r="B60" s="24">
        <f>'cone responses_R-G'!B60*'Source SPD'!J62*'Spectral reflectance'!A63</f>
        <v>0</v>
      </c>
      <c r="C60" s="24">
        <f>'cone responses_R-G'!C60*'Source SPD'!J62*'Spectral reflectance'!A63</f>
        <v>0</v>
      </c>
      <c r="D60" s="24">
        <f>'cone responses_R-G'!D60*'Source SPD'!J62*'Spectral reflectance'!A63</f>
        <v>0</v>
      </c>
      <c r="E60" s="23"/>
      <c r="F60" s="25">
        <f>'cone responses_R-G'!B60*'Source SPD'!J62*'Spectral reflectance'!B63</f>
        <v>0</v>
      </c>
      <c r="G60" s="25">
        <f>'cone responses_R-G'!C60*'Source SPD'!J62*'Spectral reflectance'!B63</f>
        <v>0</v>
      </c>
      <c r="H60" s="25">
        <f>'cone responses_R-G'!D60*'Source SPD'!J62*'Spectral reflectance'!B63</f>
        <v>0</v>
      </c>
    </row>
    <row r="61" spans="1:8">
      <c r="A61" s="8">
        <v>680</v>
      </c>
      <c r="B61" s="24">
        <f>'cone responses_R-G'!B61*'Source SPD'!J63*'Spectral reflectance'!A64</f>
        <v>0</v>
      </c>
      <c r="C61" s="24">
        <f>'cone responses_R-G'!C61*'Source SPD'!J63*'Spectral reflectance'!A64</f>
        <v>0</v>
      </c>
      <c r="D61" s="24">
        <f>'cone responses_R-G'!D61*'Source SPD'!J63*'Spectral reflectance'!A64</f>
        <v>0</v>
      </c>
      <c r="E61" s="23"/>
      <c r="F61" s="25">
        <f>'cone responses_R-G'!B61*'Source SPD'!J63*'Spectral reflectance'!B64</f>
        <v>0</v>
      </c>
      <c r="G61" s="25">
        <f>'cone responses_R-G'!C61*'Source SPD'!J63*'Spectral reflectance'!B64</f>
        <v>0</v>
      </c>
      <c r="H61" s="25">
        <f>'cone responses_R-G'!D61*'Source SPD'!J63*'Spectral reflectance'!B64</f>
        <v>0</v>
      </c>
    </row>
    <row r="62" spans="1:8">
      <c r="A62" s="8">
        <v>685</v>
      </c>
      <c r="B62" s="24">
        <f>'cone responses_R-G'!B62*'Source SPD'!J64*'Spectral reflectance'!A65</f>
        <v>0</v>
      </c>
      <c r="C62" s="24">
        <f>'cone responses_R-G'!C62*'Source SPD'!J64*'Spectral reflectance'!A65</f>
        <v>0</v>
      </c>
      <c r="D62" s="24">
        <f>'cone responses_R-G'!D62*'Source SPD'!J64*'Spectral reflectance'!A65</f>
        <v>0</v>
      </c>
      <c r="E62" s="23"/>
      <c r="F62" s="25">
        <f>'cone responses_R-G'!B62*'Source SPD'!J64*'Spectral reflectance'!B65</f>
        <v>0</v>
      </c>
      <c r="G62" s="25">
        <f>'cone responses_R-G'!C62*'Source SPD'!J64*'Spectral reflectance'!B65</f>
        <v>0</v>
      </c>
      <c r="H62" s="25">
        <f>'cone responses_R-G'!D62*'Source SPD'!J64*'Spectral reflectance'!B65</f>
        <v>0</v>
      </c>
    </row>
    <row r="63" spans="1:8">
      <c r="A63" s="8">
        <v>690</v>
      </c>
      <c r="B63" s="24">
        <f>'cone responses_R-G'!B63*'Source SPD'!J65*'Spectral reflectance'!A66</f>
        <v>0</v>
      </c>
      <c r="C63" s="24">
        <f>'cone responses_R-G'!C63*'Source SPD'!J65*'Spectral reflectance'!A66</f>
        <v>0</v>
      </c>
      <c r="D63" s="24">
        <f>'cone responses_R-G'!D63*'Source SPD'!J65*'Spectral reflectance'!A66</f>
        <v>0</v>
      </c>
      <c r="E63" s="23"/>
      <c r="F63" s="25">
        <f>'cone responses_R-G'!B63*'Source SPD'!J65*'Spectral reflectance'!B66</f>
        <v>0</v>
      </c>
      <c r="G63" s="25">
        <f>'cone responses_R-G'!C63*'Source SPD'!J65*'Spectral reflectance'!B66</f>
        <v>0</v>
      </c>
      <c r="H63" s="25">
        <f>'cone responses_R-G'!D63*'Source SPD'!J65*'Spectral reflectance'!B66</f>
        <v>0</v>
      </c>
    </row>
    <row r="64" spans="1:8">
      <c r="A64" s="8">
        <v>695</v>
      </c>
      <c r="B64" s="24">
        <f>'cone responses_R-G'!B64*'Source SPD'!J66*'Spectral reflectance'!A67</f>
        <v>0</v>
      </c>
      <c r="C64" s="24">
        <f>'cone responses_R-G'!C64*'Source SPD'!J66*'Spectral reflectance'!A67</f>
        <v>0</v>
      </c>
      <c r="D64" s="24">
        <f>'cone responses_R-G'!D64*'Source SPD'!J66*'Spectral reflectance'!A67</f>
        <v>0</v>
      </c>
      <c r="E64" s="23"/>
      <c r="F64" s="25">
        <f>'cone responses_R-G'!B64*'Source SPD'!J66*'Spectral reflectance'!B67</f>
        <v>0</v>
      </c>
      <c r="G64" s="25">
        <f>'cone responses_R-G'!C64*'Source SPD'!J66*'Spectral reflectance'!B67</f>
        <v>0</v>
      </c>
      <c r="H64" s="25">
        <f>'cone responses_R-G'!D64*'Source SPD'!J66*'Spectral reflectance'!B67</f>
        <v>0</v>
      </c>
    </row>
    <row r="65" spans="1:8">
      <c r="A65" s="8">
        <v>700</v>
      </c>
      <c r="B65" s="24">
        <f>'cone responses_R-G'!B65*'Source SPD'!J67*'Spectral reflectance'!A68</f>
        <v>0</v>
      </c>
      <c r="C65" s="24">
        <f>'cone responses_R-G'!C65*'Source SPD'!J67*'Spectral reflectance'!A68</f>
        <v>0</v>
      </c>
      <c r="D65" s="24">
        <f>'cone responses_R-G'!D65*'Source SPD'!J67*'Spectral reflectance'!A68</f>
        <v>0</v>
      </c>
      <c r="E65" s="23"/>
      <c r="F65" s="25">
        <f>'cone responses_R-G'!B65*'Source SPD'!J67*'Spectral reflectance'!B68</f>
        <v>0</v>
      </c>
      <c r="G65" s="25">
        <f>'cone responses_R-G'!C65*'Source SPD'!J67*'Spectral reflectance'!B68</f>
        <v>0</v>
      </c>
      <c r="H65" s="25">
        <f>'cone responses_R-G'!D65*'Source SPD'!J67*'Spectral reflectance'!B68</f>
        <v>0</v>
      </c>
    </row>
    <row r="66" spans="1:8">
      <c r="A66" s="8">
        <v>705</v>
      </c>
      <c r="B66" s="24">
        <f>'cone responses_R-G'!B66*'Source SPD'!J68*'Spectral reflectance'!A69</f>
        <v>0</v>
      </c>
      <c r="C66" s="24">
        <f>'cone responses_R-G'!C66*'Source SPD'!J68*'Spectral reflectance'!A69</f>
        <v>0</v>
      </c>
      <c r="D66" s="24">
        <f>'cone responses_R-G'!D66*'Source SPD'!J68*'Spectral reflectance'!A69</f>
        <v>0</v>
      </c>
      <c r="E66" s="23"/>
      <c r="F66" s="25">
        <f>'cone responses_R-G'!B66*'Source SPD'!J68*'Spectral reflectance'!B69</f>
        <v>0</v>
      </c>
      <c r="G66" s="25">
        <f>'cone responses_R-G'!C66*'Source SPD'!J68*'Spectral reflectance'!B69</f>
        <v>0</v>
      </c>
      <c r="H66" s="25">
        <f>'cone responses_R-G'!D66*'Source SPD'!J68*'Spectral reflectance'!B69</f>
        <v>0</v>
      </c>
    </row>
    <row r="67" spans="1:8">
      <c r="A67" s="8">
        <v>710</v>
      </c>
      <c r="B67" s="24">
        <f>'cone responses_R-G'!B67*'Source SPD'!J69*'Spectral reflectance'!A70</f>
        <v>0</v>
      </c>
      <c r="C67" s="24">
        <f>'cone responses_R-G'!C67*'Source SPD'!J69*'Spectral reflectance'!A70</f>
        <v>0</v>
      </c>
      <c r="D67" s="24">
        <f>'cone responses_R-G'!D67*'Source SPD'!J69*'Spectral reflectance'!A70</f>
        <v>0</v>
      </c>
      <c r="E67" s="23"/>
      <c r="F67" s="25">
        <f>'cone responses_R-G'!B67*'Source SPD'!J69*'Spectral reflectance'!B70</f>
        <v>0</v>
      </c>
      <c r="G67" s="25">
        <f>'cone responses_R-G'!C67*'Source SPD'!J69*'Spectral reflectance'!B70</f>
        <v>0</v>
      </c>
      <c r="H67" s="25">
        <f>'cone responses_R-G'!D67*'Source SPD'!J69*'Spectral reflectance'!B70</f>
        <v>0</v>
      </c>
    </row>
    <row r="68" spans="1:8">
      <c r="A68" s="8">
        <v>715</v>
      </c>
      <c r="B68" s="24">
        <f>'cone responses_R-G'!B68*'Source SPD'!J70*'Spectral reflectance'!A71</f>
        <v>0</v>
      </c>
      <c r="C68" s="24">
        <f>'cone responses_R-G'!C68*'Source SPD'!J70*'Spectral reflectance'!A71</f>
        <v>0</v>
      </c>
      <c r="D68" s="24">
        <f>'cone responses_R-G'!D68*'Source SPD'!J70*'Spectral reflectance'!A71</f>
        <v>0</v>
      </c>
      <c r="E68" s="23"/>
      <c r="F68" s="25">
        <f>'cone responses_R-G'!B68*'Source SPD'!J70*'Spectral reflectance'!B71</f>
        <v>0</v>
      </c>
      <c r="G68" s="25">
        <f>'cone responses_R-G'!C68*'Source SPD'!J70*'Spectral reflectance'!B71</f>
        <v>0</v>
      </c>
      <c r="H68" s="25">
        <f>'cone responses_R-G'!D68*'Source SPD'!J70*'Spectral reflectance'!B71</f>
        <v>0</v>
      </c>
    </row>
    <row r="69" spans="1:8">
      <c r="A69" s="8">
        <v>720</v>
      </c>
      <c r="B69" s="24">
        <f>'cone responses_R-G'!B69*'Source SPD'!J71*'Spectral reflectance'!A72</f>
        <v>0</v>
      </c>
      <c r="C69" s="24">
        <f>'cone responses_R-G'!C69*'Source SPD'!J71*'Spectral reflectance'!A72</f>
        <v>0</v>
      </c>
      <c r="D69" s="24">
        <f>'cone responses_R-G'!D69*'Source SPD'!J71*'Spectral reflectance'!A72</f>
        <v>0</v>
      </c>
      <c r="E69" s="23"/>
      <c r="F69" s="25">
        <f>'cone responses_R-G'!B69*'Source SPD'!J71*'Spectral reflectance'!B72</f>
        <v>0</v>
      </c>
      <c r="G69" s="25">
        <f>'cone responses_R-G'!C69*'Source SPD'!J71*'Spectral reflectance'!B72</f>
        <v>0</v>
      </c>
      <c r="H69" s="25">
        <f>'cone responses_R-G'!D69*'Source SPD'!J71*'Spectral reflectance'!B72</f>
        <v>0</v>
      </c>
    </row>
    <row r="70" spans="1:8">
      <c r="A70" s="8">
        <v>725</v>
      </c>
      <c r="B70" s="24">
        <f>'cone responses_R-G'!B70*'Source SPD'!J72*'Spectral reflectance'!A73</f>
        <v>0</v>
      </c>
      <c r="C70" s="24">
        <f>'cone responses_R-G'!C70*'Source SPD'!J72*'Spectral reflectance'!A73</f>
        <v>0</v>
      </c>
      <c r="D70" s="24">
        <f>'cone responses_R-G'!D70*'Source SPD'!J72*'Spectral reflectance'!A73</f>
        <v>0</v>
      </c>
      <c r="E70" s="23"/>
      <c r="F70" s="25">
        <f>'cone responses_R-G'!B70*'Source SPD'!J72*'Spectral reflectance'!B73</f>
        <v>0</v>
      </c>
      <c r="G70" s="25">
        <f>'cone responses_R-G'!C70*'Source SPD'!J72*'Spectral reflectance'!B73</f>
        <v>0</v>
      </c>
      <c r="H70" s="25">
        <f>'cone responses_R-G'!D70*'Source SPD'!J72*'Spectral reflectance'!B73</f>
        <v>0</v>
      </c>
    </row>
    <row r="71" spans="1:8">
      <c r="A71" s="8">
        <v>730</v>
      </c>
      <c r="B71" s="24">
        <f>'cone responses_R-G'!B71*'Source SPD'!J73*'Spectral reflectance'!A74</f>
        <v>0</v>
      </c>
      <c r="C71" s="24">
        <f>'cone responses_R-G'!C71*'Source SPD'!J73*'Spectral reflectance'!A74</f>
        <v>0</v>
      </c>
      <c r="D71" s="24">
        <f>'cone responses_R-G'!D71*'Source SPD'!J73*'Spectral reflectance'!A74</f>
        <v>0</v>
      </c>
      <c r="E71" s="23"/>
      <c r="F71" s="25">
        <f>'cone responses_R-G'!B71*'Source SPD'!J73*'Spectral reflectance'!B74</f>
        <v>0</v>
      </c>
      <c r="G71" s="25">
        <f>'cone responses_R-G'!C71*'Source SPD'!J73*'Spectral reflectance'!B74</f>
        <v>0</v>
      </c>
      <c r="H71" s="25">
        <f>'cone responses_R-G'!D71*'Source SPD'!J73*'Spectral reflectance'!B74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DF7A-0BD5-F543-9C9A-8E455CF7250D}">
  <dimension ref="A1:K73"/>
  <sheetViews>
    <sheetView workbookViewId="0">
      <selection activeCell="B1" sqref="B1:H73"/>
    </sheetView>
  </sheetViews>
  <sheetFormatPr defaultColWidth="10.6640625" defaultRowHeight="15.7"/>
  <cols>
    <col min="1" max="1" width="27" bestFit="1" customWidth="1"/>
    <col min="2" max="2" width="8.83203125"/>
    <col min="6" max="9" width="8.83203125"/>
    <col min="10" max="11" width="10.33203125" bestFit="1" customWidth="1"/>
  </cols>
  <sheetData>
    <row r="1" spans="1:11">
      <c r="A1" s="10" t="s">
        <v>8</v>
      </c>
      <c r="B1" s="11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/>
      <c r="J1" s="11" t="s">
        <v>9</v>
      </c>
      <c r="K1" s="11"/>
    </row>
    <row r="2" spans="1:11">
      <c r="A2" s="10" t="s">
        <v>10</v>
      </c>
      <c r="B2" s="14">
        <f>'Cone signals'!K17/255</f>
        <v>0.25490196078431371</v>
      </c>
      <c r="C2" s="14">
        <f>'Cone signals'!K18/255</f>
        <v>0</v>
      </c>
      <c r="D2" s="14">
        <f>'Cone signals'!K19/255</f>
        <v>0</v>
      </c>
      <c r="E2" s="14">
        <f>'Cone signals'!K20/255</f>
        <v>0</v>
      </c>
      <c r="F2" s="14">
        <f>'Cone signals'!K21/255</f>
        <v>0</v>
      </c>
      <c r="G2" s="14">
        <f>'Cone signals'!K22/255</f>
        <v>0.63137254901960782</v>
      </c>
      <c r="H2" s="14">
        <f>'Cone signals'!K23/255</f>
        <v>0.11372549019607843</v>
      </c>
      <c r="I2" s="11"/>
      <c r="J2" s="11"/>
      <c r="K2" s="11"/>
    </row>
    <row r="3" spans="1:11">
      <c r="A3">
        <v>380</v>
      </c>
      <c r="B3" s="12">
        <v>0</v>
      </c>
      <c r="C3" s="12">
        <v>2.7753593167290092E-4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J3" s="12">
        <f>(B$2*B3+$C$2*C3+$D$2*D3+$E$2*E3+F$2*F3+G$2*G3+H$2*H3)</f>
        <v>0</v>
      </c>
    </row>
    <row r="4" spans="1:11">
      <c r="A4">
        <v>385</v>
      </c>
      <c r="B4" s="12">
        <v>0</v>
      </c>
      <c r="C4" s="12">
        <v>1.9621560932137072E-4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J4" s="12">
        <f t="shared" ref="J4:J67" si="0">(B$2*B4+$C$2*C4+$D$2*D4+$E$2*E4+F$2*F4+G$2*G4+H$2*H4)</f>
        <v>0</v>
      </c>
    </row>
    <row r="5" spans="1:11">
      <c r="A5">
        <v>390</v>
      </c>
      <c r="B5" s="12">
        <v>0</v>
      </c>
      <c r="C5" s="12">
        <v>3.3944219467230141E-4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J5" s="12">
        <f t="shared" si="0"/>
        <v>0</v>
      </c>
    </row>
    <row r="6" spans="1:11">
      <c r="A6">
        <v>395</v>
      </c>
      <c r="B6" s="12">
        <v>0</v>
      </c>
      <c r="C6" s="12">
        <v>9.4183365581557155E-4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J6" s="12">
        <f t="shared" si="0"/>
        <v>0</v>
      </c>
    </row>
    <row r="7" spans="1:11">
      <c r="A7">
        <v>400</v>
      </c>
      <c r="B7" s="12">
        <v>0</v>
      </c>
      <c r="C7" s="12">
        <v>2.9691392555832863E-3</v>
      </c>
      <c r="D7" s="12">
        <v>0</v>
      </c>
      <c r="E7" s="12">
        <v>0</v>
      </c>
      <c r="F7" s="12">
        <v>0</v>
      </c>
      <c r="G7" s="12">
        <v>0</v>
      </c>
      <c r="H7" s="12">
        <v>1.1116985697299242E-3</v>
      </c>
      <c r="J7" s="12">
        <f t="shared" si="0"/>
        <v>1.264284647928149E-4</v>
      </c>
    </row>
    <row r="8" spans="1:11">
      <c r="A8">
        <v>405</v>
      </c>
      <c r="B8" s="12">
        <v>0</v>
      </c>
      <c r="C8" s="12">
        <v>7.9419966787099838E-3</v>
      </c>
      <c r="D8" s="12">
        <v>0</v>
      </c>
      <c r="E8" s="12">
        <v>0</v>
      </c>
      <c r="F8" s="12">
        <v>0</v>
      </c>
      <c r="G8" s="12">
        <v>0</v>
      </c>
      <c r="H8" s="12">
        <v>3.3106766641139984E-3</v>
      </c>
      <c r="J8" s="12">
        <f t="shared" si="0"/>
        <v>3.7650832650708218E-4</v>
      </c>
    </row>
    <row r="9" spans="1:11">
      <c r="A9">
        <v>410</v>
      </c>
      <c r="B9" s="12">
        <v>0</v>
      </c>
      <c r="C9" s="12">
        <v>1.7897864803671837E-2</v>
      </c>
      <c r="D9" s="12">
        <v>0</v>
      </c>
      <c r="E9" s="12">
        <v>0</v>
      </c>
      <c r="F9" s="12">
        <v>0</v>
      </c>
      <c r="G9" s="12">
        <v>0</v>
      </c>
      <c r="H9" s="12">
        <v>1.0083152912557125E-2</v>
      </c>
      <c r="J9" s="12">
        <f t="shared" si="0"/>
        <v>1.146711507702575E-3</v>
      </c>
    </row>
    <row r="10" spans="1:11">
      <c r="A10">
        <v>415</v>
      </c>
      <c r="B10" s="12">
        <v>0</v>
      </c>
      <c r="C10" s="12">
        <v>3.3072665333747864E-2</v>
      </c>
      <c r="D10" s="12">
        <v>0</v>
      </c>
      <c r="E10" s="12">
        <v>0</v>
      </c>
      <c r="F10" s="12">
        <v>0</v>
      </c>
      <c r="G10" s="12">
        <v>0</v>
      </c>
      <c r="H10" s="12">
        <v>2.7278769761323929E-2</v>
      </c>
      <c r="J10" s="12">
        <f t="shared" si="0"/>
        <v>3.1022914630525252E-3</v>
      </c>
    </row>
    <row r="11" spans="1:11">
      <c r="A11">
        <v>420</v>
      </c>
      <c r="B11" s="12">
        <v>0</v>
      </c>
      <c r="C11" s="12">
        <v>5.0843439996242523E-2</v>
      </c>
      <c r="D11" s="12">
        <v>0</v>
      </c>
      <c r="E11" s="12">
        <v>0</v>
      </c>
      <c r="F11" s="12">
        <v>1.9578059436753392E-5</v>
      </c>
      <c r="G11" s="12">
        <v>2.0809804846066982E-4</v>
      </c>
      <c r="H11" s="12">
        <v>6.3569635152816772E-2</v>
      </c>
      <c r="J11" s="12">
        <f t="shared" si="0"/>
        <v>7.3608753146425657E-3</v>
      </c>
    </row>
    <row r="12" spans="1:11">
      <c r="A12">
        <v>425</v>
      </c>
      <c r="B12" s="12">
        <v>0</v>
      </c>
      <c r="C12" s="12">
        <v>6.618800014257431E-2</v>
      </c>
      <c r="D12" s="12">
        <v>7.6739370342693292E-6</v>
      </c>
      <c r="E12" s="12">
        <v>0</v>
      </c>
      <c r="F12" s="12">
        <v>5.4740314226364717E-5</v>
      </c>
      <c r="G12" s="12">
        <v>7.9498521517962217E-4</v>
      </c>
      <c r="H12" s="12">
        <v>0.12336941808462143</v>
      </c>
      <c r="J12" s="12">
        <f t="shared" si="0"/>
        <v>1.4532179388619375E-2</v>
      </c>
    </row>
    <row r="13" spans="1:11">
      <c r="A13">
        <v>430</v>
      </c>
      <c r="B13" s="12">
        <v>0</v>
      </c>
      <c r="C13" s="12">
        <v>7.5226530432701111E-2</v>
      </c>
      <c r="D13" s="12">
        <v>3.9241309423232451E-5</v>
      </c>
      <c r="E13" s="12">
        <v>0</v>
      </c>
      <c r="F13" s="12">
        <v>1.0678456601453945E-4</v>
      </c>
      <c r="G13" s="12">
        <v>2.2529650013893843E-3</v>
      </c>
      <c r="H13" s="12">
        <v>0.20525765419006348</v>
      </c>
      <c r="J13" s="12">
        <f t="shared" si="0"/>
        <v>2.47654875950413E-2</v>
      </c>
    </row>
    <row r="14" spans="1:11">
      <c r="A14">
        <v>435</v>
      </c>
      <c r="B14" s="12">
        <v>0</v>
      </c>
      <c r="C14" s="12">
        <v>7.3555178940296173E-2</v>
      </c>
      <c r="D14" s="12">
        <v>1.5827575407456607E-4</v>
      </c>
      <c r="E14" s="12">
        <v>1.0408465641376097E-5</v>
      </c>
      <c r="F14" s="12">
        <v>2.0354300795588642E-4</v>
      </c>
      <c r="G14" s="12">
        <v>5.624131765216589E-3</v>
      </c>
      <c r="H14" s="12">
        <v>0.28725045919418335</v>
      </c>
      <c r="J14" s="12">
        <f t="shared" si="0"/>
        <v>3.6218621689534068E-2</v>
      </c>
    </row>
    <row r="15" spans="1:11">
      <c r="A15">
        <v>440</v>
      </c>
      <c r="B15" s="12">
        <v>0</v>
      </c>
      <c r="C15" s="12">
        <v>5.6564554572105408E-2</v>
      </c>
      <c r="D15" s="12">
        <v>2.1763457334600389E-4</v>
      </c>
      <c r="E15" s="12">
        <v>4.9267455324297771E-5</v>
      </c>
      <c r="F15" s="12">
        <v>3.6354910116642714E-4</v>
      </c>
      <c r="G15" s="12">
        <v>1.1673570610582829E-2</v>
      </c>
      <c r="H15" s="12">
        <v>0.30441558361053467</v>
      </c>
      <c r="J15" s="12">
        <f t="shared" si="0"/>
        <v>4.1990183501997416E-2</v>
      </c>
    </row>
    <row r="16" spans="1:11">
      <c r="A16">
        <v>445</v>
      </c>
      <c r="B16" s="12">
        <v>0</v>
      </c>
      <c r="C16" s="12">
        <v>3.2727990299463272E-2</v>
      </c>
      <c r="D16" s="12">
        <v>2.4640181800350547E-4</v>
      </c>
      <c r="E16" s="12">
        <v>1.252435176866129E-4</v>
      </c>
      <c r="F16" s="12">
        <v>6.3258392037823796E-4</v>
      </c>
      <c r="G16" s="12">
        <v>2.2447006776928902E-2</v>
      </c>
      <c r="H16" s="12">
        <v>0.23280850052833557</v>
      </c>
      <c r="J16" s="12">
        <f t="shared" si="0"/>
        <v>4.0648684731008959E-2</v>
      </c>
    </row>
    <row r="17" spans="1:10">
      <c r="A17">
        <v>450</v>
      </c>
      <c r="B17" s="12">
        <v>0</v>
      </c>
      <c r="C17" s="12">
        <v>1.5673868358135223E-2</v>
      </c>
      <c r="D17" s="12">
        <v>1.8728028226178139E-4</v>
      </c>
      <c r="E17" s="12">
        <v>1.591328764334321E-4</v>
      </c>
      <c r="F17" s="12">
        <v>1.0542778763920069E-3</v>
      </c>
      <c r="G17" s="12">
        <v>3.9748914539813995E-2</v>
      </c>
      <c r="H17" s="12">
        <v>0.13980543613433838</v>
      </c>
      <c r="J17" s="12">
        <f t="shared" si="0"/>
        <v>4.099581525021908E-2</v>
      </c>
    </row>
    <row r="18" spans="1:10">
      <c r="A18">
        <v>455</v>
      </c>
      <c r="B18" s="12">
        <v>0</v>
      </c>
      <c r="C18" s="12">
        <v>7.8895930200815201E-3</v>
      </c>
      <c r="D18" s="12">
        <v>1.4367516268976033E-4</v>
      </c>
      <c r="E18" s="12">
        <v>2.0962793496437371E-4</v>
      </c>
      <c r="F18" s="12">
        <v>1.8497809069231153E-3</v>
      </c>
      <c r="G18" s="12">
        <v>6.6057957708835602E-2</v>
      </c>
      <c r="H18" s="12">
        <v>7.8544512391090393E-2</v>
      </c>
      <c r="J18" s="12">
        <f t="shared" si="0"/>
        <v>5.06396943155457E-2</v>
      </c>
    </row>
    <row r="19" spans="1:10">
      <c r="A19">
        <v>460</v>
      </c>
      <c r="B19" s="12">
        <v>0</v>
      </c>
      <c r="C19" s="12">
        <v>4.5672599226236343E-3</v>
      </c>
      <c r="D19" s="12">
        <v>1.5659327618777752E-4</v>
      </c>
      <c r="E19" s="12">
        <v>3.2886155531741679E-4</v>
      </c>
      <c r="F19" s="12">
        <v>3.4264670684933662E-3</v>
      </c>
      <c r="G19" s="12">
        <v>9.9128961563110352E-2</v>
      </c>
      <c r="H19" s="12">
        <v>4.376612976193428E-2</v>
      </c>
      <c r="J19" s="12">
        <f t="shared" si="0"/>
        <v>6.7564629704928866E-2</v>
      </c>
    </row>
    <row r="20" spans="1:10">
      <c r="A20">
        <v>465</v>
      </c>
      <c r="B20" s="12">
        <v>0</v>
      </c>
      <c r="C20" s="12">
        <v>3.011039225384593E-3</v>
      </c>
      <c r="D20" s="12">
        <v>1.3056187890470028E-4</v>
      </c>
      <c r="E20" s="12">
        <v>4.6306176227517426E-4</v>
      </c>
      <c r="F20" s="12">
        <v>6.3159125857055187E-3</v>
      </c>
      <c r="G20" s="12">
        <v>0.12507845461368561</v>
      </c>
      <c r="H20" s="12">
        <v>2.3253550752997398E-2</v>
      </c>
      <c r="J20" s="12">
        <f t="shared" si="0"/>
        <v>8.161562417506002E-2</v>
      </c>
    </row>
    <row r="21" spans="1:10">
      <c r="A21">
        <v>470</v>
      </c>
      <c r="B21" s="12">
        <v>0</v>
      </c>
      <c r="C21" s="12">
        <v>2.3902915418148041E-3</v>
      </c>
      <c r="D21" s="12">
        <v>1.1238939623581246E-4</v>
      </c>
      <c r="E21" s="12">
        <v>7.0435646921396255E-4</v>
      </c>
      <c r="F21" s="12">
        <v>1.1486593633890152E-2</v>
      </c>
      <c r="G21" s="12">
        <v>0.12832698225975037</v>
      </c>
      <c r="H21" s="12">
        <v>1.2315232306718826E-2</v>
      </c>
      <c r="J21" s="12">
        <f t="shared" si="0"/>
        <v>8.2422689728292753E-2</v>
      </c>
    </row>
    <row r="22" spans="1:10">
      <c r="A22">
        <v>475</v>
      </c>
      <c r="B22" s="12">
        <v>0</v>
      </c>
      <c r="C22" s="12">
        <v>2.3533692583441734E-3</v>
      </c>
      <c r="D22" s="12">
        <v>8.3882528997492045E-5</v>
      </c>
      <c r="E22" s="12">
        <v>1.1349993292242289E-3</v>
      </c>
      <c r="F22" s="12">
        <v>2.0314544439315796E-2</v>
      </c>
      <c r="G22" s="12">
        <v>0.10747793316841125</v>
      </c>
      <c r="H22" s="12">
        <v>6.689819972962141E-3</v>
      </c>
      <c r="J22" s="12">
        <f t="shared" si="0"/>
        <v>6.8619419683647501E-2</v>
      </c>
    </row>
    <row r="23" spans="1:10">
      <c r="A23">
        <v>480</v>
      </c>
      <c r="B23" s="12">
        <v>0</v>
      </c>
      <c r="C23" s="12">
        <v>2.7931479271501303E-3</v>
      </c>
      <c r="D23" s="12">
        <v>7.7833348768763244E-5</v>
      </c>
      <c r="E23" s="12">
        <v>1.923798699863255E-3</v>
      </c>
      <c r="F23" s="12">
        <v>3.3760450780391693E-2</v>
      </c>
      <c r="G23" s="12">
        <v>7.6659977436065674E-2</v>
      </c>
      <c r="H23" s="12">
        <v>3.5083408001810312E-3</v>
      </c>
      <c r="J23" s="12">
        <f t="shared" si="0"/>
        <v>4.8799993138869895E-2</v>
      </c>
    </row>
    <row r="24" spans="1:10">
      <c r="A24">
        <v>485</v>
      </c>
      <c r="B24" s="12">
        <v>0</v>
      </c>
      <c r="C24" s="12">
        <v>4.0117069147527218E-3</v>
      </c>
      <c r="D24" s="12">
        <v>9.0318862930871546E-5</v>
      </c>
      <c r="E24" s="12">
        <v>3.3025005832314491E-3</v>
      </c>
      <c r="F24" s="12">
        <v>5.0866816192865372E-2</v>
      </c>
      <c r="G24" s="12">
        <v>5.1198184490203857E-2</v>
      </c>
      <c r="H24" s="12">
        <v>1.7873139586299658E-3</v>
      </c>
      <c r="J24" s="12">
        <f t="shared" si="0"/>
        <v>3.2528391402835644E-2</v>
      </c>
    </row>
    <row r="25" spans="1:10">
      <c r="A25">
        <v>490</v>
      </c>
      <c r="B25" s="12">
        <v>0</v>
      </c>
      <c r="C25" s="12">
        <v>6.4069055952131748E-3</v>
      </c>
      <c r="D25" s="12">
        <v>7.1686277806293219E-5</v>
      </c>
      <c r="E25" s="12">
        <v>5.6935343891382217E-3</v>
      </c>
      <c r="F25" s="12">
        <v>6.704556941986084E-2</v>
      </c>
      <c r="G25" s="12">
        <v>3.3517792820930481E-2</v>
      </c>
      <c r="H25" s="12">
        <v>7.8433065209537745E-4</v>
      </c>
      <c r="J25" s="12">
        <f t="shared" si="0"/>
        <v>2.1251412678747347E-2</v>
      </c>
    </row>
    <row r="26" spans="1:10">
      <c r="A26">
        <v>495</v>
      </c>
      <c r="B26" s="12">
        <v>0</v>
      </c>
      <c r="C26" s="12">
        <v>1.0334976017475128E-2</v>
      </c>
      <c r="D26" s="12">
        <v>6.9727306254208088E-5</v>
      </c>
      <c r="E26" s="12">
        <v>9.5218606293201447E-3</v>
      </c>
      <c r="F26" s="12">
        <v>7.5441211462020874E-2</v>
      </c>
      <c r="G26" s="12">
        <v>2.1297577768564224E-2</v>
      </c>
      <c r="H26" s="12">
        <v>3.5077784559689462E-4</v>
      </c>
      <c r="J26" s="12">
        <f t="shared" si="0"/>
        <v>1.3486598346122158E-2</v>
      </c>
    </row>
    <row r="27" spans="1:10">
      <c r="A27">
        <v>500</v>
      </c>
      <c r="B27" s="12">
        <v>0</v>
      </c>
      <c r="C27" s="12">
        <v>1.5999007970094681E-2</v>
      </c>
      <c r="D27" s="12">
        <v>8.5831590695306659E-5</v>
      </c>
      <c r="E27" s="12">
        <v>1.5255474485456944E-2</v>
      </c>
      <c r="F27" s="12">
        <v>7.1921475231647491E-2</v>
      </c>
      <c r="G27" s="12">
        <v>1.310616172850132E-2</v>
      </c>
      <c r="H27" s="12">
        <v>0</v>
      </c>
      <c r="J27" s="12">
        <f t="shared" si="0"/>
        <v>8.2748707383871068E-3</v>
      </c>
    </row>
    <row r="28" spans="1:10">
      <c r="A28">
        <v>505</v>
      </c>
      <c r="B28" s="12">
        <v>0</v>
      </c>
      <c r="C28" s="12">
        <v>2.3142093792557716E-2</v>
      </c>
      <c r="D28" s="12">
        <v>1.7654328257776797E-4</v>
      </c>
      <c r="E28" s="12">
        <v>2.2881226614117622E-2</v>
      </c>
      <c r="F28" s="12">
        <v>5.9325378388166428E-2</v>
      </c>
      <c r="G28" s="12">
        <v>8.0082407221198082E-3</v>
      </c>
      <c r="H28" s="12">
        <v>0</v>
      </c>
      <c r="J28" s="12">
        <f t="shared" si="0"/>
        <v>5.0561833578874078E-3</v>
      </c>
    </row>
    <row r="29" spans="1:10">
      <c r="A29">
        <v>510</v>
      </c>
      <c r="B29" s="12">
        <v>0</v>
      </c>
      <c r="C29" s="12">
        <v>3.1171927228569984E-2</v>
      </c>
      <c r="D29" s="12">
        <v>3.8469390710815787E-4</v>
      </c>
      <c r="E29" s="12">
        <v>3.122330829501152E-2</v>
      </c>
      <c r="F29" s="12">
        <v>4.4417653232812881E-2</v>
      </c>
      <c r="G29" s="12">
        <v>4.7786044888198376E-3</v>
      </c>
      <c r="H29" s="12">
        <v>0</v>
      </c>
      <c r="J29" s="12">
        <f t="shared" si="0"/>
        <v>3.0170796968627209E-3</v>
      </c>
    </row>
    <row r="30" spans="1:10">
      <c r="A30">
        <v>515</v>
      </c>
      <c r="B30" s="12">
        <v>0</v>
      </c>
      <c r="C30" s="12">
        <v>3.9229217916727066E-2</v>
      </c>
      <c r="D30" s="12">
        <v>8.2714250311255455E-4</v>
      </c>
      <c r="E30" s="12">
        <v>3.7995312362909317E-2</v>
      </c>
      <c r="F30" s="12">
        <v>3.1977243721485138E-2</v>
      </c>
      <c r="G30" s="12">
        <v>2.7610426768660545E-3</v>
      </c>
      <c r="H30" s="12">
        <v>0</v>
      </c>
      <c r="J30" s="12">
        <f t="shared" si="0"/>
        <v>1.7432465528448421E-3</v>
      </c>
    </row>
    <row r="31" spans="1:10">
      <c r="A31">
        <v>520</v>
      </c>
      <c r="B31" s="12">
        <v>0</v>
      </c>
      <c r="C31" s="12">
        <v>4.66049425303936E-2</v>
      </c>
      <c r="D31" s="12">
        <v>1.6440065810456872E-3</v>
      </c>
      <c r="E31" s="12">
        <v>4.0824640542268753E-2</v>
      </c>
      <c r="F31" s="12">
        <v>2.2639255970716476E-2</v>
      </c>
      <c r="G31" s="12">
        <v>1.551769906654954E-3</v>
      </c>
      <c r="H31" s="12">
        <v>0</v>
      </c>
      <c r="J31" s="12">
        <f t="shared" si="0"/>
        <v>9.7974492145665713E-4</v>
      </c>
    </row>
    <row r="32" spans="1:10">
      <c r="A32">
        <v>525</v>
      </c>
      <c r="B32" s="12">
        <v>0</v>
      </c>
      <c r="C32" s="12">
        <v>5.2985593676567078E-2</v>
      </c>
      <c r="D32" s="12">
        <v>3.0509433709084988E-3</v>
      </c>
      <c r="E32" s="12">
        <v>3.8889370858669281E-2</v>
      </c>
      <c r="F32" s="12">
        <v>1.5729630365967751E-2</v>
      </c>
      <c r="G32" s="12">
        <v>6.6780351335182786E-4</v>
      </c>
      <c r="H32" s="12">
        <v>0</v>
      </c>
      <c r="J32" s="12">
        <f t="shared" si="0"/>
        <v>4.2163280646919326E-4</v>
      </c>
    </row>
    <row r="33" spans="1:10">
      <c r="A33">
        <v>530</v>
      </c>
      <c r="B33" s="12">
        <v>0</v>
      </c>
      <c r="C33" s="12">
        <v>5.823000892996788E-2</v>
      </c>
      <c r="D33" s="12">
        <v>5.484424065798521E-3</v>
      </c>
      <c r="E33" s="12">
        <v>3.3433075994253159E-2</v>
      </c>
      <c r="F33" s="12">
        <v>1.0705175809562206E-2</v>
      </c>
      <c r="G33" s="12">
        <v>3.4773812512867153E-4</v>
      </c>
      <c r="H33" s="12">
        <v>0</v>
      </c>
      <c r="J33" s="12">
        <f t="shared" si="0"/>
        <v>2.1955230645378867E-4</v>
      </c>
    </row>
    <row r="34" spans="1:10">
      <c r="A34">
        <v>535</v>
      </c>
      <c r="B34" s="12">
        <v>0</v>
      </c>
      <c r="C34" s="12">
        <v>6.2376696616411209E-2</v>
      </c>
      <c r="D34" s="12">
        <v>9.5403203740715981E-3</v>
      </c>
      <c r="E34" s="12">
        <v>2.6733618229627609E-2</v>
      </c>
      <c r="F34" s="12">
        <v>7.2363857179880142E-3</v>
      </c>
      <c r="G34" s="12">
        <v>2.7609550670604222E-5</v>
      </c>
      <c r="H34" s="12">
        <v>0</v>
      </c>
      <c r="J34" s="12">
        <f t="shared" si="0"/>
        <v>1.7431912384185411E-5</v>
      </c>
    </row>
    <row r="35" spans="1:10">
      <c r="A35">
        <v>540</v>
      </c>
      <c r="B35" s="12">
        <v>0</v>
      </c>
      <c r="C35" s="12">
        <v>6.5529666841030121E-2</v>
      </c>
      <c r="D35" s="12">
        <v>1.5734639018774033E-2</v>
      </c>
      <c r="E35" s="12">
        <v>2.0560771226882935E-2</v>
      </c>
      <c r="F35" s="12">
        <v>4.8607336357235909E-3</v>
      </c>
      <c r="G35" s="12">
        <v>0</v>
      </c>
      <c r="H35" s="12">
        <v>0</v>
      </c>
      <c r="J35" s="12">
        <f t="shared" si="0"/>
        <v>0</v>
      </c>
    </row>
    <row r="36" spans="1:10">
      <c r="A36">
        <v>545</v>
      </c>
      <c r="B36" s="12">
        <v>0</v>
      </c>
      <c r="C36" s="12">
        <v>6.765320897102356E-2</v>
      </c>
      <c r="D36" s="12">
        <v>2.4555513635277748E-2</v>
      </c>
      <c r="E36" s="12">
        <v>1.5486495569348335E-2</v>
      </c>
      <c r="F36" s="12">
        <v>3.2608532346785069E-3</v>
      </c>
      <c r="G36" s="12">
        <v>0</v>
      </c>
      <c r="H36" s="12">
        <v>0</v>
      </c>
      <c r="J36" s="12">
        <f t="shared" si="0"/>
        <v>0</v>
      </c>
    </row>
    <row r="37" spans="1:10">
      <c r="A37">
        <v>550</v>
      </c>
      <c r="B37" s="12">
        <v>0</v>
      </c>
      <c r="C37" s="12">
        <v>6.9058880209922791E-2</v>
      </c>
      <c r="D37" s="12">
        <v>3.6368243396282196E-2</v>
      </c>
      <c r="E37" s="12">
        <v>1.1431057937443256E-2</v>
      </c>
      <c r="F37" s="12">
        <v>2.1706435363739729E-3</v>
      </c>
      <c r="G37" s="12">
        <v>0</v>
      </c>
      <c r="H37" s="12">
        <v>0</v>
      </c>
      <c r="J37" s="12">
        <f t="shared" si="0"/>
        <v>0</v>
      </c>
    </row>
    <row r="38" spans="1:10">
      <c r="A38">
        <v>555</v>
      </c>
      <c r="B38" s="12">
        <v>0</v>
      </c>
      <c r="C38" s="12">
        <v>6.9849602878093719E-2</v>
      </c>
      <c r="D38" s="12">
        <v>5.0792999565601349E-2</v>
      </c>
      <c r="E38" s="12">
        <v>8.2692448049783707E-3</v>
      </c>
      <c r="F38" s="12">
        <v>1.4183681923896074E-3</v>
      </c>
      <c r="G38" s="12">
        <v>0</v>
      </c>
      <c r="H38" s="12">
        <v>0</v>
      </c>
      <c r="J38" s="12">
        <f t="shared" si="0"/>
        <v>0</v>
      </c>
    </row>
    <row r="39" spans="1:10">
      <c r="A39">
        <v>560</v>
      </c>
      <c r="B39" s="12">
        <v>0</v>
      </c>
      <c r="C39" s="12">
        <v>7.0157624781131744E-2</v>
      </c>
      <c r="D39" s="12">
        <v>6.7048408091068268E-2</v>
      </c>
      <c r="E39" s="12">
        <v>5.9058596380054951E-3</v>
      </c>
      <c r="F39" s="12">
        <v>9.5235335174947977E-4</v>
      </c>
      <c r="G39" s="12">
        <v>0</v>
      </c>
      <c r="H39" s="12">
        <v>0</v>
      </c>
      <c r="J39" s="12">
        <f t="shared" si="0"/>
        <v>0</v>
      </c>
    </row>
    <row r="40" spans="1:10">
      <c r="A40">
        <v>565</v>
      </c>
      <c r="B40" s="12">
        <v>0</v>
      </c>
      <c r="C40" s="12">
        <v>7.0002034306526184E-2</v>
      </c>
      <c r="D40" s="12">
        <v>8.3843342959880829E-2</v>
      </c>
      <c r="E40" s="12">
        <v>4.1930912993848324E-3</v>
      </c>
      <c r="F40" s="12">
        <v>6.1863975133746862E-4</v>
      </c>
      <c r="G40" s="12">
        <v>0</v>
      </c>
      <c r="H40" s="12">
        <v>0</v>
      </c>
      <c r="J40" s="12">
        <f t="shared" si="0"/>
        <v>0</v>
      </c>
    </row>
    <row r="41" spans="1:10">
      <c r="A41">
        <v>570</v>
      </c>
      <c r="B41" s="12">
        <v>1.7648386346991174E-5</v>
      </c>
      <c r="C41" s="12">
        <v>6.9376721978187561E-2</v>
      </c>
      <c r="D41" s="12">
        <v>9.95054692029953E-2</v>
      </c>
      <c r="E41" s="12">
        <v>2.9510816093534231E-3</v>
      </c>
      <c r="F41" s="12">
        <v>4.3495127465575933E-4</v>
      </c>
      <c r="G41" s="12">
        <v>0</v>
      </c>
      <c r="H41" s="12">
        <v>0</v>
      </c>
      <c r="J41" s="12">
        <f t="shared" si="0"/>
        <v>4.4986082845271615E-6</v>
      </c>
    </row>
    <row r="42" spans="1:10">
      <c r="A42">
        <v>575</v>
      </c>
      <c r="B42" s="12">
        <v>1.3727218902204186E-4</v>
      </c>
      <c r="C42" s="12">
        <v>6.8493455648422241E-2</v>
      </c>
      <c r="D42" s="12">
        <v>0.11294081062078476</v>
      </c>
      <c r="E42" s="12">
        <v>2.076971810311079E-3</v>
      </c>
      <c r="F42" s="12">
        <v>2.8876072610728443E-4</v>
      </c>
      <c r="G42" s="12">
        <v>0</v>
      </c>
      <c r="H42" s="12">
        <v>0</v>
      </c>
      <c r="J42" s="12">
        <f t="shared" si="0"/>
        <v>3.4990950142873412E-5</v>
      </c>
    </row>
    <row r="43" spans="1:10">
      <c r="A43">
        <v>580</v>
      </c>
      <c r="B43" s="12">
        <v>3.819728153757751E-4</v>
      </c>
      <c r="C43" s="12">
        <v>6.7205019295215607E-2</v>
      </c>
      <c r="D43" s="12">
        <v>0.12303410470485687</v>
      </c>
      <c r="E43" s="12">
        <v>1.4189779758453369E-3</v>
      </c>
      <c r="F43" s="12">
        <v>1.9305884779896587E-4</v>
      </c>
      <c r="G43" s="12">
        <v>0</v>
      </c>
      <c r="H43" s="12">
        <v>0</v>
      </c>
      <c r="J43" s="12">
        <f t="shared" si="0"/>
        <v>9.7365619605589723E-5</v>
      </c>
    </row>
    <row r="44" spans="1:10">
      <c r="A44">
        <v>585</v>
      </c>
      <c r="B44" s="12">
        <v>8.0918439198285341E-4</v>
      </c>
      <c r="C44" s="12">
        <v>6.5737411379814148E-2</v>
      </c>
      <c r="D44" s="12">
        <v>0.12955932319164276</v>
      </c>
      <c r="E44" s="12">
        <v>1.0061874054372311E-3</v>
      </c>
      <c r="F44" s="12">
        <v>1.4741535414941609E-4</v>
      </c>
      <c r="G44" s="12">
        <v>0</v>
      </c>
      <c r="H44" s="12">
        <v>0</v>
      </c>
      <c r="J44" s="12">
        <f t="shared" si="0"/>
        <v>2.0626268815249202E-4</v>
      </c>
    </row>
    <row r="45" spans="1:10">
      <c r="A45">
        <v>590</v>
      </c>
      <c r="B45" s="12">
        <v>1.5522614121437073E-3</v>
      </c>
      <c r="C45" s="12">
        <v>6.3833631575107574E-2</v>
      </c>
      <c r="D45" s="12">
        <v>0.13237525522708893</v>
      </c>
      <c r="E45" s="12">
        <v>6.7036272957921028E-4</v>
      </c>
      <c r="F45" s="12">
        <v>8.5668194515164942E-5</v>
      </c>
      <c r="G45" s="12">
        <v>0</v>
      </c>
      <c r="H45" s="12">
        <v>0</v>
      </c>
      <c r="J45" s="12">
        <f t="shared" si="0"/>
        <v>3.9567447760525867E-4</v>
      </c>
    </row>
    <row r="46" spans="1:10">
      <c r="A46">
        <v>595</v>
      </c>
      <c r="B46" s="12">
        <v>2.9973690398037434E-3</v>
      </c>
      <c r="C46" s="12">
        <v>6.1723411083221436E-2</v>
      </c>
      <c r="D46" s="12">
        <v>0.1320551335811615</v>
      </c>
      <c r="E46" s="12">
        <v>4.8046608571894467E-4</v>
      </c>
      <c r="F46" s="12">
        <v>6.0038917581550777E-5</v>
      </c>
      <c r="G46" s="12">
        <v>0</v>
      </c>
      <c r="H46" s="12">
        <v>0</v>
      </c>
      <c r="J46" s="12">
        <f t="shared" si="0"/>
        <v>7.6403524544016986E-4</v>
      </c>
    </row>
    <row r="47" spans="1:10">
      <c r="A47">
        <v>600</v>
      </c>
      <c r="B47" s="12">
        <v>5.5876737460494041E-3</v>
      </c>
      <c r="C47" s="12">
        <v>5.942140519618988E-2</v>
      </c>
      <c r="D47" s="12">
        <v>0.12895214557647705</v>
      </c>
      <c r="E47" s="12">
        <v>3.4724877332337201E-4</v>
      </c>
      <c r="F47" s="12">
        <v>1.9413642803556286E-5</v>
      </c>
      <c r="G47" s="12">
        <v>0</v>
      </c>
      <c r="H47" s="12">
        <v>0</v>
      </c>
      <c r="J47" s="12">
        <f t="shared" si="0"/>
        <v>1.4243089940910246E-3</v>
      </c>
    </row>
    <row r="48" spans="1:10">
      <c r="A48">
        <v>605</v>
      </c>
      <c r="B48" s="12">
        <v>1.0388047434389591E-2</v>
      </c>
      <c r="C48" s="12">
        <v>5.6890342384576797E-2</v>
      </c>
      <c r="D48" s="12">
        <v>0.12377632409334183</v>
      </c>
      <c r="E48" s="12">
        <v>2.1870587079320103E-4</v>
      </c>
      <c r="F48" s="12">
        <v>0</v>
      </c>
      <c r="G48" s="12">
        <v>0</v>
      </c>
      <c r="H48" s="12">
        <v>0</v>
      </c>
      <c r="J48" s="12">
        <f t="shared" si="0"/>
        <v>2.6479336597463664E-3</v>
      </c>
    </row>
    <row r="49" spans="1:10">
      <c r="A49">
        <v>610</v>
      </c>
      <c r="B49" s="12">
        <v>1.887316070497036E-2</v>
      </c>
      <c r="C49" s="12">
        <v>5.4166279733181E-2</v>
      </c>
      <c r="D49" s="12">
        <v>0.11700302362442017</v>
      </c>
      <c r="E49" s="12">
        <v>1.8434767844155431E-4</v>
      </c>
      <c r="F49" s="12">
        <v>0</v>
      </c>
      <c r="G49" s="12">
        <v>0</v>
      </c>
      <c r="H49" s="12">
        <v>0</v>
      </c>
      <c r="J49" s="12">
        <f t="shared" si="0"/>
        <v>4.8108056698944052E-3</v>
      </c>
    </row>
    <row r="50" spans="1:10">
      <c r="A50">
        <v>615</v>
      </c>
      <c r="B50" s="12">
        <v>3.3239863812923431E-2</v>
      </c>
      <c r="C50" s="12">
        <v>5.1314596086740494E-2</v>
      </c>
      <c r="D50" s="12">
        <v>0.10896461457014084</v>
      </c>
      <c r="E50" s="12">
        <v>1.2078725558239967E-4</v>
      </c>
      <c r="F50" s="12">
        <v>0</v>
      </c>
      <c r="G50" s="12">
        <v>0</v>
      </c>
      <c r="H50" s="12">
        <v>0</v>
      </c>
      <c r="J50" s="12">
        <f t="shared" si="0"/>
        <v>8.472906462117737E-3</v>
      </c>
    </row>
    <row r="51" spans="1:10">
      <c r="A51">
        <v>620</v>
      </c>
      <c r="B51" s="12">
        <v>5.4341599345207214E-2</v>
      </c>
      <c r="C51" s="12">
        <v>4.8435881733894348E-2</v>
      </c>
      <c r="D51" s="12">
        <v>0.10032986104488373</v>
      </c>
      <c r="E51" s="12">
        <v>1.6585545381531119E-5</v>
      </c>
      <c r="F51" s="12">
        <v>0</v>
      </c>
      <c r="G51" s="12">
        <v>0</v>
      </c>
      <c r="H51" s="12">
        <v>0</v>
      </c>
      <c r="J51" s="12">
        <f t="shared" si="0"/>
        <v>1.3851780225248897E-2</v>
      </c>
    </row>
    <row r="52" spans="1:10">
      <c r="A52">
        <v>625</v>
      </c>
      <c r="B52" s="12">
        <v>7.2470486164093018E-2</v>
      </c>
      <c r="C52" s="12">
        <v>4.54389788210392E-2</v>
      </c>
      <c r="D52" s="12">
        <v>9.1361872851848602E-2</v>
      </c>
      <c r="E52" s="12">
        <v>2.2274398361332715E-5</v>
      </c>
      <c r="F52" s="12">
        <v>0</v>
      </c>
      <c r="G52" s="12">
        <v>0</v>
      </c>
      <c r="H52" s="12">
        <v>0</v>
      </c>
      <c r="J52" s="12">
        <f t="shared" si="0"/>
        <v>1.8472869022219788E-2</v>
      </c>
    </row>
    <row r="53" spans="1:10">
      <c r="A53">
        <v>630</v>
      </c>
      <c r="B53" s="12">
        <v>6.7193649709224701E-2</v>
      </c>
      <c r="C53" s="12">
        <v>4.2379129678010941E-2</v>
      </c>
      <c r="D53" s="12">
        <v>8.2350298762321472E-2</v>
      </c>
      <c r="E53" s="12">
        <v>2.0323963326518424E-5</v>
      </c>
      <c r="F53" s="12">
        <v>0</v>
      </c>
      <c r="G53" s="12">
        <v>0</v>
      </c>
      <c r="H53" s="12">
        <v>0</v>
      </c>
      <c r="J53" s="12">
        <f t="shared" si="0"/>
        <v>1.7127793063135707E-2</v>
      </c>
    </row>
    <row r="54" spans="1:10">
      <c r="A54">
        <v>635</v>
      </c>
      <c r="B54" s="12">
        <v>4.0740117430686951E-2</v>
      </c>
      <c r="C54" s="12">
        <v>3.9394561201334E-2</v>
      </c>
      <c r="D54" s="12">
        <v>7.3626913130283356E-2</v>
      </c>
      <c r="E54" s="12">
        <v>7.4931244853360113E-6</v>
      </c>
      <c r="F54" s="12">
        <v>0</v>
      </c>
      <c r="G54" s="12">
        <v>0</v>
      </c>
      <c r="H54" s="12">
        <v>0</v>
      </c>
      <c r="J54" s="12">
        <f t="shared" si="0"/>
        <v>1.03847358156653E-2</v>
      </c>
    </row>
    <row r="55" spans="1:10">
      <c r="A55">
        <v>640</v>
      </c>
      <c r="B55" s="12">
        <v>1.7274780198931694E-2</v>
      </c>
      <c r="C55" s="12">
        <v>3.6550693213939667E-2</v>
      </c>
      <c r="D55" s="12">
        <v>6.5379776060581207E-2</v>
      </c>
      <c r="E55" s="12">
        <v>0</v>
      </c>
      <c r="F55" s="12">
        <v>0</v>
      </c>
      <c r="G55" s="12">
        <v>0</v>
      </c>
      <c r="H55" s="12">
        <v>0</v>
      </c>
      <c r="J55" s="12">
        <f t="shared" si="0"/>
        <v>4.4033753448257254E-3</v>
      </c>
    </row>
    <row r="56" spans="1:10">
      <c r="A56">
        <v>645</v>
      </c>
      <c r="B56" s="12">
        <v>6.4879306592047215E-3</v>
      </c>
      <c r="C56" s="12">
        <v>3.3695805817842484E-2</v>
      </c>
      <c r="D56" s="12">
        <v>5.7676713913679123E-2</v>
      </c>
      <c r="E56" s="12">
        <v>0</v>
      </c>
      <c r="F56" s="12">
        <v>0</v>
      </c>
      <c r="G56" s="12">
        <v>0</v>
      </c>
      <c r="H56" s="12">
        <v>0</v>
      </c>
      <c r="J56" s="12">
        <f t="shared" si="0"/>
        <v>1.6537862464639484E-3</v>
      </c>
    </row>
    <row r="57" spans="1:10">
      <c r="A57">
        <v>650</v>
      </c>
      <c r="B57" s="12">
        <v>2.4065335746854544E-3</v>
      </c>
      <c r="C57" s="12">
        <v>3.0980562791228294E-2</v>
      </c>
      <c r="D57" s="12">
        <v>5.0487607717514038E-2</v>
      </c>
      <c r="E57" s="12">
        <v>0</v>
      </c>
      <c r="F57" s="12">
        <v>0</v>
      </c>
      <c r="G57" s="12">
        <v>0</v>
      </c>
      <c r="H57" s="12">
        <v>0</v>
      </c>
      <c r="J57" s="12">
        <f t="shared" si="0"/>
        <v>6.1343012688060594E-4</v>
      </c>
    </row>
    <row r="58" spans="1:10">
      <c r="A58">
        <v>655</v>
      </c>
      <c r="B58" s="12">
        <v>9.9336763378232718E-4</v>
      </c>
      <c r="C58" s="12">
        <v>2.8417197987437248E-2</v>
      </c>
      <c r="D58" s="12">
        <v>4.3998271226882935E-2</v>
      </c>
      <c r="E58" s="12">
        <v>0</v>
      </c>
      <c r="F58" s="12">
        <v>0</v>
      </c>
      <c r="G58" s="12">
        <v>0</v>
      </c>
      <c r="H58" s="12">
        <v>0</v>
      </c>
      <c r="J58" s="12">
        <f t="shared" si="0"/>
        <v>2.5321135763078928E-4</v>
      </c>
    </row>
    <row r="59" spans="1:10">
      <c r="A59">
        <v>660</v>
      </c>
      <c r="B59" s="12">
        <v>3.8434690213762224E-4</v>
      </c>
      <c r="C59" s="12">
        <v>2.5946643203496933E-2</v>
      </c>
      <c r="D59" s="12">
        <v>3.8161199539899826E-2</v>
      </c>
      <c r="E59" s="12">
        <v>0</v>
      </c>
      <c r="F59" s="12">
        <v>0</v>
      </c>
      <c r="G59" s="12">
        <v>0</v>
      </c>
      <c r="H59" s="12">
        <v>0</v>
      </c>
      <c r="J59" s="12">
        <f t="shared" si="0"/>
        <v>9.797077897625664E-5</v>
      </c>
    </row>
    <row r="60" spans="1:10">
      <c r="A60">
        <v>665</v>
      </c>
      <c r="B60" s="12">
        <v>1.0648134048096836E-4</v>
      </c>
      <c r="C60" s="12">
        <v>2.3617785423994064E-2</v>
      </c>
      <c r="D60" s="12">
        <v>3.2971542328596115E-2</v>
      </c>
      <c r="E60" s="12">
        <v>0</v>
      </c>
      <c r="F60" s="12">
        <v>0</v>
      </c>
      <c r="G60" s="12">
        <v>0</v>
      </c>
      <c r="H60" s="12">
        <v>0</v>
      </c>
      <c r="J60" s="12">
        <f t="shared" si="0"/>
        <v>2.7142302475540951E-5</v>
      </c>
    </row>
    <row r="61" spans="1:10">
      <c r="A61">
        <v>670</v>
      </c>
      <c r="B61" s="12">
        <v>0</v>
      </c>
      <c r="C61" s="12">
        <v>2.1419599652290344E-2</v>
      </c>
      <c r="D61" s="12">
        <v>2.8426321223378181E-2</v>
      </c>
      <c r="E61" s="12">
        <v>0</v>
      </c>
      <c r="F61" s="12">
        <v>0</v>
      </c>
      <c r="G61" s="12">
        <v>0</v>
      </c>
      <c r="H61" s="12">
        <v>0</v>
      </c>
      <c r="J61" s="12">
        <f t="shared" si="0"/>
        <v>0</v>
      </c>
    </row>
    <row r="62" spans="1:10">
      <c r="A62">
        <v>675</v>
      </c>
      <c r="B62" s="12">
        <v>0</v>
      </c>
      <c r="C62" s="12">
        <v>1.943698339164257E-2</v>
      </c>
      <c r="D62" s="12">
        <v>2.4341052398085594E-2</v>
      </c>
      <c r="E62" s="12">
        <v>0</v>
      </c>
      <c r="F62" s="12">
        <v>0</v>
      </c>
      <c r="G62" s="12">
        <v>0</v>
      </c>
      <c r="H62" s="12">
        <v>0</v>
      </c>
      <c r="J62" s="12">
        <f t="shared" si="0"/>
        <v>0</v>
      </c>
    </row>
    <row r="63" spans="1:10">
      <c r="A63">
        <v>680</v>
      </c>
      <c r="B63" s="12">
        <v>0</v>
      </c>
      <c r="C63" s="12">
        <v>1.75204798579216E-2</v>
      </c>
      <c r="D63" s="12">
        <v>2.0707735791802406E-2</v>
      </c>
      <c r="E63" s="12">
        <v>0</v>
      </c>
      <c r="F63" s="12">
        <v>0</v>
      </c>
      <c r="G63" s="12">
        <v>0</v>
      </c>
      <c r="H63" s="12">
        <v>0</v>
      </c>
      <c r="J63" s="12">
        <f t="shared" si="0"/>
        <v>0</v>
      </c>
    </row>
    <row r="64" spans="1:10">
      <c r="A64">
        <v>685</v>
      </c>
      <c r="B64" s="12">
        <v>0</v>
      </c>
      <c r="C64" s="12">
        <v>1.5823349356651306E-2</v>
      </c>
      <c r="D64" s="12">
        <v>1.7687559127807617E-2</v>
      </c>
      <c r="E64" s="12">
        <v>0</v>
      </c>
      <c r="F64" s="12">
        <v>0</v>
      </c>
      <c r="G64" s="12">
        <v>0</v>
      </c>
      <c r="H64" s="12">
        <v>0</v>
      </c>
      <c r="J64" s="12">
        <f t="shared" si="0"/>
        <v>0</v>
      </c>
    </row>
    <row r="65" spans="1:10">
      <c r="A65">
        <v>690</v>
      </c>
      <c r="B65" s="12">
        <v>0</v>
      </c>
      <c r="C65" s="12">
        <v>1.438429020345211E-2</v>
      </c>
      <c r="D65" s="12">
        <v>1.5153258107602596E-2</v>
      </c>
      <c r="E65" s="12">
        <v>0</v>
      </c>
      <c r="F65" s="12">
        <v>0</v>
      </c>
      <c r="G65" s="12">
        <v>0</v>
      </c>
      <c r="H65" s="12">
        <v>0</v>
      </c>
      <c r="J65" s="12">
        <f t="shared" si="0"/>
        <v>0</v>
      </c>
    </row>
    <row r="66" spans="1:10">
      <c r="A66">
        <v>695</v>
      </c>
      <c r="B66" s="12">
        <v>0</v>
      </c>
      <c r="C66" s="12">
        <v>1.2862703762948513E-2</v>
      </c>
      <c r="D66" s="12">
        <v>1.2888281606137753E-2</v>
      </c>
      <c r="E66" s="12">
        <v>0</v>
      </c>
      <c r="F66" s="12">
        <v>0</v>
      </c>
      <c r="G66" s="12">
        <v>0</v>
      </c>
      <c r="H66" s="12">
        <v>0</v>
      </c>
      <c r="J66" s="12">
        <f t="shared" si="0"/>
        <v>0</v>
      </c>
    </row>
    <row r="67" spans="1:10">
      <c r="A67">
        <v>700</v>
      </c>
      <c r="B67" s="12">
        <v>0</v>
      </c>
      <c r="C67" s="12">
        <v>1.1497358791530132E-2</v>
      </c>
      <c r="D67" s="12">
        <v>1.0882520116865635E-2</v>
      </c>
      <c r="E67" s="12">
        <v>0</v>
      </c>
      <c r="F67" s="12">
        <v>2.065088483504951E-5</v>
      </c>
      <c r="G67" s="12">
        <v>0</v>
      </c>
      <c r="H67" s="12">
        <v>0</v>
      </c>
      <c r="J67" s="12">
        <f t="shared" si="0"/>
        <v>0</v>
      </c>
    </row>
    <row r="68" spans="1:10">
      <c r="A68">
        <v>705</v>
      </c>
      <c r="B68" s="12">
        <v>0</v>
      </c>
      <c r="C68" s="12">
        <v>1.0347450152039528E-2</v>
      </c>
      <c r="D68" s="12">
        <v>9.1996146366000175E-3</v>
      </c>
      <c r="E68" s="12">
        <v>0</v>
      </c>
      <c r="F68" s="12">
        <v>0</v>
      </c>
      <c r="G68" s="12">
        <v>0</v>
      </c>
      <c r="H68" s="12">
        <v>0</v>
      </c>
      <c r="J68" s="12">
        <f t="shared" ref="J68:J73" si="1">(B$2*B68+$C$2*C68+$D$2*D68+$E$2*E68+F$2*F68+G$2*G68+H$2*H68)</f>
        <v>0</v>
      </c>
    </row>
    <row r="69" spans="1:10">
      <c r="A69">
        <v>710</v>
      </c>
      <c r="B69" s="12">
        <v>0</v>
      </c>
      <c r="C69" s="12">
        <v>9.2062912881374359E-3</v>
      </c>
      <c r="D69" s="12">
        <v>7.8224511817097664E-3</v>
      </c>
      <c r="E69" s="12">
        <v>0</v>
      </c>
      <c r="F69" s="12">
        <v>0</v>
      </c>
      <c r="G69" s="12">
        <v>0</v>
      </c>
      <c r="H69" s="12">
        <v>0</v>
      </c>
      <c r="J69" s="12">
        <f t="shared" si="1"/>
        <v>0</v>
      </c>
    </row>
    <row r="70" spans="1:10">
      <c r="A70">
        <v>715</v>
      </c>
      <c r="B70" s="12">
        <v>0</v>
      </c>
      <c r="C70" s="12">
        <v>8.2149095833301544E-3</v>
      </c>
      <c r="D70" s="12">
        <v>6.6010812297463417E-3</v>
      </c>
      <c r="E70" s="12">
        <v>0</v>
      </c>
      <c r="F70" s="12">
        <v>0</v>
      </c>
      <c r="G70" s="12">
        <v>0</v>
      </c>
      <c r="H70" s="12">
        <v>0</v>
      </c>
      <c r="J70" s="12">
        <f t="shared" si="1"/>
        <v>0</v>
      </c>
    </row>
    <row r="71" spans="1:10">
      <c r="A71">
        <v>720</v>
      </c>
      <c r="B71" s="12">
        <v>0</v>
      </c>
      <c r="C71" s="12">
        <v>7.293961476534605E-3</v>
      </c>
      <c r="D71" s="12">
        <v>5.6298142299056053E-3</v>
      </c>
      <c r="E71" s="12">
        <v>0</v>
      </c>
      <c r="F71" s="12">
        <v>1.7480429960414767E-5</v>
      </c>
      <c r="G71" s="12">
        <v>0</v>
      </c>
      <c r="H71" s="12">
        <v>0</v>
      </c>
      <c r="J71" s="12">
        <f t="shared" si="1"/>
        <v>0</v>
      </c>
    </row>
    <row r="72" spans="1:10">
      <c r="A72">
        <v>725</v>
      </c>
      <c r="B72" s="12">
        <v>0</v>
      </c>
      <c r="C72" s="12">
        <v>6.3758548349142075E-3</v>
      </c>
      <c r="D72" s="12">
        <v>4.6742036938667297E-3</v>
      </c>
      <c r="E72" s="12">
        <v>0</v>
      </c>
      <c r="F72" s="12">
        <v>0</v>
      </c>
      <c r="G72" s="12">
        <v>0</v>
      </c>
      <c r="H72" s="12">
        <v>0</v>
      </c>
      <c r="J72" s="12">
        <f t="shared" si="1"/>
        <v>0</v>
      </c>
    </row>
    <row r="73" spans="1:10">
      <c r="A73">
        <v>730</v>
      </c>
      <c r="B73" s="12">
        <v>0</v>
      </c>
      <c r="C73" s="12">
        <v>5.5703711695969105E-3</v>
      </c>
      <c r="D73" s="12">
        <v>3.9335275068879128E-3</v>
      </c>
      <c r="E73" s="12">
        <v>0</v>
      </c>
      <c r="F73" s="12">
        <v>0</v>
      </c>
      <c r="G73" s="12">
        <v>0</v>
      </c>
      <c r="H73" s="12">
        <v>0</v>
      </c>
      <c r="J73" s="12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2BB6-0A8C-684B-9E4D-A4AA29A08072}">
  <dimension ref="A1:AF84"/>
  <sheetViews>
    <sheetView showGridLines="0" topLeftCell="B1" workbookViewId="0">
      <selection activeCell="E1" sqref="A1:XFD1048576"/>
    </sheetView>
  </sheetViews>
  <sheetFormatPr defaultColWidth="10.6640625" defaultRowHeight="15.7"/>
  <cols>
    <col min="3" max="6" width="21.83203125" customWidth="1"/>
    <col min="7" max="7" width="3.1640625" bestFit="1" customWidth="1"/>
    <col min="8" max="8" width="10.6640625" customWidth="1"/>
    <col min="9" max="32" width="9.33203125" customWidth="1"/>
    <col min="264" max="264" width="10.6640625" customWidth="1"/>
    <col min="265" max="288" width="9.33203125" customWidth="1"/>
    <col min="520" max="520" width="10.6640625" customWidth="1"/>
    <col min="521" max="544" width="9.33203125" customWidth="1"/>
    <col min="776" max="776" width="10.6640625" customWidth="1"/>
    <col min="777" max="800" width="9.33203125" customWidth="1"/>
    <col min="1032" max="1032" width="10.6640625" customWidth="1"/>
    <col min="1033" max="1056" width="9.33203125" customWidth="1"/>
    <col min="1288" max="1288" width="10.6640625" customWidth="1"/>
    <col min="1289" max="1312" width="9.33203125" customWidth="1"/>
    <col min="1544" max="1544" width="10.6640625" customWidth="1"/>
    <col min="1545" max="1568" width="9.33203125" customWidth="1"/>
    <col min="1800" max="1800" width="10.6640625" customWidth="1"/>
    <col min="1801" max="1824" width="9.33203125" customWidth="1"/>
    <col min="2056" max="2056" width="10.6640625" customWidth="1"/>
    <col min="2057" max="2080" width="9.33203125" customWidth="1"/>
    <col min="2312" max="2312" width="10.6640625" customWidth="1"/>
    <col min="2313" max="2336" width="9.33203125" customWidth="1"/>
    <col min="2568" max="2568" width="10.6640625" customWidth="1"/>
    <col min="2569" max="2592" width="9.33203125" customWidth="1"/>
    <col min="2824" max="2824" width="10.6640625" customWidth="1"/>
    <col min="2825" max="2848" width="9.33203125" customWidth="1"/>
    <col min="3080" max="3080" width="10.6640625" customWidth="1"/>
    <col min="3081" max="3104" width="9.33203125" customWidth="1"/>
    <col min="3336" max="3336" width="10.6640625" customWidth="1"/>
    <col min="3337" max="3360" width="9.33203125" customWidth="1"/>
    <col min="3592" max="3592" width="10.6640625" customWidth="1"/>
    <col min="3593" max="3616" width="9.33203125" customWidth="1"/>
    <col min="3848" max="3848" width="10.6640625" customWidth="1"/>
    <col min="3849" max="3872" width="9.33203125" customWidth="1"/>
    <col min="4104" max="4104" width="10.6640625" customWidth="1"/>
    <col min="4105" max="4128" width="9.33203125" customWidth="1"/>
    <col min="4360" max="4360" width="10.6640625" customWidth="1"/>
    <col min="4361" max="4384" width="9.33203125" customWidth="1"/>
    <col min="4616" max="4616" width="10.6640625" customWidth="1"/>
    <col min="4617" max="4640" width="9.33203125" customWidth="1"/>
    <col min="4872" max="4872" width="10.6640625" customWidth="1"/>
    <col min="4873" max="4896" width="9.33203125" customWidth="1"/>
    <col min="5128" max="5128" width="10.6640625" customWidth="1"/>
    <col min="5129" max="5152" width="9.33203125" customWidth="1"/>
    <col min="5384" max="5384" width="10.6640625" customWidth="1"/>
    <col min="5385" max="5408" width="9.33203125" customWidth="1"/>
    <col min="5640" max="5640" width="10.6640625" customWidth="1"/>
    <col min="5641" max="5664" width="9.33203125" customWidth="1"/>
    <col min="5896" max="5896" width="10.6640625" customWidth="1"/>
    <col min="5897" max="5920" width="9.33203125" customWidth="1"/>
    <col min="6152" max="6152" width="10.6640625" customWidth="1"/>
    <col min="6153" max="6176" width="9.33203125" customWidth="1"/>
    <col min="6408" max="6408" width="10.6640625" customWidth="1"/>
    <col min="6409" max="6432" width="9.33203125" customWidth="1"/>
    <col min="6664" max="6664" width="10.6640625" customWidth="1"/>
    <col min="6665" max="6688" width="9.33203125" customWidth="1"/>
    <col min="6920" max="6920" width="10.6640625" customWidth="1"/>
    <col min="6921" max="6944" width="9.33203125" customWidth="1"/>
    <col min="7176" max="7176" width="10.6640625" customWidth="1"/>
    <col min="7177" max="7200" width="9.33203125" customWidth="1"/>
    <col min="7432" max="7432" width="10.6640625" customWidth="1"/>
    <col min="7433" max="7456" width="9.33203125" customWidth="1"/>
    <col min="7688" max="7688" width="10.6640625" customWidth="1"/>
    <col min="7689" max="7712" width="9.33203125" customWidth="1"/>
    <col min="7944" max="7944" width="10.6640625" customWidth="1"/>
    <col min="7945" max="7968" width="9.33203125" customWidth="1"/>
    <col min="8200" max="8200" width="10.6640625" customWidth="1"/>
    <col min="8201" max="8224" width="9.33203125" customWidth="1"/>
    <col min="8456" max="8456" width="10.6640625" customWidth="1"/>
    <col min="8457" max="8480" width="9.33203125" customWidth="1"/>
    <col min="8712" max="8712" width="10.6640625" customWidth="1"/>
    <col min="8713" max="8736" width="9.33203125" customWidth="1"/>
    <col min="8968" max="8968" width="10.6640625" customWidth="1"/>
    <col min="8969" max="8992" width="9.33203125" customWidth="1"/>
    <col min="9224" max="9224" width="10.6640625" customWidth="1"/>
    <col min="9225" max="9248" width="9.33203125" customWidth="1"/>
    <col min="9480" max="9480" width="10.6640625" customWidth="1"/>
    <col min="9481" max="9504" width="9.33203125" customWidth="1"/>
    <col min="9736" max="9736" width="10.6640625" customWidth="1"/>
    <col min="9737" max="9760" width="9.33203125" customWidth="1"/>
    <col min="9992" max="9992" width="10.6640625" customWidth="1"/>
    <col min="9993" max="10016" width="9.33203125" customWidth="1"/>
    <col min="10248" max="10248" width="10.6640625" customWidth="1"/>
    <col min="10249" max="10272" width="9.33203125" customWidth="1"/>
    <col min="10504" max="10504" width="10.6640625" customWidth="1"/>
    <col min="10505" max="10528" width="9.33203125" customWidth="1"/>
    <col min="10760" max="10760" width="10.6640625" customWidth="1"/>
    <col min="10761" max="10784" width="9.33203125" customWidth="1"/>
    <col min="11016" max="11016" width="10.6640625" customWidth="1"/>
    <col min="11017" max="11040" width="9.33203125" customWidth="1"/>
    <col min="11272" max="11272" width="10.6640625" customWidth="1"/>
    <col min="11273" max="11296" width="9.33203125" customWidth="1"/>
    <col min="11528" max="11528" width="10.6640625" customWidth="1"/>
    <col min="11529" max="11552" width="9.33203125" customWidth="1"/>
    <col min="11784" max="11784" width="10.6640625" customWidth="1"/>
    <col min="11785" max="11808" width="9.33203125" customWidth="1"/>
    <col min="12040" max="12040" width="10.6640625" customWidth="1"/>
    <col min="12041" max="12064" width="9.33203125" customWidth="1"/>
    <col min="12296" max="12296" width="10.6640625" customWidth="1"/>
    <col min="12297" max="12320" width="9.33203125" customWidth="1"/>
    <col min="12552" max="12552" width="10.6640625" customWidth="1"/>
    <col min="12553" max="12576" width="9.33203125" customWidth="1"/>
    <col min="12808" max="12808" width="10.6640625" customWidth="1"/>
    <col min="12809" max="12832" width="9.33203125" customWidth="1"/>
    <col min="13064" max="13064" width="10.6640625" customWidth="1"/>
    <col min="13065" max="13088" width="9.33203125" customWidth="1"/>
    <col min="13320" max="13320" width="10.6640625" customWidth="1"/>
    <col min="13321" max="13344" width="9.33203125" customWidth="1"/>
    <col min="13576" max="13576" width="10.6640625" customWidth="1"/>
    <col min="13577" max="13600" width="9.33203125" customWidth="1"/>
    <col min="13832" max="13832" width="10.6640625" customWidth="1"/>
    <col min="13833" max="13856" width="9.33203125" customWidth="1"/>
    <col min="14088" max="14088" width="10.6640625" customWidth="1"/>
    <col min="14089" max="14112" width="9.33203125" customWidth="1"/>
    <col min="14344" max="14344" width="10.6640625" customWidth="1"/>
    <col min="14345" max="14368" width="9.33203125" customWidth="1"/>
    <col min="14600" max="14600" width="10.6640625" customWidth="1"/>
    <col min="14601" max="14624" width="9.33203125" customWidth="1"/>
    <col min="14856" max="14856" width="10.6640625" customWidth="1"/>
    <col min="14857" max="14880" width="9.33203125" customWidth="1"/>
    <col min="15112" max="15112" width="10.6640625" customWidth="1"/>
    <col min="15113" max="15136" width="9.33203125" customWidth="1"/>
    <col min="15368" max="15368" width="10.6640625" customWidth="1"/>
    <col min="15369" max="15392" width="9.33203125" customWidth="1"/>
    <col min="15624" max="15624" width="10.6640625" customWidth="1"/>
    <col min="15625" max="15648" width="9.33203125" customWidth="1"/>
    <col min="15880" max="15880" width="10.6640625" customWidth="1"/>
    <col min="15881" max="15904" width="9.33203125" customWidth="1"/>
    <col min="16136" max="16136" width="10.6640625" customWidth="1"/>
    <col min="16137" max="16160" width="9.33203125" customWidth="1"/>
  </cols>
  <sheetData>
    <row r="1" spans="1:32">
      <c r="H1" t="s">
        <v>11</v>
      </c>
    </row>
    <row r="2" spans="1:32">
      <c r="A2" s="9" t="s">
        <v>16</v>
      </c>
      <c r="B2" s="9" t="s">
        <v>17</v>
      </c>
      <c r="C2" s="13" t="s">
        <v>15</v>
      </c>
      <c r="K2" s="13" t="s">
        <v>12</v>
      </c>
      <c r="N2" t="s">
        <v>13</v>
      </c>
    </row>
    <row r="3" spans="1:32">
      <c r="A3" s="32">
        <f>'Cone signals'!K25</f>
        <v>15</v>
      </c>
      <c r="B3" s="32">
        <f>'Cone signals'!K26</f>
        <v>14</v>
      </c>
      <c r="C3" s="11"/>
      <c r="D3" s="11"/>
      <c r="E3" s="11"/>
      <c r="F3" s="11"/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  <c r="AD3">
        <v>22</v>
      </c>
      <c r="AE3">
        <v>23</v>
      </c>
      <c r="AF3">
        <v>24</v>
      </c>
    </row>
    <row r="4" spans="1:32">
      <c r="A4">
        <f t="shared" ref="A4:A35" si="0">HLOOKUP($A$3,$I$3:$AF$84,G4+1)</f>
        <v>5.1999999999999998E-2</v>
      </c>
      <c r="B4">
        <f>HLOOKUP($B$3,$I$3:$AF$84,G4+1)</f>
        <v>5.5E-2</v>
      </c>
      <c r="G4">
        <v>1</v>
      </c>
      <c r="H4">
        <v>380</v>
      </c>
      <c r="I4">
        <v>4.8000000000000001E-2</v>
      </c>
      <c r="J4">
        <v>0.10299999999999999</v>
      </c>
      <c r="K4">
        <v>0.113</v>
      </c>
      <c r="L4">
        <v>4.8000000000000001E-2</v>
      </c>
      <c r="M4">
        <v>0.123</v>
      </c>
      <c r="N4">
        <v>0.11</v>
      </c>
      <c r="O4">
        <v>5.2999999999999999E-2</v>
      </c>
      <c r="P4">
        <v>9.9000000000000005E-2</v>
      </c>
      <c r="Q4">
        <v>9.6000000000000002E-2</v>
      </c>
      <c r="R4">
        <v>0.10100000000000001</v>
      </c>
      <c r="S4">
        <v>5.6000000000000001E-2</v>
      </c>
      <c r="T4">
        <v>0.06</v>
      </c>
      <c r="U4">
        <v>6.9000000000000006E-2</v>
      </c>
      <c r="V4">
        <v>5.5E-2</v>
      </c>
      <c r="W4">
        <v>5.1999999999999998E-2</v>
      </c>
      <c r="X4">
        <v>5.3999999999999999E-2</v>
      </c>
      <c r="Y4">
        <v>0.11799999999999999</v>
      </c>
      <c r="Z4">
        <v>9.2999999999999999E-2</v>
      </c>
      <c r="AA4">
        <v>0.153</v>
      </c>
      <c r="AB4">
        <v>0.15</v>
      </c>
      <c r="AC4">
        <v>0.13800000000000001</v>
      </c>
      <c r="AD4">
        <v>0.113</v>
      </c>
      <c r="AE4">
        <v>7.3999999999999996E-2</v>
      </c>
      <c r="AF4">
        <v>3.2000000000000001E-2</v>
      </c>
    </row>
    <row r="5" spans="1:32">
      <c r="A5">
        <f t="shared" si="0"/>
        <v>5.1999999999999998E-2</v>
      </c>
      <c r="B5">
        <f t="shared" ref="B5:B35" si="1">HLOOKUP($B$3,$I$3:$AF$84,G5+1)</f>
        <v>5.6000000000000001E-2</v>
      </c>
      <c r="G5">
        <v>2</v>
      </c>
      <c r="H5">
        <v>385</v>
      </c>
      <c r="I5">
        <v>5.0999999999999997E-2</v>
      </c>
      <c r="J5">
        <v>0.12</v>
      </c>
      <c r="K5">
        <v>0.13800000000000001</v>
      </c>
      <c r="L5">
        <v>4.9000000000000002E-2</v>
      </c>
      <c r="M5">
        <v>0.152</v>
      </c>
      <c r="N5">
        <v>0.13300000000000001</v>
      </c>
      <c r="O5">
        <v>5.3999999999999999E-2</v>
      </c>
      <c r="P5">
        <v>0.12</v>
      </c>
      <c r="Q5">
        <v>0.108</v>
      </c>
      <c r="R5">
        <v>0.115</v>
      </c>
      <c r="S5">
        <v>5.8000000000000003E-2</v>
      </c>
      <c r="T5">
        <v>6.0999999999999999E-2</v>
      </c>
      <c r="U5">
        <v>8.1000000000000003E-2</v>
      </c>
      <c r="V5">
        <v>5.6000000000000001E-2</v>
      </c>
      <c r="W5">
        <v>5.1999999999999998E-2</v>
      </c>
      <c r="X5">
        <v>5.2999999999999999E-2</v>
      </c>
      <c r="Y5">
        <v>0.14199999999999999</v>
      </c>
      <c r="Z5">
        <v>0.11</v>
      </c>
      <c r="AA5">
        <v>0.189</v>
      </c>
      <c r="AB5">
        <v>0.184</v>
      </c>
      <c r="AC5">
        <v>0.16700000000000001</v>
      </c>
      <c r="AD5">
        <v>0.13100000000000001</v>
      </c>
      <c r="AE5">
        <v>7.9000000000000001E-2</v>
      </c>
      <c r="AF5">
        <v>3.3000000000000002E-2</v>
      </c>
    </row>
    <row r="6" spans="1:32">
      <c r="A6">
        <f t="shared" si="0"/>
        <v>5.1999999999999998E-2</v>
      </c>
      <c r="B6">
        <f t="shared" si="1"/>
        <v>5.7000000000000002E-2</v>
      </c>
      <c r="G6">
        <v>3</v>
      </c>
      <c r="H6">
        <v>390</v>
      </c>
      <c r="I6">
        <v>5.5E-2</v>
      </c>
      <c r="J6">
        <v>0.14099999999999999</v>
      </c>
      <c r="K6">
        <v>0.17399999999999999</v>
      </c>
      <c r="L6">
        <v>4.9000000000000002E-2</v>
      </c>
      <c r="M6">
        <v>0.19700000000000001</v>
      </c>
      <c r="N6">
        <v>0.16700000000000001</v>
      </c>
      <c r="O6">
        <v>5.3999999999999999E-2</v>
      </c>
      <c r="P6">
        <v>0.15</v>
      </c>
      <c r="Q6">
        <v>0.123</v>
      </c>
      <c r="R6">
        <v>0.13500000000000001</v>
      </c>
      <c r="S6">
        <v>5.8999999999999997E-2</v>
      </c>
      <c r="T6">
        <v>6.3E-2</v>
      </c>
      <c r="U6">
        <v>9.6000000000000002E-2</v>
      </c>
      <c r="V6">
        <v>5.7000000000000002E-2</v>
      </c>
      <c r="W6">
        <v>5.1999999999999998E-2</v>
      </c>
      <c r="X6">
        <v>5.3999999999999999E-2</v>
      </c>
      <c r="Y6">
        <v>0.17899999999999999</v>
      </c>
      <c r="Z6">
        <v>0.13400000000000001</v>
      </c>
      <c r="AA6">
        <v>0.245</v>
      </c>
      <c r="AB6">
        <v>0.23499999999999999</v>
      </c>
      <c r="AC6">
        <v>0.20599999999999999</v>
      </c>
      <c r="AD6">
        <v>0.15</v>
      </c>
      <c r="AE6">
        <v>8.4000000000000005E-2</v>
      </c>
      <c r="AF6">
        <v>3.3000000000000002E-2</v>
      </c>
    </row>
    <row r="7" spans="1:32">
      <c r="A7">
        <f t="shared" si="0"/>
        <v>5.1999999999999998E-2</v>
      </c>
      <c r="B7">
        <f t="shared" si="1"/>
        <v>5.8000000000000003E-2</v>
      </c>
      <c r="G7">
        <v>4</v>
      </c>
      <c r="H7">
        <v>395</v>
      </c>
      <c r="I7">
        <v>0.06</v>
      </c>
      <c r="J7">
        <v>0.16300000000000001</v>
      </c>
      <c r="K7">
        <v>0.219</v>
      </c>
      <c r="L7">
        <v>4.9000000000000002E-2</v>
      </c>
      <c r="M7">
        <v>0.25800000000000001</v>
      </c>
      <c r="N7">
        <v>0.20799999999999999</v>
      </c>
      <c r="O7">
        <v>5.3999999999999999E-2</v>
      </c>
      <c r="P7">
        <v>0.189</v>
      </c>
      <c r="Q7">
        <v>0.13500000000000001</v>
      </c>
      <c r="R7">
        <v>0.157</v>
      </c>
      <c r="S7">
        <v>5.8999999999999997E-2</v>
      </c>
      <c r="T7">
        <v>6.4000000000000001E-2</v>
      </c>
      <c r="U7">
        <v>0.114</v>
      </c>
      <c r="V7">
        <v>5.8000000000000003E-2</v>
      </c>
      <c r="W7">
        <v>5.1999999999999998E-2</v>
      </c>
      <c r="X7">
        <v>5.2999999999999999E-2</v>
      </c>
      <c r="Y7">
        <v>0.22800000000000001</v>
      </c>
      <c r="Z7">
        <v>0.16400000000000001</v>
      </c>
      <c r="AA7">
        <v>0.31900000000000001</v>
      </c>
      <c r="AB7">
        <v>0.29899999999999999</v>
      </c>
      <c r="AC7">
        <v>0.249</v>
      </c>
      <c r="AD7">
        <v>0.16900000000000001</v>
      </c>
      <c r="AE7">
        <v>8.7999999999999995E-2</v>
      </c>
      <c r="AF7">
        <v>3.4000000000000002E-2</v>
      </c>
    </row>
    <row r="8" spans="1:32">
      <c r="A8">
        <f t="shared" si="0"/>
        <v>5.0999999999999997E-2</v>
      </c>
      <c r="B8">
        <f t="shared" si="1"/>
        <v>5.8000000000000003E-2</v>
      </c>
      <c r="G8">
        <v>5</v>
      </c>
      <c r="H8">
        <v>400</v>
      </c>
      <c r="I8">
        <v>6.5000000000000002E-2</v>
      </c>
      <c r="J8">
        <v>0.182</v>
      </c>
      <c r="K8">
        <v>0.26600000000000001</v>
      </c>
      <c r="L8">
        <v>0.05</v>
      </c>
      <c r="M8">
        <v>0.32800000000000001</v>
      </c>
      <c r="N8">
        <v>0.252</v>
      </c>
      <c r="O8">
        <v>5.3999999999999999E-2</v>
      </c>
      <c r="P8">
        <v>0.23100000000000001</v>
      </c>
      <c r="Q8">
        <v>0.14399999999999999</v>
      </c>
      <c r="R8">
        <v>0.17699999999999999</v>
      </c>
      <c r="S8">
        <v>0.06</v>
      </c>
      <c r="T8">
        <v>6.5000000000000002E-2</v>
      </c>
      <c r="U8">
        <v>0.13600000000000001</v>
      </c>
      <c r="V8">
        <v>5.8000000000000003E-2</v>
      </c>
      <c r="W8">
        <v>5.0999999999999997E-2</v>
      </c>
      <c r="X8">
        <v>5.2999999999999999E-2</v>
      </c>
      <c r="Y8">
        <v>0.28299999999999997</v>
      </c>
      <c r="Z8">
        <v>0.19500000000000001</v>
      </c>
      <c r="AA8">
        <v>0.40899999999999997</v>
      </c>
      <c r="AB8">
        <v>0.372</v>
      </c>
      <c r="AC8">
        <v>0.28899999999999998</v>
      </c>
      <c r="AD8">
        <v>0.183</v>
      </c>
      <c r="AE8">
        <v>9.0999999999999998E-2</v>
      </c>
      <c r="AF8">
        <v>3.5000000000000003E-2</v>
      </c>
    </row>
    <row r="9" spans="1:32">
      <c r="A9">
        <f t="shared" si="0"/>
        <v>5.0999999999999997E-2</v>
      </c>
      <c r="B9">
        <f t="shared" si="1"/>
        <v>5.8000000000000003E-2</v>
      </c>
      <c r="G9">
        <v>6</v>
      </c>
      <c r="H9">
        <v>405</v>
      </c>
      <c r="I9">
        <v>6.8000000000000005E-2</v>
      </c>
      <c r="J9">
        <v>0.192</v>
      </c>
      <c r="K9">
        <v>0.3</v>
      </c>
      <c r="L9">
        <v>4.9000000000000002E-2</v>
      </c>
      <c r="M9">
        <v>0.38500000000000001</v>
      </c>
      <c r="N9">
        <v>0.28399999999999997</v>
      </c>
      <c r="O9">
        <v>5.3999999999999999E-2</v>
      </c>
      <c r="P9">
        <v>0.26800000000000002</v>
      </c>
      <c r="Q9">
        <v>0.14499999999999999</v>
      </c>
      <c r="R9">
        <v>0.191</v>
      </c>
      <c r="S9">
        <v>6.0999999999999999E-2</v>
      </c>
      <c r="T9">
        <v>6.5000000000000002E-2</v>
      </c>
      <c r="U9">
        <v>0.156</v>
      </c>
      <c r="V9">
        <v>5.8000000000000003E-2</v>
      </c>
      <c r="W9">
        <v>5.0999999999999997E-2</v>
      </c>
      <c r="X9">
        <v>5.2999999999999999E-2</v>
      </c>
      <c r="Y9">
        <v>0.32200000000000001</v>
      </c>
      <c r="Z9">
        <v>0.22</v>
      </c>
      <c r="AA9">
        <v>0.53600000000000003</v>
      </c>
      <c r="AB9">
        <v>0.45900000000000002</v>
      </c>
      <c r="AC9">
        <v>0.32400000000000001</v>
      </c>
      <c r="AD9">
        <v>0.193</v>
      </c>
      <c r="AE9">
        <v>9.2999999999999999E-2</v>
      </c>
      <c r="AF9">
        <v>3.5000000000000003E-2</v>
      </c>
    </row>
    <row r="10" spans="1:32">
      <c r="A10">
        <f t="shared" si="0"/>
        <v>0.05</v>
      </c>
      <c r="B10">
        <f t="shared" si="1"/>
        <v>5.8999999999999997E-2</v>
      </c>
      <c r="G10">
        <v>7</v>
      </c>
      <c r="H10">
        <v>410</v>
      </c>
      <c r="I10">
        <v>6.8000000000000005E-2</v>
      </c>
      <c r="J10">
        <v>0.19700000000000001</v>
      </c>
      <c r="K10">
        <v>0.32</v>
      </c>
      <c r="L10">
        <v>4.9000000000000002E-2</v>
      </c>
      <c r="M10">
        <v>0.41799999999999998</v>
      </c>
      <c r="N10">
        <v>0.30299999999999999</v>
      </c>
      <c r="O10">
        <v>5.2999999999999999E-2</v>
      </c>
      <c r="P10">
        <v>0.29299999999999998</v>
      </c>
      <c r="Q10">
        <v>0.14399999999999999</v>
      </c>
      <c r="R10">
        <v>0.19900000000000001</v>
      </c>
      <c r="S10">
        <v>6.0999999999999999E-2</v>
      </c>
      <c r="T10">
        <v>6.4000000000000001E-2</v>
      </c>
      <c r="U10">
        <v>0.17499999999999999</v>
      </c>
      <c r="V10">
        <v>5.8999999999999997E-2</v>
      </c>
      <c r="W10">
        <v>0.05</v>
      </c>
      <c r="X10">
        <v>5.2999999999999999E-2</v>
      </c>
      <c r="Y10">
        <v>0.34300000000000003</v>
      </c>
      <c r="Z10">
        <v>0.23799999999999999</v>
      </c>
      <c r="AA10">
        <v>0.67100000000000004</v>
      </c>
      <c r="AB10">
        <v>0.52900000000000003</v>
      </c>
      <c r="AC10">
        <v>0.34599999999999997</v>
      </c>
      <c r="AD10">
        <v>0.19900000000000001</v>
      </c>
      <c r="AE10">
        <v>9.4E-2</v>
      </c>
      <c r="AF10">
        <v>3.5999999999999997E-2</v>
      </c>
    </row>
    <row r="11" spans="1:32">
      <c r="A11">
        <f t="shared" si="0"/>
        <v>0.05</v>
      </c>
      <c r="B11">
        <f t="shared" si="1"/>
        <v>5.8999999999999997E-2</v>
      </c>
      <c r="G11">
        <v>8</v>
      </c>
      <c r="H11">
        <v>415</v>
      </c>
      <c r="I11">
        <v>6.7000000000000004E-2</v>
      </c>
      <c r="J11">
        <v>0.19900000000000001</v>
      </c>
      <c r="K11">
        <v>0.33</v>
      </c>
      <c r="L11">
        <v>0.05</v>
      </c>
      <c r="M11">
        <v>0.437</v>
      </c>
      <c r="N11">
        <v>0.314</v>
      </c>
      <c r="O11">
        <v>5.2999999999999999E-2</v>
      </c>
      <c r="P11">
        <v>0.311</v>
      </c>
      <c r="Q11">
        <v>0.14099999999999999</v>
      </c>
      <c r="R11">
        <v>0.20300000000000001</v>
      </c>
      <c r="S11">
        <v>6.0999999999999999E-2</v>
      </c>
      <c r="T11">
        <v>6.4000000000000001E-2</v>
      </c>
      <c r="U11">
        <v>0.193</v>
      </c>
      <c r="V11">
        <v>5.8999999999999997E-2</v>
      </c>
      <c r="W11">
        <v>0.05</v>
      </c>
      <c r="X11">
        <v>5.1999999999999998E-2</v>
      </c>
      <c r="Y11">
        <v>0.35399999999999998</v>
      </c>
      <c r="Z11">
        <v>0.249</v>
      </c>
      <c r="AA11">
        <v>0.77200000000000002</v>
      </c>
      <c r="AB11">
        <v>0.56399999999999995</v>
      </c>
      <c r="AC11">
        <v>0.35399999999999998</v>
      </c>
      <c r="AD11">
        <v>0.20100000000000001</v>
      </c>
      <c r="AE11">
        <v>9.4E-2</v>
      </c>
      <c r="AF11">
        <v>3.5999999999999997E-2</v>
      </c>
    </row>
    <row r="12" spans="1:32">
      <c r="A12">
        <f t="shared" si="0"/>
        <v>4.9000000000000002E-2</v>
      </c>
      <c r="B12">
        <f t="shared" si="1"/>
        <v>5.8999999999999997E-2</v>
      </c>
      <c r="G12">
        <v>9</v>
      </c>
      <c r="H12">
        <v>420</v>
      </c>
      <c r="I12">
        <v>6.4000000000000001E-2</v>
      </c>
      <c r="J12">
        <v>0.20100000000000001</v>
      </c>
      <c r="K12">
        <v>0.33600000000000002</v>
      </c>
      <c r="L12">
        <v>0.05</v>
      </c>
      <c r="M12">
        <v>0.44600000000000001</v>
      </c>
      <c r="N12">
        <v>0.32200000000000001</v>
      </c>
      <c r="O12">
        <v>5.1999999999999998E-2</v>
      </c>
      <c r="P12">
        <v>0.32400000000000001</v>
      </c>
      <c r="Q12">
        <v>0.13800000000000001</v>
      </c>
      <c r="R12">
        <v>0.20599999999999999</v>
      </c>
      <c r="S12">
        <v>6.2E-2</v>
      </c>
      <c r="T12">
        <v>6.4000000000000001E-2</v>
      </c>
      <c r="U12">
        <v>0.20799999999999999</v>
      </c>
      <c r="V12">
        <v>5.8999999999999997E-2</v>
      </c>
      <c r="W12">
        <v>4.9000000000000002E-2</v>
      </c>
      <c r="X12">
        <v>5.1999999999999998E-2</v>
      </c>
      <c r="Y12">
        <v>0.35899999999999999</v>
      </c>
      <c r="Z12">
        <v>0.25800000000000001</v>
      </c>
      <c r="AA12">
        <v>0.84</v>
      </c>
      <c r="AB12">
        <v>0.57999999999999996</v>
      </c>
      <c r="AC12">
        <v>0.35699999999999998</v>
      </c>
      <c r="AD12">
        <v>0.20200000000000001</v>
      </c>
      <c r="AE12">
        <v>9.4E-2</v>
      </c>
      <c r="AF12">
        <v>3.5999999999999997E-2</v>
      </c>
    </row>
    <row r="13" spans="1:32">
      <c r="A13">
        <f t="shared" si="0"/>
        <v>4.9000000000000002E-2</v>
      </c>
      <c r="B13">
        <f t="shared" si="1"/>
        <v>0.06</v>
      </c>
      <c r="G13">
        <v>10</v>
      </c>
      <c r="H13">
        <v>425</v>
      </c>
      <c r="I13">
        <v>6.2E-2</v>
      </c>
      <c r="J13">
        <v>0.20300000000000001</v>
      </c>
      <c r="K13">
        <v>0.33700000000000002</v>
      </c>
      <c r="L13">
        <v>5.0999999999999997E-2</v>
      </c>
      <c r="M13">
        <v>0.44800000000000001</v>
      </c>
      <c r="N13">
        <v>0.32900000000000001</v>
      </c>
      <c r="O13">
        <v>5.1999999999999998E-2</v>
      </c>
      <c r="P13">
        <v>0.33500000000000002</v>
      </c>
      <c r="Q13">
        <v>0.13400000000000001</v>
      </c>
      <c r="R13">
        <v>0.19800000000000001</v>
      </c>
      <c r="S13">
        <v>6.3E-2</v>
      </c>
      <c r="T13">
        <v>6.4000000000000001E-2</v>
      </c>
      <c r="U13">
        <v>0.224</v>
      </c>
      <c r="V13">
        <v>0.06</v>
      </c>
      <c r="W13">
        <v>4.9000000000000002E-2</v>
      </c>
      <c r="X13">
        <v>5.1999999999999998E-2</v>
      </c>
      <c r="Y13">
        <v>0.35699999999999998</v>
      </c>
      <c r="Z13">
        <v>0.27</v>
      </c>
      <c r="AA13">
        <v>0.86799999999999999</v>
      </c>
      <c r="AB13">
        <v>0.58399999999999996</v>
      </c>
      <c r="AC13">
        <v>0.35799999999999998</v>
      </c>
      <c r="AD13">
        <v>0.20300000000000001</v>
      </c>
      <c r="AE13">
        <v>9.4E-2</v>
      </c>
      <c r="AF13">
        <v>3.5999999999999997E-2</v>
      </c>
    </row>
    <row r="14" spans="1:32">
      <c r="A14">
        <f t="shared" si="0"/>
        <v>4.9000000000000002E-2</v>
      </c>
      <c r="B14">
        <f t="shared" si="1"/>
        <v>6.2E-2</v>
      </c>
      <c r="G14">
        <v>11</v>
      </c>
      <c r="H14">
        <v>430</v>
      </c>
      <c r="I14">
        <v>5.8999999999999997E-2</v>
      </c>
      <c r="J14">
        <v>0.20499999999999999</v>
      </c>
      <c r="K14">
        <v>0.33700000000000002</v>
      </c>
      <c r="L14">
        <v>5.1999999999999998E-2</v>
      </c>
      <c r="M14">
        <v>0.44800000000000001</v>
      </c>
      <c r="N14">
        <v>0.33600000000000002</v>
      </c>
      <c r="O14">
        <v>5.1999999999999998E-2</v>
      </c>
      <c r="P14">
        <v>0.34799999999999998</v>
      </c>
      <c r="Q14">
        <v>0.13200000000000001</v>
      </c>
      <c r="R14">
        <v>0.19</v>
      </c>
      <c r="S14">
        <v>6.4000000000000001E-2</v>
      </c>
      <c r="T14">
        <v>6.4000000000000001E-2</v>
      </c>
      <c r="U14">
        <v>0.24399999999999999</v>
      </c>
      <c r="V14">
        <v>6.2E-2</v>
      </c>
      <c r="W14">
        <v>4.9000000000000002E-2</v>
      </c>
      <c r="X14">
        <v>5.2999999999999999E-2</v>
      </c>
      <c r="Y14">
        <v>0.35</v>
      </c>
      <c r="Z14">
        <v>0.28100000000000003</v>
      </c>
      <c r="AA14">
        <v>0.878</v>
      </c>
      <c r="AB14">
        <v>0.58499999999999996</v>
      </c>
      <c r="AC14">
        <v>0.35899999999999999</v>
      </c>
      <c r="AD14">
        <v>0.20300000000000001</v>
      </c>
      <c r="AE14">
        <v>9.4E-2</v>
      </c>
      <c r="AF14">
        <v>3.5999999999999997E-2</v>
      </c>
    </row>
    <row r="15" spans="1:32">
      <c r="A15">
        <f t="shared" si="0"/>
        <v>4.9000000000000002E-2</v>
      </c>
      <c r="B15">
        <f t="shared" si="1"/>
        <v>6.3E-2</v>
      </c>
      <c r="G15">
        <v>12</v>
      </c>
      <c r="H15">
        <v>435</v>
      </c>
      <c r="I15">
        <v>5.7000000000000002E-2</v>
      </c>
      <c r="J15">
        <v>0.20799999999999999</v>
      </c>
      <c r="K15">
        <v>0.33700000000000002</v>
      </c>
      <c r="L15">
        <v>5.2999999999999999E-2</v>
      </c>
      <c r="M15">
        <v>0.44700000000000001</v>
      </c>
      <c r="N15">
        <v>0.34399999999999997</v>
      </c>
      <c r="O15">
        <v>5.1999999999999998E-2</v>
      </c>
      <c r="P15">
        <v>0.36099999999999999</v>
      </c>
      <c r="Q15">
        <v>0.13200000000000001</v>
      </c>
      <c r="R15">
        <v>0.17899999999999999</v>
      </c>
      <c r="S15">
        <v>6.6000000000000003E-2</v>
      </c>
      <c r="T15">
        <v>6.5000000000000002E-2</v>
      </c>
      <c r="U15">
        <v>0.26500000000000001</v>
      </c>
      <c r="V15">
        <v>6.3E-2</v>
      </c>
      <c r="W15">
        <v>4.9000000000000002E-2</v>
      </c>
      <c r="X15">
        <v>5.2999999999999999E-2</v>
      </c>
      <c r="Y15">
        <v>0.33900000000000002</v>
      </c>
      <c r="Z15">
        <v>0.29599999999999999</v>
      </c>
      <c r="AA15">
        <v>0.88200000000000001</v>
      </c>
      <c r="AB15">
        <v>0.58699999999999997</v>
      </c>
      <c r="AC15">
        <v>0.36</v>
      </c>
      <c r="AD15">
        <v>0.20399999999999999</v>
      </c>
      <c r="AE15">
        <v>9.5000000000000001E-2</v>
      </c>
      <c r="AF15">
        <v>3.5999999999999997E-2</v>
      </c>
    </row>
    <row r="16" spans="1:32">
      <c r="A16">
        <f t="shared" si="0"/>
        <v>4.9000000000000002E-2</v>
      </c>
      <c r="B16">
        <f t="shared" si="1"/>
        <v>6.5000000000000002E-2</v>
      </c>
      <c r="G16">
        <v>13</v>
      </c>
      <c r="H16">
        <v>440</v>
      </c>
      <c r="I16">
        <v>5.5E-2</v>
      </c>
      <c r="J16">
        <v>0.21199999999999999</v>
      </c>
      <c r="K16">
        <v>0.33500000000000002</v>
      </c>
      <c r="L16">
        <v>5.3999999999999999E-2</v>
      </c>
      <c r="M16">
        <v>0.44400000000000001</v>
      </c>
      <c r="N16">
        <v>0.35299999999999998</v>
      </c>
      <c r="O16">
        <v>5.1999999999999998E-2</v>
      </c>
      <c r="P16">
        <v>0.373</v>
      </c>
      <c r="Q16">
        <v>0.13100000000000001</v>
      </c>
      <c r="R16">
        <v>0.16800000000000001</v>
      </c>
      <c r="S16">
        <v>6.8000000000000005E-2</v>
      </c>
      <c r="T16">
        <v>6.5000000000000002E-2</v>
      </c>
      <c r="U16">
        <v>0.28999999999999998</v>
      </c>
      <c r="V16">
        <v>6.5000000000000002E-2</v>
      </c>
      <c r="W16">
        <v>4.9000000000000002E-2</v>
      </c>
      <c r="X16">
        <v>5.2999999999999999E-2</v>
      </c>
      <c r="Y16">
        <v>0.32700000000000001</v>
      </c>
      <c r="Z16">
        <v>0.315</v>
      </c>
      <c r="AA16">
        <v>0.88300000000000001</v>
      </c>
      <c r="AB16">
        <v>0.58699999999999997</v>
      </c>
      <c r="AC16">
        <v>0.36099999999999999</v>
      </c>
      <c r="AD16">
        <v>0.20499999999999999</v>
      </c>
      <c r="AE16">
        <v>9.5000000000000001E-2</v>
      </c>
      <c r="AF16">
        <v>3.5000000000000003E-2</v>
      </c>
    </row>
    <row r="17" spans="1:32">
      <c r="A17">
        <f t="shared" si="0"/>
        <v>4.9000000000000002E-2</v>
      </c>
      <c r="B17">
        <f t="shared" si="1"/>
        <v>6.7000000000000004E-2</v>
      </c>
      <c r="G17">
        <v>14</v>
      </c>
      <c r="H17">
        <v>445</v>
      </c>
      <c r="I17">
        <v>5.3999999999999999E-2</v>
      </c>
      <c r="J17">
        <v>0.217</v>
      </c>
      <c r="K17">
        <v>0.33400000000000002</v>
      </c>
      <c r="L17">
        <v>5.6000000000000001E-2</v>
      </c>
      <c r="M17">
        <v>0.44</v>
      </c>
      <c r="N17">
        <v>0.36299999999999999</v>
      </c>
      <c r="O17">
        <v>5.1999999999999998E-2</v>
      </c>
      <c r="P17">
        <v>0.38300000000000001</v>
      </c>
      <c r="Q17">
        <v>0.13100000000000001</v>
      </c>
      <c r="R17">
        <v>0.156</v>
      </c>
      <c r="S17">
        <v>7.0999999999999994E-2</v>
      </c>
      <c r="T17">
        <v>6.6000000000000003E-2</v>
      </c>
      <c r="U17">
        <v>0.316</v>
      </c>
      <c r="V17">
        <v>6.7000000000000004E-2</v>
      </c>
      <c r="W17">
        <v>4.9000000000000002E-2</v>
      </c>
      <c r="X17">
        <v>5.3999999999999999E-2</v>
      </c>
      <c r="Y17">
        <v>0.313</v>
      </c>
      <c r="Z17">
        <v>0.33400000000000002</v>
      </c>
      <c r="AA17">
        <v>0.88500000000000001</v>
      </c>
      <c r="AB17">
        <v>0.58799999999999997</v>
      </c>
      <c r="AC17">
        <v>0.36199999999999999</v>
      </c>
      <c r="AD17">
        <v>0.20499999999999999</v>
      </c>
      <c r="AE17">
        <v>9.5000000000000001E-2</v>
      </c>
      <c r="AF17">
        <v>3.5000000000000003E-2</v>
      </c>
    </row>
    <row r="18" spans="1:32">
      <c r="A18">
        <f t="shared" si="0"/>
        <v>4.9000000000000002E-2</v>
      </c>
      <c r="B18">
        <f t="shared" si="1"/>
        <v>7.0000000000000007E-2</v>
      </c>
      <c r="G18">
        <v>15</v>
      </c>
      <c r="H18">
        <v>450</v>
      </c>
      <c r="I18">
        <v>5.2999999999999999E-2</v>
      </c>
      <c r="J18">
        <v>0.224</v>
      </c>
      <c r="K18">
        <v>0.33100000000000002</v>
      </c>
      <c r="L18">
        <v>5.8000000000000003E-2</v>
      </c>
      <c r="M18">
        <v>0.434</v>
      </c>
      <c r="N18">
        <v>0.375</v>
      </c>
      <c r="O18">
        <v>5.1999999999999998E-2</v>
      </c>
      <c r="P18">
        <v>0.38700000000000001</v>
      </c>
      <c r="Q18">
        <v>0.129</v>
      </c>
      <c r="R18">
        <v>0.14399999999999999</v>
      </c>
      <c r="S18">
        <v>7.4999999999999997E-2</v>
      </c>
      <c r="T18">
        <v>6.7000000000000004E-2</v>
      </c>
      <c r="U18">
        <v>0.33500000000000002</v>
      </c>
      <c r="V18">
        <v>7.0000000000000007E-2</v>
      </c>
      <c r="W18">
        <v>4.9000000000000002E-2</v>
      </c>
      <c r="X18">
        <v>5.5E-2</v>
      </c>
      <c r="Y18">
        <v>0.29799999999999999</v>
      </c>
      <c r="Z18">
        <v>0.35199999999999998</v>
      </c>
      <c r="AA18">
        <v>0.88600000000000001</v>
      </c>
      <c r="AB18">
        <v>0.58799999999999997</v>
      </c>
      <c r="AC18">
        <v>0.36199999999999999</v>
      </c>
      <c r="AD18">
        <v>0.20499999999999999</v>
      </c>
      <c r="AE18">
        <v>9.5000000000000001E-2</v>
      </c>
      <c r="AF18">
        <v>3.5000000000000003E-2</v>
      </c>
    </row>
    <row r="19" spans="1:32">
      <c r="A19">
        <f t="shared" si="0"/>
        <v>4.8000000000000001E-2</v>
      </c>
      <c r="B19">
        <f t="shared" si="1"/>
        <v>7.3999999999999996E-2</v>
      </c>
      <c r="G19">
        <v>16</v>
      </c>
      <c r="H19">
        <v>455</v>
      </c>
      <c r="I19">
        <v>5.2999999999999999E-2</v>
      </c>
      <c r="J19">
        <v>0.23100000000000001</v>
      </c>
      <c r="K19">
        <v>0.32700000000000001</v>
      </c>
      <c r="L19">
        <v>0.06</v>
      </c>
      <c r="M19">
        <v>0.42799999999999999</v>
      </c>
      <c r="N19">
        <v>0.39</v>
      </c>
      <c r="O19">
        <v>5.1999999999999998E-2</v>
      </c>
      <c r="P19">
        <v>0.38300000000000001</v>
      </c>
      <c r="Q19">
        <v>0.128</v>
      </c>
      <c r="R19">
        <v>0.13200000000000001</v>
      </c>
      <c r="S19">
        <v>7.9000000000000001E-2</v>
      </c>
      <c r="T19">
        <v>6.8000000000000005E-2</v>
      </c>
      <c r="U19">
        <v>0.34200000000000003</v>
      </c>
      <c r="V19">
        <v>7.3999999999999996E-2</v>
      </c>
      <c r="W19">
        <v>4.8000000000000001E-2</v>
      </c>
      <c r="X19">
        <v>5.6000000000000001E-2</v>
      </c>
      <c r="Y19">
        <v>0.28199999999999997</v>
      </c>
      <c r="Z19">
        <v>0.37</v>
      </c>
      <c r="AA19">
        <v>0.88600000000000001</v>
      </c>
      <c r="AB19">
        <v>0.58699999999999997</v>
      </c>
      <c r="AC19">
        <v>0.36099999999999999</v>
      </c>
      <c r="AD19">
        <v>0.20499999999999999</v>
      </c>
      <c r="AE19">
        <v>9.4E-2</v>
      </c>
      <c r="AF19">
        <v>3.5000000000000003E-2</v>
      </c>
    </row>
    <row r="20" spans="1:32">
      <c r="A20">
        <f t="shared" si="0"/>
        <v>4.8000000000000001E-2</v>
      </c>
      <c r="B20">
        <f t="shared" si="1"/>
        <v>7.8E-2</v>
      </c>
      <c r="G20">
        <v>17</v>
      </c>
      <c r="H20">
        <v>460</v>
      </c>
      <c r="I20">
        <v>5.1999999999999998E-2</v>
      </c>
      <c r="J20">
        <v>0.24</v>
      </c>
      <c r="K20">
        <v>0.32200000000000001</v>
      </c>
      <c r="L20">
        <v>6.0999999999999999E-2</v>
      </c>
      <c r="M20">
        <v>0.42099999999999999</v>
      </c>
      <c r="N20">
        <v>0.40799999999999997</v>
      </c>
      <c r="O20">
        <v>5.1999999999999998E-2</v>
      </c>
      <c r="P20">
        <v>0.374</v>
      </c>
      <c r="Q20">
        <v>0.126</v>
      </c>
      <c r="R20">
        <v>0.12</v>
      </c>
      <c r="S20">
        <v>8.5000000000000006E-2</v>
      </c>
      <c r="T20">
        <v>6.9000000000000006E-2</v>
      </c>
      <c r="U20">
        <v>0.33800000000000002</v>
      </c>
      <c r="V20">
        <v>7.8E-2</v>
      </c>
      <c r="W20">
        <v>4.8000000000000001E-2</v>
      </c>
      <c r="X20">
        <v>5.8999999999999997E-2</v>
      </c>
      <c r="Y20">
        <v>0.26700000000000002</v>
      </c>
      <c r="Z20">
        <v>0.39100000000000001</v>
      </c>
      <c r="AA20">
        <v>0.88700000000000001</v>
      </c>
      <c r="AB20">
        <v>0.58599999999999997</v>
      </c>
      <c r="AC20">
        <v>0.36099999999999999</v>
      </c>
      <c r="AD20">
        <v>0.20399999999999999</v>
      </c>
      <c r="AE20">
        <v>9.4E-2</v>
      </c>
      <c r="AF20">
        <v>3.5000000000000003E-2</v>
      </c>
    </row>
    <row r="21" spans="1:32">
      <c r="A21">
        <f t="shared" si="0"/>
        <v>4.7E-2</v>
      </c>
      <c r="B21">
        <f t="shared" si="1"/>
        <v>8.4000000000000005E-2</v>
      </c>
      <c r="G21">
        <v>18</v>
      </c>
      <c r="H21">
        <v>465</v>
      </c>
      <c r="I21">
        <v>5.1999999999999998E-2</v>
      </c>
      <c r="J21">
        <v>0.251</v>
      </c>
      <c r="K21">
        <v>0.316</v>
      </c>
      <c r="L21">
        <v>6.3E-2</v>
      </c>
      <c r="M21">
        <v>0.41299999999999998</v>
      </c>
      <c r="N21">
        <v>0.433</v>
      </c>
      <c r="O21">
        <v>5.1999999999999998E-2</v>
      </c>
      <c r="P21">
        <v>0.36099999999999999</v>
      </c>
      <c r="Q21">
        <v>0.126</v>
      </c>
      <c r="R21">
        <v>0.11</v>
      </c>
      <c r="S21">
        <v>9.2999999999999999E-2</v>
      </c>
      <c r="T21">
        <v>7.2999999999999995E-2</v>
      </c>
      <c r="U21">
        <v>0.32400000000000001</v>
      </c>
      <c r="V21">
        <v>8.4000000000000005E-2</v>
      </c>
      <c r="W21">
        <v>4.7E-2</v>
      </c>
      <c r="X21">
        <v>6.5000000000000002E-2</v>
      </c>
      <c r="Y21">
        <v>0.253</v>
      </c>
      <c r="Z21">
        <v>0.41399999999999998</v>
      </c>
      <c r="AA21">
        <v>0.88800000000000001</v>
      </c>
      <c r="AB21">
        <v>0.58499999999999996</v>
      </c>
      <c r="AC21">
        <v>0.35899999999999999</v>
      </c>
      <c r="AD21">
        <v>0.20399999999999999</v>
      </c>
      <c r="AE21">
        <v>9.4E-2</v>
      </c>
      <c r="AF21">
        <v>3.5000000000000003E-2</v>
      </c>
    </row>
    <row r="22" spans="1:32">
      <c r="A22">
        <f t="shared" si="0"/>
        <v>4.7E-2</v>
      </c>
      <c r="B22">
        <f t="shared" si="1"/>
        <v>9.0999999999999998E-2</v>
      </c>
      <c r="G22">
        <v>19</v>
      </c>
      <c r="H22">
        <v>470</v>
      </c>
      <c r="I22">
        <v>5.1999999999999998E-2</v>
      </c>
      <c r="J22">
        <v>0.26200000000000001</v>
      </c>
      <c r="K22">
        <v>0.31</v>
      </c>
      <c r="L22">
        <v>6.4000000000000001E-2</v>
      </c>
      <c r="M22">
        <v>0.40500000000000003</v>
      </c>
      <c r="N22">
        <v>0.46</v>
      </c>
      <c r="O22">
        <v>5.2999999999999999E-2</v>
      </c>
      <c r="P22">
        <v>0.34499999999999997</v>
      </c>
      <c r="Q22">
        <v>0.125</v>
      </c>
      <c r="R22">
        <v>0.10100000000000001</v>
      </c>
      <c r="S22">
        <v>0.104</v>
      </c>
      <c r="T22">
        <v>7.6999999999999999E-2</v>
      </c>
      <c r="U22">
        <v>0.30199999999999999</v>
      </c>
      <c r="V22">
        <v>9.0999999999999998E-2</v>
      </c>
      <c r="W22">
        <v>4.7E-2</v>
      </c>
      <c r="X22">
        <v>7.4999999999999997E-2</v>
      </c>
      <c r="Y22">
        <v>0.23899999999999999</v>
      </c>
      <c r="Z22">
        <v>0.434</v>
      </c>
      <c r="AA22">
        <v>0.88800000000000001</v>
      </c>
      <c r="AB22">
        <v>0.58299999999999996</v>
      </c>
      <c r="AC22">
        <v>0.35799999999999998</v>
      </c>
      <c r="AD22">
        <v>0.20300000000000001</v>
      </c>
      <c r="AE22">
        <v>9.4E-2</v>
      </c>
      <c r="AF22">
        <v>3.5000000000000003E-2</v>
      </c>
    </row>
    <row r="23" spans="1:32">
      <c r="A23">
        <f t="shared" si="0"/>
        <v>4.5999999999999999E-2</v>
      </c>
      <c r="B23">
        <f t="shared" si="1"/>
        <v>0.10100000000000001</v>
      </c>
      <c r="G23">
        <v>20</v>
      </c>
      <c r="H23">
        <v>475</v>
      </c>
      <c r="I23">
        <v>5.2999999999999999E-2</v>
      </c>
      <c r="J23">
        <v>0.27300000000000002</v>
      </c>
      <c r="K23">
        <v>0.30199999999999999</v>
      </c>
      <c r="L23">
        <v>6.5000000000000002E-2</v>
      </c>
      <c r="M23">
        <v>0.39400000000000002</v>
      </c>
      <c r="N23">
        <v>0.49199999999999999</v>
      </c>
      <c r="O23">
        <v>5.3999999999999999E-2</v>
      </c>
      <c r="P23">
        <v>0.32500000000000001</v>
      </c>
      <c r="Q23">
        <v>0.123</v>
      </c>
      <c r="R23">
        <v>9.2999999999999999E-2</v>
      </c>
      <c r="S23">
        <v>0.11799999999999999</v>
      </c>
      <c r="T23">
        <v>8.4000000000000005E-2</v>
      </c>
      <c r="U23">
        <v>0.27300000000000002</v>
      </c>
      <c r="V23">
        <v>0.10100000000000001</v>
      </c>
      <c r="W23">
        <v>4.5999999999999999E-2</v>
      </c>
      <c r="X23">
        <v>9.2999999999999999E-2</v>
      </c>
      <c r="Y23">
        <v>0.22500000000000001</v>
      </c>
      <c r="Z23">
        <v>0.44900000000000001</v>
      </c>
      <c r="AA23">
        <v>0.88800000000000001</v>
      </c>
      <c r="AB23">
        <v>0.58199999999999996</v>
      </c>
      <c r="AC23">
        <v>0.35799999999999998</v>
      </c>
      <c r="AD23">
        <v>0.20300000000000001</v>
      </c>
      <c r="AE23">
        <v>9.2999999999999999E-2</v>
      </c>
      <c r="AF23">
        <v>3.5000000000000003E-2</v>
      </c>
    </row>
    <row r="24" spans="1:32">
      <c r="A24">
        <f t="shared" si="0"/>
        <v>4.4999999999999998E-2</v>
      </c>
      <c r="B24">
        <f t="shared" si="1"/>
        <v>0.113</v>
      </c>
      <c r="G24">
        <v>21</v>
      </c>
      <c r="H24">
        <v>480</v>
      </c>
      <c r="I24">
        <v>5.3999999999999999E-2</v>
      </c>
      <c r="J24">
        <v>0.28199999999999997</v>
      </c>
      <c r="K24">
        <v>0.29299999999999998</v>
      </c>
      <c r="L24">
        <v>6.7000000000000004E-2</v>
      </c>
      <c r="M24">
        <v>0.38100000000000001</v>
      </c>
      <c r="N24">
        <v>0.52300000000000002</v>
      </c>
      <c r="O24">
        <v>5.5E-2</v>
      </c>
      <c r="P24">
        <v>0.30099999999999999</v>
      </c>
      <c r="Q24">
        <v>0.11899999999999999</v>
      </c>
      <c r="R24">
        <v>8.5999999999999993E-2</v>
      </c>
      <c r="S24">
        <v>0.13500000000000001</v>
      </c>
      <c r="T24">
        <v>9.1999999999999998E-2</v>
      </c>
      <c r="U24">
        <v>0.23899999999999999</v>
      </c>
      <c r="V24">
        <v>0.113</v>
      </c>
      <c r="W24">
        <v>4.4999999999999998E-2</v>
      </c>
      <c r="X24">
        <v>0.121</v>
      </c>
      <c r="Y24">
        <v>0.20899999999999999</v>
      </c>
      <c r="Z24">
        <v>0.45800000000000002</v>
      </c>
      <c r="AA24">
        <v>0.88800000000000001</v>
      </c>
      <c r="AB24">
        <v>0.58099999999999996</v>
      </c>
      <c r="AC24">
        <v>0.35699999999999998</v>
      </c>
      <c r="AD24">
        <v>0.20200000000000001</v>
      </c>
      <c r="AE24">
        <v>9.2999999999999999E-2</v>
      </c>
      <c r="AF24">
        <v>3.4000000000000002E-2</v>
      </c>
    </row>
    <row r="25" spans="1:32">
      <c r="A25">
        <f t="shared" si="0"/>
        <v>4.4999999999999998E-2</v>
      </c>
      <c r="B25">
        <f t="shared" si="1"/>
        <v>0.125</v>
      </c>
      <c r="G25">
        <v>22</v>
      </c>
      <c r="H25">
        <v>485</v>
      </c>
      <c r="I25">
        <v>5.5E-2</v>
      </c>
      <c r="J25">
        <v>0.28899999999999998</v>
      </c>
      <c r="K25">
        <v>0.28499999999999998</v>
      </c>
      <c r="L25">
        <v>6.8000000000000005E-2</v>
      </c>
      <c r="M25">
        <v>0.372</v>
      </c>
      <c r="N25">
        <v>0.54800000000000004</v>
      </c>
      <c r="O25">
        <v>5.6000000000000001E-2</v>
      </c>
      <c r="P25">
        <v>0.27500000000000002</v>
      </c>
      <c r="Q25">
        <v>0.114</v>
      </c>
      <c r="R25">
        <v>0.08</v>
      </c>
      <c r="S25">
        <v>0.157</v>
      </c>
      <c r="T25">
        <v>0.1</v>
      </c>
      <c r="U25">
        <v>0.20499999999999999</v>
      </c>
      <c r="V25">
        <v>0.125</v>
      </c>
      <c r="W25">
        <v>4.4999999999999998E-2</v>
      </c>
      <c r="X25">
        <v>0.157</v>
      </c>
      <c r="Y25">
        <v>0.19500000000000001</v>
      </c>
      <c r="Z25">
        <v>0.46100000000000002</v>
      </c>
      <c r="AA25">
        <v>0.88800000000000001</v>
      </c>
      <c r="AB25">
        <v>0.57999999999999996</v>
      </c>
      <c r="AC25">
        <v>0.35599999999999998</v>
      </c>
      <c r="AD25">
        <v>0.20200000000000001</v>
      </c>
      <c r="AE25">
        <v>9.2999999999999999E-2</v>
      </c>
      <c r="AF25">
        <v>3.4000000000000002E-2</v>
      </c>
    </row>
    <row r="26" spans="1:32">
      <c r="A26">
        <f t="shared" si="0"/>
        <v>4.3999999999999997E-2</v>
      </c>
      <c r="B26">
        <f t="shared" si="1"/>
        <v>0.14000000000000001</v>
      </c>
      <c r="G26">
        <v>23</v>
      </c>
      <c r="H26">
        <v>490</v>
      </c>
      <c r="I26">
        <v>5.7000000000000002E-2</v>
      </c>
      <c r="J26">
        <v>0.29299999999999998</v>
      </c>
      <c r="K26">
        <v>0.27600000000000002</v>
      </c>
      <c r="L26">
        <v>7.0000000000000007E-2</v>
      </c>
      <c r="M26">
        <v>0.36199999999999999</v>
      </c>
      <c r="N26">
        <v>0.56599999999999995</v>
      </c>
      <c r="O26">
        <v>5.7000000000000002E-2</v>
      </c>
      <c r="P26">
        <v>0.247</v>
      </c>
      <c r="Q26">
        <v>0.109</v>
      </c>
      <c r="R26">
        <v>7.4999999999999997E-2</v>
      </c>
      <c r="S26">
        <v>0.185</v>
      </c>
      <c r="T26">
        <v>0.107</v>
      </c>
      <c r="U26">
        <v>0.17199999999999999</v>
      </c>
      <c r="V26">
        <v>0.14000000000000001</v>
      </c>
      <c r="W26">
        <v>4.3999999999999997E-2</v>
      </c>
      <c r="X26">
        <v>0.20200000000000001</v>
      </c>
      <c r="Y26">
        <v>0.182</v>
      </c>
      <c r="Z26">
        <v>0.45700000000000002</v>
      </c>
      <c r="AA26">
        <v>0.88800000000000001</v>
      </c>
      <c r="AB26">
        <v>0.57999999999999996</v>
      </c>
      <c r="AC26">
        <v>0.35599999999999998</v>
      </c>
      <c r="AD26">
        <v>0.20200000000000001</v>
      </c>
      <c r="AE26">
        <v>9.2999999999999999E-2</v>
      </c>
      <c r="AF26">
        <v>3.4000000000000002E-2</v>
      </c>
    </row>
    <row r="27" spans="1:32">
      <c r="A27">
        <f t="shared" si="0"/>
        <v>4.3999999999999997E-2</v>
      </c>
      <c r="B27">
        <f t="shared" si="1"/>
        <v>0.157</v>
      </c>
      <c r="G27">
        <v>24</v>
      </c>
      <c r="H27">
        <v>495</v>
      </c>
      <c r="I27">
        <v>5.8999999999999997E-2</v>
      </c>
      <c r="J27">
        <v>0.29599999999999999</v>
      </c>
      <c r="K27">
        <v>0.26800000000000002</v>
      </c>
      <c r="L27">
        <v>7.1999999999999995E-2</v>
      </c>
      <c r="M27">
        <v>0.35199999999999998</v>
      </c>
      <c r="N27">
        <v>0.57699999999999996</v>
      </c>
      <c r="O27">
        <v>5.8999999999999997E-2</v>
      </c>
      <c r="P27">
        <v>0.223</v>
      </c>
      <c r="Q27">
        <v>0.105</v>
      </c>
      <c r="R27">
        <v>7.0000000000000007E-2</v>
      </c>
      <c r="S27">
        <v>0.221</v>
      </c>
      <c r="T27">
        <v>0.115</v>
      </c>
      <c r="U27">
        <v>0.14399999999999999</v>
      </c>
      <c r="V27">
        <v>0.157</v>
      </c>
      <c r="W27">
        <v>4.3999999999999997E-2</v>
      </c>
      <c r="X27">
        <v>0.252</v>
      </c>
      <c r="Y27">
        <v>0.17199999999999999</v>
      </c>
      <c r="Z27">
        <v>0.44700000000000001</v>
      </c>
      <c r="AA27">
        <v>0.88800000000000001</v>
      </c>
      <c r="AB27">
        <v>0.57999999999999996</v>
      </c>
      <c r="AC27">
        <v>0.35599999999999998</v>
      </c>
      <c r="AD27">
        <v>0.20200000000000001</v>
      </c>
      <c r="AE27">
        <v>9.1999999999999998E-2</v>
      </c>
      <c r="AF27">
        <v>3.4000000000000002E-2</v>
      </c>
    </row>
    <row r="28" spans="1:32">
      <c r="A28">
        <f t="shared" si="0"/>
        <v>4.3999999999999997E-2</v>
      </c>
      <c r="B28">
        <f t="shared" si="1"/>
        <v>0.18</v>
      </c>
      <c r="G28">
        <v>25</v>
      </c>
      <c r="H28">
        <v>500</v>
      </c>
      <c r="I28">
        <v>6.0999999999999999E-2</v>
      </c>
      <c r="J28">
        <v>0.30099999999999999</v>
      </c>
      <c r="K28">
        <v>0.26</v>
      </c>
      <c r="L28">
        <v>7.8E-2</v>
      </c>
      <c r="M28">
        <v>0.34200000000000003</v>
      </c>
      <c r="N28">
        <v>0.58199999999999996</v>
      </c>
      <c r="O28">
        <v>6.0999999999999999E-2</v>
      </c>
      <c r="P28">
        <v>0.20200000000000001</v>
      </c>
      <c r="Q28">
        <v>0.10299999999999999</v>
      </c>
      <c r="R28">
        <v>6.7000000000000004E-2</v>
      </c>
      <c r="S28">
        <v>0.26900000000000002</v>
      </c>
      <c r="T28">
        <v>0.123</v>
      </c>
      <c r="U28">
        <v>0.12</v>
      </c>
      <c r="V28">
        <v>0.18</v>
      </c>
      <c r="W28">
        <v>4.3999999999999997E-2</v>
      </c>
      <c r="X28">
        <v>0.30299999999999999</v>
      </c>
      <c r="Y28">
        <v>0.16300000000000001</v>
      </c>
      <c r="Z28">
        <v>0.433</v>
      </c>
      <c r="AA28">
        <v>0.88700000000000001</v>
      </c>
      <c r="AB28">
        <v>0.57999999999999996</v>
      </c>
      <c r="AC28">
        <v>0.35599999999999998</v>
      </c>
      <c r="AD28">
        <v>0.20200000000000001</v>
      </c>
      <c r="AE28">
        <v>9.1999999999999998E-2</v>
      </c>
      <c r="AF28">
        <v>3.4000000000000002E-2</v>
      </c>
    </row>
    <row r="29" spans="1:32">
      <c r="A29">
        <f t="shared" si="0"/>
        <v>4.3999999999999997E-2</v>
      </c>
      <c r="B29">
        <f t="shared" si="1"/>
        <v>0.20799999999999999</v>
      </c>
      <c r="G29">
        <v>26</v>
      </c>
      <c r="H29">
        <v>505</v>
      </c>
      <c r="I29">
        <v>6.2E-2</v>
      </c>
      <c r="J29">
        <v>0.31</v>
      </c>
      <c r="K29">
        <v>0.251</v>
      </c>
      <c r="L29">
        <v>8.7999999999999995E-2</v>
      </c>
      <c r="M29">
        <v>0.33</v>
      </c>
      <c r="N29">
        <v>0.58299999999999996</v>
      </c>
      <c r="O29">
        <v>6.4000000000000001E-2</v>
      </c>
      <c r="P29">
        <v>0.184</v>
      </c>
      <c r="Q29">
        <v>0.10199999999999999</v>
      </c>
      <c r="R29">
        <v>6.3E-2</v>
      </c>
      <c r="S29">
        <v>0.32600000000000001</v>
      </c>
      <c r="T29">
        <v>0.13300000000000001</v>
      </c>
      <c r="U29">
        <v>0.10100000000000001</v>
      </c>
      <c r="V29">
        <v>0.20799999999999999</v>
      </c>
      <c r="W29">
        <v>4.3999999999999997E-2</v>
      </c>
      <c r="X29">
        <v>0.35099999999999998</v>
      </c>
      <c r="Y29">
        <v>0.155</v>
      </c>
      <c r="Z29">
        <v>0.41399999999999998</v>
      </c>
      <c r="AA29">
        <v>0.88700000000000001</v>
      </c>
      <c r="AB29">
        <v>0.57999999999999996</v>
      </c>
      <c r="AC29">
        <v>0.35599999999999998</v>
      </c>
      <c r="AD29">
        <v>0.20200000000000001</v>
      </c>
      <c r="AE29">
        <v>9.2999999999999999E-2</v>
      </c>
      <c r="AF29">
        <v>3.4000000000000002E-2</v>
      </c>
    </row>
    <row r="30" spans="1:32">
      <c r="A30">
        <f t="shared" si="0"/>
        <v>4.3999999999999997E-2</v>
      </c>
      <c r="B30">
        <f t="shared" si="1"/>
        <v>0.24399999999999999</v>
      </c>
      <c r="G30">
        <v>27</v>
      </c>
      <c r="H30">
        <v>510</v>
      </c>
      <c r="I30">
        <v>6.5000000000000002E-2</v>
      </c>
      <c r="J30">
        <v>0.32100000000000001</v>
      </c>
      <c r="K30">
        <v>0.24299999999999999</v>
      </c>
      <c r="L30">
        <v>0.106</v>
      </c>
      <c r="M30">
        <v>0.314</v>
      </c>
      <c r="N30">
        <v>0.57999999999999996</v>
      </c>
      <c r="O30">
        <v>6.8000000000000005E-2</v>
      </c>
      <c r="P30">
        <v>0.16700000000000001</v>
      </c>
      <c r="Q30">
        <v>0.1</v>
      </c>
      <c r="R30">
        <v>6.0999999999999999E-2</v>
      </c>
      <c r="S30">
        <v>0.38400000000000001</v>
      </c>
      <c r="T30">
        <v>0.14599999999999999</v>
      </c>
      <c r="U30">
        <v>8.5999999999999993E-2</v>
      </c>
      <c r="V30">
        <v>0.24399999999999999</v>
      </c>
      <c r="W30">
        <v>4.3999999999999997E-2</v>
      </c>
      <c r="X30">
        <v>0.39400000000000002</v>
      </c>
      <c r="Y30">
        <v>0.14599999999999999</v>
      </c>
      <c r="Z30">
        <v>0.39200000000000002</v>
      </c>
      <c r="AA30">
        <v>0.88700000000000001</v>
      </c>
      <c r="AB30">
        <v>0.57999999999999996</v>
      </c>
      <c r="AC30">
        <v>0.35599999999999998</v>
      </c>
      <c r="AD30">
        <v>0.20200000000000001</v>
      </c>
      <c r="AE30">
        <v>9.2999999999999999E-2</v>
      </c>
      <c r="AF30">
        <v>3.4000000000000002E-2</v>
      </c>
    </row>
    <row r="31" spans="1:32">
      <c r="A31">
        <f t="shared" si="0"/>
        <v>4.3999999999999997E-2</v>
      </c>
      <c r="B31">
        <f t="shared" si="1"/>
        <v>0.28599999999999998</v>
      </c>
      <c r="G31">
        <v>28</v>
      </c>
      <c r="H31">
        <v>515</v>
      </c>
      <c r="I31">
        <v>6.7000000000000004E-2</v>
      </c>
      <c r="J31">
        <v>0.32600000000000001</v>
      </c>
      <c r="K31">
        <v>0.23400000000000001</v>
      </c>
      <c r="L31">
        <v>0.13</v>
      </c>
      <c r="M31">
        <v>0.29399999999999998</v>
      </c>
      <c r="N31">
        <v>0.57599999999999996</v>
      </c>
      <c r="O31">
        <v>7.5999999999999998E-2</v>
      </c>
      <c r="P31">
        <v>0.152</v>
      </c>
      <c r="Q31">
        <v>9.7000000000000003E-2</v>
      </c>
      <c r="R31">
        <v>5.8999999999999997E-2</v>
      </c>
      <c r="S31">
        <v>0.44</v>
      </c>
      <c r="T31">
        <v>0.16600000000000001</v>
      </c>
      <c r="U31">
        <v>7.3999999999999996E-2</v>
      </c>
      <c r="V31">
        <v>0.28599999999999998</v>
      </c>
      <c r="W31">
        <v>4.3999999999999997E-2</v>
      </c>
      <c r="X31">
        <v>0.436</v>
      </c>
      <c r="Y31">
        <v>0.13500000000000001</v>
      </c>
      <c r="Z31">
        <v>0.36599999999999999</v>
      </c>
      <c r="AA31">
        <v>0.88700000000000001</v>
      </c>
      <c r="AB31">
        <v>0.58099999999999996</v>
      </c>
      <c r="AC31">
        <v>0.35599999999999998</v>
      </c>
      <c r="AD31">
        <v>0.20200000000000001</v>
      </c>
      <c r="AE31">
        <v>9.2999999999999999E-2</v>
      </c>
      <c r="AF31">
        <v>3.4000000000000002E-2</v>
      </c>
    </row>
    <row r="32" spans="1:32">
      <c r="A32">
        <f t="shared" si="0"/>
        <v>4.3999999999999997E-2</v>
      </c>
      <c r="B32">
        <f t="shared" si="1"/>
        <v>0.32400000000000001</v>
      </c>
      <c r="G32">
        <v>29</v>
      </c>
      <c r="H32">
        <v>520</v>
      </c>
      <c r="I32">
        <v>7.0000000000000007E-2</v>
      </c>
      <c r="J32">
        <v>0.32200000000000001</v>
      </c>
      <c r="K32">
        <v>0.22500000000000001</v>
      </c>
      <c r="L32">
        <v>0.155</v>
      </c>
      <c r="M32">
        <v>0.27100000000000002</v>
      </c>
      <c r="N32">
        <v>0.56899999999999995</v>
      </c>
      <c r="O32">
        <v>8.5999999999999993E-2</v>
      </c>
      <c r="P32">
        <v>0.13700000000000001</v>
      </c>
      <c r="Q32">
        <v>9.4E-2</v>
      </c>
      <c r="R32">
        <v>5.8000000000000003E-2</v>
      </c>
      <c r="S32">
        <v>0.48399999999999999</v>
      </c>
      <c r="T32">
        <v>0.193</v>
      </c>
      <c r="U32">
        <v>6.6000000000000003E-2</v>
      </c>
      <c r="V32">
        <v>0.32400000000000001</v>
      </c>
      <c r="W32">
        <v>4.3999999999999997E-2</v>
      </c>
      <c r="X32">
        <v>0.47499999999999998</v>
      </c>
      <c r="Y32">
        <v>0.124</v>
      </c>
      <c r="Z32">
        <v>0.33900000000000002</v>
      </c>
      <c r="AA32">
        <v>0.88700000000000001</v>
      </c>
      <c r="AB32">
        <v>0.58099999999999996</v>
      </c>
      <c r="AC32">
        <v>0.35699999999999998</v>
      </c>
      <c r="AD32">
        <v>0.20200000000000001</v>
      </c>
      <c r="AE32">
        <v>9.2999999999999999E-2</v>
      </c>
      <c r="AF32">
        <v>3.4000000000000002E-2</v>
      </c>
    </row>
    <row r="33" spans="1:32">
      <c r="A33">
        <f t="shared" si="0"/>
        <v>4.3999999999999997E-2</v>
      </c>
      <c r="B33">
        <f t="shared" si="1"/>
        <v>0.35099999999999998</v>
      </c>
      <c r="G33">
        <v>30</v>
      </c>
      <c r="H33">
        <v>525</v>
      </c>
      <c r="I33">
        <v>7.1999999999999995E-2</v>
      </c>
      <c r="J33">
        <v>0.31</v>
      </c>
      <c r="K33">
        <v>0.215</v>
      </c>
      <c r="L33">
        <v>0.17299999999999999</v>
      </c>
      <c r="M33">
        <v>0.249</v>
      </c>
      <c r="N33">
        <v>0.56000000000000005</v>
      </c>
      <c r="O33">
        <v>0.10100000000000001</v>
      </c>
      <c r="P33">
        <v>0.125</v>
      </c>
      <c r="Q33">
        <v>9.0999999999999998E-2</v>
      </c>
      <c r="R33">
        <v>5.6000000000000001E-2</v>
      </c>
      <c r="S33">
        <v>0.51600000000000001</v>
      </c>
      <c r="T33">
        <v>0.22900000000000001</v>
      </c>
      <c r="U33">
        <v>5.8999999999999997E-2</v>
      </c>
      <c r="V33">
        <v>0.35099999999999998</v>
      </c>
      <c r="W33">
        <v>4.3999999999999997E-2</v>
      </c>
      <c r="X33">
        <v>0.51200000000000001</v>
      </c>
      <c r="Y33">
        <v>0.113</v>
      </c>
      <c r="Z33">
        <v>0.31</v>
      </c>
      <c r="AA33">
        <v>0.88700000000000001</v>
      </c>
      <c r="AB33">
        <v>0.58199999999999996</v>
      </c>
      <c r="AC33">
        <v>0.35699999999999998</v>
      </c>
      <c r="AD33">
        <v>0.20200000000000001</v>
      </c>
      <c r="AE33">
        <v>9.2999999999999999E-2</v>
      </c>
      <c r="AF33">
        <v>3.4000000000000002E-2</v>
      </c>
    </row>
    <row r="34" spans="1:32">
      <c r="A34">
        <f t="shared" si="0"/>
        <v>4.3999999999999997E-2</v>
      </c>
      <c r="B34">
        <f t="shared" si="1"/>
        <v>0.36299999999999999</v>
      </c>
      <c r="G34">
        <v>31</v>
      </c>
      <c r="H34">
        <v>530</v>
      </c>
      <c r="I34">
        <v>7.3999999999999996E-2</v>
      </c>
      <c r="J34">
        <v>0.29799999999999999</v>
      </c>
      <c r="K34">
        <v>0.20799999999999999</v>
      </c>
      <c r="L34">
        <v>0.18099999999999999</v>
      </c>
      <c r="M34">
        <v>0.23100000000000001</v>
      </c>
      <c r="N34">
        <v>0.54900000000000004</v>
      </c>
      <c r="O34">
        <v>0.12</v>
      </c>
      <c r="P34">
        <v>0.11600000000000001</v>
      </c>
      <c r="Q34">
        <v>8.8999999999999996E-2</v>
      </c>
      <c r="R34">
        <v>5.3999999999999999E-2</v>
      </c>
      <c r="S34">
        <v>0.53400000000000003</v>
      </c>
      <c r="T34">
        <v>0.27300000000000002</v>
      </c>
      <c r="U34">
        <v>5.3999999999999999E-2</v>
      </c>
      <c r="V34">
        <v>0.36299999999999999</v>
      </c>
      <c r="W34">
        <v>4.3999999999999997E-2</v>
      </c>
      <c r="X34">
        <v>0.54400000000000004</v>
      </c>
      <c r="Y34">
        <v>0.106</v>
      </c>
      <c r="Z34">
        <v>0.28199999999999997</v>
      </c>
      <c r="AA34">
        <v>0.88700000000000001</v>
      </c>
      <c r="AB34">
        <v>0.58199999999999996</v>
      </c>
      <c r="AC34">
        <v>0.35699999999999998</v>
      </c>
      <c r="AD34">
        <v>0.20300000000000001</v>
      </c>
      <c r="AE34">
        <v>9.2999999999999999E-2</v>
      </c>
      <c r="AF34">
        <v>3.4000000000000002E-2</v>
      </c>
    </row>
    <row r="35" spans="1:32">
      <c r="A35">
        <f t="shared" si="0"/>
        <v>4.3999999999999997E-2</v>
      </c>
      <c r="B35">
        <f t="shared" si="1"/>
        <v>0.36299999999999999</v>
      </c>
      <c r="G35">
        <v>32</v>
      </c>
      <c r="H35">
        <v>535</v>
      </c>
      <c r="I35">
        <v>7.4999999999999997E-2</v>
      </c>
      <c r="J35">
        <v>0.29099999999999998</v>
      </c>
      <c r="K35">
        <v>0.20300000000000001</v>
      </c>
      <c r="L35">
        <v>0.182</v>
      </c>
      <c r="M35">
        <v>0.219</v>
      </c>
      <c r="N35">
        <v>0.53500000000000003</v>
      </c>
      <c r="O35">
        <v>0.14299999999999999</v>
      </c>
      <c r="P35">
        <v>0.11</v>
      </c>
      <c r="Q35">
        <v>0.09</v>
      </c>
      <c r="R35">
        <v>5.2999999999999999E-2</v>
      </c>
      <c r="S35">
        <v>0.54200000000000004</v>
      </c>
      <c r="T35">
        <v>0.32300000000000001</v>
      </c>
      <c r="U35">
        <v>5.0999999999999997E-2</v>
      </c>
      <c r="V35">
        <v>0.36299999999999999</v>
      </c>
      <c r="W35">
        <v>4.3999999999999997E-2</v>
      </c>
      <c r="X35">
        <v>0.57199999999999995</v>
      </c>
      <c r="Y35">
        <v>0.10199999999999999</v>
      </c>
      <c r="Z35">
        <v>0.255</v>
      </c>
      <c r="AA35">
        <v>0.88700000000000001</v>
      </c>
      <c r="AB35">
        <v>0.58199999999999996</v>
      </c>
      <c r="AC35">
        <v>0.35799999999999998</v>
      </c>
      <c r="AD35">
        <v>0.20300000000000001</v>
      </c>
      <c r="AE35">
        <v>9.2999999999999999E-2</v>
      </c>
      <c r="AF35">
        <v>3.4000000000000002E-2</v>
      </c>
    </row>
    <row r="36" spans="1:32">
      <c r="A36">
        <f t="shared" ref="A36:A67" si="2">HLOOKUP($A$3,$I$3:$AF$84,G36+1)</f>
        <v>4.4999999999999998E-2</v>
      </c>
      <c r="B36">
        <f t="shared" ref="B36:B67" si="3">HLOOKUP($B$3,$I$3:$AF$84,G36+1)</f>
        <v>0.35499999999999998</v>
      </c>
      <c r="G36">
        <v>33</v>
      </c>
      <c r="H36">
        <v>540</v>
      </c>
      <c r="I36">
        <v>7.5999999999999998E-2</v>
      </c>
      <c r="J36">
        <v>0.29199999999999998</v>
      </c>
      <c r="K36">
        <v>0.19800000000000001</v>
      </c>
      <c r="L36">
        <v>0.17699999999999999</v>
      </c>
      <c r="M36">
        <v>0.21099999999999999</v>
      </c>
      <c r="N36">
        <v>0.51900000000000002</v>
      </c>
      <c r="O36">
        <v>0.17</v>
      </c>
      <c r="P36">
        <v>0.106</v>
      </c>
      <c r="Q36">
        <v>9.1999999999999998E-2</v>
      </c>
      <c r="R36">
        <v>5.1999999999999998E-2</v>
      </c>
      <c r="S36">
        <v>0.54500000000000004</v>
      </c>
      <c r="T36">
        <v>0.374</v>
      </c>
      <c r="U36">
        <v>4.8000000000000001E-2</v>
      </c>
      <c r="V36">
        <v>0.35499999999999998</v>
      </c>
      <c r="W36">
        <v>4.4999999999999998E-2</v>
      </c>
      <c r="X36">
        <v>0.59699999999999998</v>
      </c>
      <c r="Y36">
        <v>0.10199999999999999</v>
      </c>
      <c r="Z36">
        <v>0.22800000000000001</v>
      </c>
      <c r="AA36">
        <v>0.88700000000000001</v>
      </c>
      <c r="AB36">
        <v>0.58299999999999996</v>
      </c>
      <c r="AC36">
        <v>0.35799999999999998</v>
      </c>
      <c r="AD36">
        <v>0.20300000000000001</v>
      </c>
      <c r="AE36">
        <v>9.2999999999999999E-2</v>
      </c>
      <c r="AF36">
        <v>3.4000000000000002E-2</v>
      </c>
    </row>
    <row r="37" spans="1:32">
      <c r="A37">
        <f t="shared" si="2"/>
        <v>4.5999999999999999E-2</v>
      </c>
      <c r="B37">
        <f t="shared" si="3"/>
        <v>0.34200000000000003</v>
      </c>
      <c r="G37">
        <v>34</v>
      </c>
      <c r="H37">
        <v>545</v>
      </c>
      <c r="I37">
        <v>7.8E-2</v>
      </c>
      <c r="J37">
        <v>0.29699999999999999</v>
      </c>
      <c r="K37">
        <v>0.19500000000000001</v>
      </c>
      <c r="L37">
        <v>0.16800000000000001</v>
      </c>
      <c r="M37">
        <v>0.20899999999999999</v>
      </c>
      <c r="N37">
        <v>0.501</v>
      </c>
      <c r="O37">
        <v>0.19800000000000001</v>
      </c>
      <c r="P37">
        <v>0.10299999999999999</v>
      </c>
      <c r="Q37">
        <v>9.6000000000000002E-2</v>
      </c>
      <c r="R37">
        <v>5.1999999999999998E-2</v>
      </c>
      <c r="S37">
        <v>0.54100000000000004</v>
      </c>
      <c r="T37">
        <v>0.41799999999999998</v>
      </c>
      <c r="U37">
        <v>4.5999999999999999E-2</v>
      </c>
      <c r="V37">
        <v>0.34200000000000003</v>
      </c>
      <c r="W37">
        <v>4.5999999999999999E-2</v>
      </c>
      <c r="X37">
        <v>0.61499999999999999</v>
      </c>
      <c r="Y37">
        <v>0.105</v>
      </c>
      <c r="Z37">
        <v>0.20399999999999999</v>
      </c>
      <c r="AA37">
        <v>0.88600000000000001</v>
      </c>
      <c r="AB37">
        <v>0.58299999999999996</v>
      </c>
      <c r="AC37">
        <v>0.35799999999999998</v>
      </c>
      <c r="AD37">
        <v>0.20300000000000001</v>
      </c>
      <c r="AE37">
        <v>9.2999999999999999E-2</v>
      </c>
      <c r="AF37">
        <v>3.4000000000000002E-2</v>
      </c>
    </row>
    <row r="38" spans="1:32">
      <c r="A38">
        <f t="shared" si="2"/>
        <v>4.7E-2</v>
      </c>
      <c r="B38">
        <f t="shared" si="3"/>
        <v>0.32300000000000001</v>
      </c>
      <c r="G38">
        <v>35</v>
      </c>
      <c r="H38">
        <v>550</v>
      </c>
      <c r="I38">
        <v>7.9000000000000001E-2</v>
      </c>
      <c r="J38">
        <v>0.3</v>
      </c>
      <c r="K38">
        <v>0.191</v>
      </c>
      <c r="L38">
        <v>0.157</v>
      </c>
      <c r="M38">
        <v>0.20899999999999999</v>
      </c>
      <c r="N38">
        <v>0.48</v>
      </c>
      <c r="O38">
        <v>0.22800000000000001</v>
      </c>
      <c r="P38">
        <v>9.9000000000000005E-2</v>
      </c>
      <c r="Q38">
        <v>0.10199999999999999</v>
      </c>
      <c r="R38">
        <v>5.2999999999999999E-2</v>
      </c>
      <c r="S38">
        <v>0.53300000000000003</v>
      </c>
      <c r="T38">
        <v>0.45600000000000002</v>
      </c>
      <c r="U38">
        <v>4.4999999999999998E-2</v>
      </c>
      <c r="V38">
        <v>0.32300000000000001</v>
      </c>
      <c r="W38">
        <v>4.7E-2</v>
      </c>
      <c r="X38">
        <v>0.63</v>
      </c>
      <c r="Y38">
        <v>0.107</v>
      </c>
      <c r="Z38">
        <v>0.18</v>
      </c>
      <c r="AA38">
        <v>0.88600000000000001</v>
      </c>
      <c r="AB38">
        <v>0.58299999999999996</v>
      </c>
      <c r="AC38">
        <v>0.35799999999999998</v>
      </c>
      <c r="AD38">
        <v>0.20300000000000001</v>
      </c>
      <c r="AE38">
        <v>9.2999999999999999E-2</v>
      </c>
      <c r="AF38">
        <v>3.4000000000000002E-2</v>
      </c>
    </row>
    <row r="39" spans="1:32">
      <c r="A39">
        <f t="shared" si="2"/>
        <v>4.8000000000000001E-2</v>
      </c>
      <c r="B39">
        <f t="shared" si="3"/>
        <v>0.30299999999999999</v>
      </c>
      <c r="G39">
        <v>36</v>
      </c>
      <c r="H39">
        <v>555</v>
      </c>
      <c r="I39">
        <v>8.2000000000000003E-2</v>
      </c>
      <c r="J39">
        <v>0.29799999999999999</v>
      </c>
      <c r="K39">
        <v>0.188</v>
      </c>
      <c r="L39">
        <v>0.14699999999999999</v>
      </c>
      <c r="M39">
        <v>0.20699999999999999</v>
      </c>
      <c r="N39">
        <v>0.45800000000000002</v>
      </c>
      <c r="O39">
        <v>0.26</v>
      </c>
      <c r="P39">
        <v>9.4E-2</v>
      </c>
      <c r="Q39">
        <v>0.106</v>
      </c>
      <c r="R39">
        <v>5.3999999999999999E-2</v>
      </c>
      <c r="S39">
        <v>0.52400000000000002</v>
      </c>
      <c r="T39">
        <v>0.48699999999999999</v>
      </c>
      <c r="U39">
        <v>4.3999999999999997E-2</v>
      </c>
      <c r="V39">
        <v>0.30299999999999999</v>
      </c>
      <c r="W39">
        <v>4.8000000000000001E-2</v>
      </c>
      <c r="X39">
        <v>0.64500000000000002</v>
      </c>
      <c r="Y39">
        <v>0.107</v>
      </c>
      <c r="Z39">
        <v>0.159</v>
      </c>
      <c r="AA39">
        <v>0.88700000000000001</v>
      </c>
      <c r="AB39">
        <v>0.58399999999999996</v>
      </c>
      <c r="AC39">
        <v>0.35799999999999998</v>
      </c>
      <c r="AD39">
        <v>0.20300000000000001</v>
      </c>
      <c r="AE39">
        <v>9.1999999999999998E-2</v>
      </c>
      <c r="AF39">
        <v>3.4000000000000002E-2</v>
      </c>
    </row>
    <row r="40" spans="1:32">
      <c r="A40">
        <f t="shared" si="2"/>
        <v>0.05</v>
      </c>
      <c r="B40">
        <f t="shared" si="3"/>
        <v>0.28100000000000003</v>
      </c>
      <c r="G40">
        <v>37</v>
      </c>
      <c r="H40">
        <v>560</v>
      </c>
      <c r="I40">
        <v>8.6999999999999994E-2</v>
      </c>
      <c r="J40">
        <v>0.29499999999999998</v>
      </c>
      <c r="K40">
        <v>0.183</v>
      </c>
      <c r="L40">
        <v>0.13700000000000001</v>
      </c>
      <c r="M40">
        <v>0.20100000000000001</v>
      </c>
      <c r="N40">
        <v>0.436</v>
      </c>
      <c r="O40">
        <v>0.29699999999999999</v>
      </c>
      <c r="P40">
        <v>0.09</v>
      </c>
      <c r="Q40">
        <v>0.108</v>
      </c>
      <c r="R40">
        <v>5.5E-2</v>
      </c>
      <c r="S40">
        <v>0.51300000000000001</v>
      </c>
      <c r="T40">
        <v>0.51200000000000001</v>
      </c>
      <c r="U40">
        <v>4.2999999999999997E-2</v>
      </c>
      <c r="V40">
        <v>0.28100000000000003</v>
      </c>
      <c r="W40">
        <v>0.05</v>
      </c>
      <c r="X40">
        <v>0.66</v>
      </c>
      <c r="Y40">
        <v>0.106</v>
      </c>
      <c r="Z40">
        <v>0.14099999999999999</v>
      </c>
      <c r="AA40">
        <v>0.88700000000000001</v>
      </c>
      <c r="AB40">
        <v>0.58399999999999996</v>
      </c>
      <c r="AC40">
        <v>0.35899999999999999</v>
      </c>
      <c r="AD40">
        <v>0.20300000000000001</v>
      </c>
      <c r="AE40">
        <v>9.2999999999999999E-2</v>
      </c>
      <c r="AF40">
        <v>3.3000000000000002E-2</v>
      </c>
    </row>
    <row r="41" spans="1:32">
      <c r="A41">
        <f t="shared" si="2"/>
        <v>5.2999999999999999E-2</v>
      </c>
      <c r="B41">
        <f t="shared" si="3"/>
        <v>0.26</v>
      </c>
      <c r="G41">
        <v>38</v>
      </c>
      <c r="H41">
        <v>565</v>
      </c>
      <c r="I41">
        <v>9.1999999999999998E-2</v>
      </c>
      <c r="J41">
        <v>0.29499999999999998</v>
      </c>
      <c r="K41">
        <v>0.17699999999999999</v>
      </c>
      <c r="L41">
        <v>0.129</v>
      </c>
      <c r="M41">
        <v>0.19600000000000001</v>
      </c>
      <c r="N41">
        <v>0.41399999999999998</v>
      </c>
      <c r="O41">
        <v>0.33800000000000002</v>
      </c>
      <c r="P41">
        <v>8.5999999999999993E-2</v>
      </c>
      <c r="Q41">
        <v>0.109</v>
      </c>
      <c r="R41">
        <v>5.5E-2</v>
      </c>
      <c r="S41">
        <v>0.501</v>
      </c>
      <c r="T41">
        <v>0.53400000000000003</v>
      </c>
      <c r="U41">
        <v>4.2000000000000003E-2</v>
      </c>
      <c r="V41">
        <v>0.26</v>
      </c>
      <c r="W41">
        <v>5.2999999999999999E-2</v>
      </c>
      <c r="X41">
        <v>0.67300000000000004</v>
      </c>
      <c r="Y41">
        <v>0.107</v>
      </c>
      <c r="Z41">
        <v>0.126</v>
      </c>
      <c r="AA41">
        <v>0.88700000000000001</v>
      </c>
      <c r="AB41">
        <v>0.58499999999999996</v>
      </c>
      <c r="AC41">
        <v>0.35899999999999999</v>
      </c>
      <c r="AD41">
        <v>0.20300000000000001</v>
      </c>
      <c r="AE41">
        <v>9.2999999999999999E-2</v>
      </c>
      <c r="AF41">
        <v>3.3000000000000002E-2</v>
      </c>
    </row>
    <row r="42" spans="1:32">
      <c r="A42">
        <f t="shared" si="2"/>
        <v>5.7000000000000002E-2</v>
      </c>
      <c r="B42">
        <f t="shared" si="3"/>
        <v>0.23799999999999999</v>
      </c>
      <c r="G42">
        <v>39</v>
      </c>
      <c r="H42">
        <v>570</v>
      </c>
      <c r="I42">
        <v>0.1</v>
      </c>
      <c r="J42">
        <v>0.30499999999999999</v>
      </c>
      <c r="K42">
        <v>0.17199999999999999</v>
      </c>
      <c r="L42">
        <v>0.126</v>
      </c>
      <c r="M42">
        <v>0.19600000000000001</v>
      </c>
      <c r="N42">
        <v>0.39200000000000002</v>
      </c>
      <c r="O42">
        <v>0.38</v>
      </c>
      <c r="P42">
        <v>8.3000000000000004E-2</v>
      </c>
      <c r="Q42">
        <v>0.112</v>
      </c>
      <c r="R42">
        <v>5.3999999999999999E-2</v>
      </c>
      <c r="S42">
        <v>0.48699999999999999</v>
      </c>
      <c r="T42">
        <v>0.55400000000000005</v>
      </c>
      <c r="U42">
        <v>4.1000000000000002E-2</v>
      </c>
      <c r="V42">
        <v>0.23799999999999999</v>
      </c>
      <c r="W42">
        <v>5.7000000000000002E-2</v>
      </c>
      <c r="X42">
        <v>0.68600000000000005</v>
      </c>
      <c r="Y42">
        <v>0.112</v>
      </c>
      <c r="Z42">
        <v>0.114</v>
      </c>
      <c r="AA42">
        <v>0.88800000000000001</v>
      </c>
      <c r="AB42">
        <v>0.58599999999999997</v>
      </c>
      <c r="AC42">
        <v>0.36</v>
      </c>
      <c r="AD42">
        <v>0.20399999999999999</v>
      </c>
      <c r="AE42">
        <v>9.2999999999999999E-2</v>
      </c>
      <c r="AF42">
        <v>3.3000000000000002E-2</v>
      </c>
    </row>
    <row r="43" spans="1:32">
      <c r="A43">
        <f t="shared" si="2"/>
        <v>6.3E-2</v>
      </c>
      <c r="B43">
        <f t="shared" si="3"/>
        <v>0.217</v>
      </c>
      <c r="G43">
        <v>40</v>
      </c>
      <c r="H43">
        <v>575</v>
      </c>
      <c r="I43">
        <v>0.107</v>
      </c>
      <c r="J43">
        <v>0.32600000000000001</v>
      </c>
      <c r="K43">
        <v>0.16700000000000001</v>
      </c>
      <c r="L43">
        <v>0.125</v>
      </c>
      <c r="M43">
        <v>0.19900000000000001</v>
      </c>
      <c r="N43">
        <v>0.36899999999999999</v>
      </c>
      <c r="O43">
        <v>0.41799999999999998</v>
      </c>
      <c r="P43">
        <v>8.3000000000000004E-2</v>
      </c>
      <c r="Q43">
        <v>0.126</v>
      </c>
      <c r="R43">
        <v>5.2999999999999999E-2</v>
      </c>
      <c r="S43">
        <v>0.47199999999999998</v>
      </c>
      <c r="T43">
        <v>0.56999999999999995</v>
      </c>
      <c r="U43">
        <v>4.1000000000000002E-2</v>
      </c>
      <c r="V43">
        <v>0.217</v>
      </c>
      <c r="W43">
        <v>6.3E-2</v>
      </c>
      <c r="X43">
        <v>0.69799999999999995</v>
      </c>
      <c r="Y43">
        <v>0.123</v>
      </c>
      <c r="Z43">
        <v>0.104</v>
      </c>
      <c r="AA43">
        <v>0.88800000000000001</v>
      </c>
      <c r="AB43">
        <v>0.58699999999999997</v>
      </c>
      <c r="AC43">
        <v>0.36099999999999999</v>
      </c>
      <c r="AD43">
        <v>0.20399999999999999</v>
      </c>
      <c r="AE43">
        <v>9.2999999999999999E-2</v>
      </c>
      <c r="AF43">
        <v>3.3000000000000002E-2</v>
      </c>
    </row>
    <row r="44" spans="1:32">
      <c r="A44">
        <f t="shared" si="2"/>
        <v>7.1999999999999995E-2</v>
      </c>
      <c r="B44">
        <f t="shared" si="3"/>
        <v>0.19600000000000001</v>
      </c>
      <c r="G44">
        <v>41</v>
      </c>
      <c r="H44">
        <v>580</v>
      </c>
      <c r="I44">
        <v>0.115</v>
      </c>
      <c r="J44">
        <v>0.35799999999999998</v>
      </c>
      <c r="K44">
        <v>0.16300000000000001</v>
      </c>
      <c r="L44">
        <v>0.122</v>
      </c>
      <c r="M44">
        <v>0.20599999999999999</v>
      </c>
      <c r="N44">
        <v>0.34599999999999997</v>
      </c>
      <c r="O44">
        <v>0.45200000000000001</v>
      </c>
      <c r="P44">
        <v>8.3000000000000004E-2</v>
      </c>
      <c r="Q44">
        <v>0.157</v>
      </c>
      <c r="R44">
        <v>5.1999999999999998E-2</v>
      </c>
      <c r="S44">
        <v>0.45400000000000001</v>
      </c>
      <c r="T44">
        <v>0.58399999999999996</v>
      </c>
      <c r="U44">
        <v>0.04</v>
      </c>
      <c r="V44">
        <v>0.19600000000000001</v>
      </c>
      <c r="W44">
        <v>7.1999999999999995E-2</v>
      </c>
      <c r="X44">
        <v>0.70799999999999996</v>
      </c>
      <c r="Y44">
        <v>0.14099999999999999</v>
      </c>
      <c r="Z44">
        <v>9.7000000000000003E-2</v>
      </c>
      <c r="AA44">
        <v>0.88700000000000001</v>
      </c>
      <c r="AB44">
        <v>0.58799999999999997</v>
      </c>
      <c r="AC44">
        <v>0.36099999999999999</v>
      </c>
      <c r="AD44">
        <v>0.20499999999999999</v>
      </c>
      <c r="AE44">
        <v>9.2999999999999999E-2</v>
      </c>
      <c r="AF44">
        <v>3.3000000000000002E-2</v>
      </c>
    </row>
    <row r="45" spans="1:32">
      <c r="A45">
        <f t="shared" si="2"/>
        <v>8.5999999999999993E-2</v>
      </c>
      <c r="B45">
        <f t="shared" si="3"/>
        <v>0.17699999999999999</v>
      </c>
      <c r="G45">
        <v>42</v>
      </c>
      <c r="H45">
        <v>585</v>
      </c>
      <c r="I45">
        <v>0.122</v>
      </c>
      <c r="J45">
        <v>0.39700000000000002</v>
      </c>
      <c r="K45">
        <v>0.16</v>
      </c>
      <c r="L45">
        <v>0.11899999999999999</v>
      </c>
      <c r="M45">
        <v>0.215</v>
      </c>
      <c r="N45">
        <v>0.32400000000000001</v>
      </c>
      <c r="O45">
        <v>0.48099999999999998</v>
      </c>
      <c r="P45">
        <v>8.5000000000000006E-2</v>
      </c>
      <c r="Q45">
        <v>0.20799999999999999</v>
      </c>
      <c r="R45">
        <v>5.1999999999999998E-2</v>
      </c>
      <c r="S45">
        <v>0.436</v>
      </c>
      <c r="T45">
        <v>0.59799999999999998</v>
      </c>
      <c r="U45">
        <v>0.04</v>
      </c>
      <c r="V45">
        <v>0.17699999999999999</v>
      </c>
      <c r="W45">
        <v>8.5999999999999993E-2</v>
      </c>
      <c r="X45">
        <v>0.71799999999999997</v>
      </c>
      <c r="Y45">
        <v>0.16600000000000001</v>
      </c>
      <c r="Z45">
        <v>9.1999999999999998E-2</v>
      </c>
      <c r="AA45">
        <v>0.88600000000000001</v>
      </c>
      <c r="AB45">
        <v>0.58799999999999997</v>
      </c>
      <c r="AC45">
        <v>0.36099999999999999</v>
      </c>
      <c r="AD45">
        <v>0.20499999999999999</v>
      </c>
      <c r="AE45">
        <v>9.2999999999999999E-2</v>
      </c>
      <c r="AF45">
        <v>3.3000000000000002E-2</v>
      </c>
    </row>
    <row r="46" spans="1:32">
      <c r="A46">
        <f t="shared" si="2"/>
        <v>0.109</v>
      </c>
      <c r="B46">
        <f t="shared" si="3"/>
        <v>0.158</v>
      </c>
      <c r="G46">
        <v>43</v>
      </c>
      <c r="H46">
        <v>590</v>
      </c>
      <c r="I46">
        <v>0.129</v>
      </c>
      <c r="J46">
        <v>0.435</v>
      </c>
      <c r="K46">
        <v>0.157</v>
      </c>
      <c r="L46">
        <v>0.115</v>
      </c>
      <c r="M46">
        <v>0.223</v>
      </c>
      <c r="N46">
        <v>0.30199999999999999</v>
      </c>
      <c r="O46">
        <v>0.503</v>
      </c>
      <c r="P46">
        <v>8.5999999999999993E-2</v>
      </c>
      <c r="Q46">
        <v>0.27400000000000002</v>
      </c>
      <c r="R46">
        <v>5.2999999999999999E-2</v>
      </c>
      <c r="S46">
        <v>0.41599999999999998</v>
      </c>
      <c r="T46">
        <v>0.60899999999999999</v>
      </c>
      <c r="U46">
        <v>0.04</v>
      </c>
      <c r="V46">
        <v>0.158</v>
      </c>
      <c r="W46">
        <v>0.109</v>
      </c>
      <c r="X46">
        <v>0.72599999999999998</v>
      </c>
      <c r="Y46">
        <v>0.19800000000000001</v>
      </c>
      <c r="Z46">
        <v>8.7999999999999995E-2</v>
      </c>
      <c r="AA46">
        <v>0.88600000000000001</v>
      </c>
      <c r="AB46">
        <v>0.58799999999999997</v>
      </c>
      <c r="AC46">
        <v>0.36099999999999999</v>
      </c>
      <c r="AD46">
        <v>0.20499999999999999</v>
      </c>
      <c r="AE46">
        <v>9.2999999999999999E-2</v>
      </c>
      <c r="AF46">
        <v>3.3000000000000002E-2</v>
      </c>
    </row>
    <row r="47" spans="1:32">
      <c r="A47">
        <f t="shared" si="2"/>
        <v>0.14299999999999999</v>
      </c>
      <c r="B47">
        <f t="shared" si="3"/>
        <v>0.14000000000000001</v>
      </c>
      <c r="G47">
        <v>44</v>
      </c>
      <c r="H47">
        <v>595</v>
      </c>
      <c r="I47">
        <v>0.13400000000000001</v>
      </c>
      <c r="J47">
        <v>0.46800000000000003</v>
      </c>
      <c r="K47">
        <v>0.153</v>
      </c>
      <c r="L47">
        <v>0.109</v>
      </c>
      <c r="M47">
        <v>0.22900000000000001</v>
      </c>
      <c r="N47">
        <v>0.27900000000000003</v>
      </c>
      <c r="O47">
        <v>0.52</v>
      </c>
      <c r="P47">
        <v>8.6999999999999994E-2</v>
      </c>
      <c r="Q47">
        <v>0.34599999999999997</v>
      </c>
      <c r="R47">
        <v>5.5E-2</v>
      </c>
      <c r="S47">
        <v>0.39400000000000002</v>
      </c>
      <c r="T47">
        <v>0.61699999999999999</v>
      </c>
      <c r="U47">
        <v>0.04</v>
      </c>
      <c r="V47">
        <v>0.14000000000000001</v>
      </c>
      <c r="W47">
        <v>0.14299999999999999</v>
      </c>
      <c r="X47">
        <v>0.73199999999999998</v>
      </c>
      <c r="Y47">
        <v>0.23499999999999999</v>
      </c>
      <c r="Z47">
        <v>8.3000000000000004E-2</v>
      </c>
      <c r="AA47">
        <v>0.88600000000000001</v>
      </c>
      <c r="AB47">
        <v>0.58799999999999997</v>
      </c>
      <c r="AC47">
        <v>0.36099999999999999</v>
      </c>
      <c r="AD47">
        <v>0.20499999999999999</v>
      </c>
      <c r="AE47">
        <v>9.1999999999999998E-2</v>
      </c>
      <c r="AF47">
        <v>3.3000000000000002E-2</v>
      </c>
    </row>
    <row r="48" spans="1:32">
      <c r="A48">
        <f t="shared" si="2"/>
        <v>0.192</v>
      </c>
      <c r="B48">
        <f t="shared" si="3"/>
        <v>0.124</v>
      </c>
      <c r="G48">
        <v>45</v>
      </c>
      <c r="H48">
        <v>600</v>
      </c>
      <c r="I48">
        <v>0.13800000000000001</v>
      </c>
      <c r="J48">
        <v>0.49399999999999999</v>
      </c>
      <c r="K48">
        <v>0.15</v>
      </c>
      <c r="L48">
        <v>0.104</v>
      </c>
      <c r="M48">
        <v>0.23499999999999999</v>
      </c>
      <c r="N48">
        <v>0.26</v>
      </c>
      <c r="O48">
        <v>0.53200000000000003</v>
      </c>
      <c r="P48">
        <v>8.6999999999999994E-2</v>
      </c>
      <c r="Q48">
        <v>0.41499999999999998</v>
      </c>
      <c r="R48">
        <v>5.8999999999999997E-2</v>
      </c>
      <c r="S48">
        <v>0.374</v>
      </c>
      <c r="T48">
        <v>0.624</v>
      </c>
      <c r="U48">
        <v>3.9E-2</v>
      </c>
      <c r="V48">
        <v>0.124</v>
      </c>
      <c r="W48">
        <v>0.192</v>
      </c>
      <c r="X48">
        <v>0.73699999999999999</v>
      </c>
      <c r="Y48">
        <v>0.27900000000000003</v>
      </c>
      <c r="Z48">
        <v>0.08</v>
      </c>
      <c r="AA48">
        <v>0.88700000000000001</v>
      </c>
      <c r="AB48">
        <v>0.58799999999999997</v>
      </c>
      <c r="AC48">
        <v>0.36</v>
      </c>
      <c r="AD48">
        <v>0.20399999999999999</v>
      </c>
      <c r="AE48">
        <v>9.1999999999999998E-2</v>
      </c>
      <c r="AF48">
        <v>3.3000000000000002E-2</v>
      </c>
    </row>
    <row r="49" spans="1:32">
      <c r="A49">
        <f t="shared" si="2"/>
        <v>0.25600000000000001</v>
      </c>
      <c r="B49">
        <f t="shared" si="3"/>
        <v>0.111</v>
      </c>
      <c r="G49">
        <v>46</v>
      </c>
      <c r="H49">
        <v>605</v>
      </c>
      <c r="I49">
        <v>0.14199999999999999</v>
      </c>
      <c r="J49">
        <v>0.51400000000000001</v>
      </c>
      <c r="K49">
        <v>0.14699999999999999</v>
      </c>
      <c r="L49">
        <v>0.1</v>
      </c>
      <c r="M49">
        <v>0.24099999999999999</v>
      </c>
      <c r="N49">
        <v>0.245</v>
      </c>
      <c r="O49">
        <v>0.54300000000000004</v>
      </c>
      <c r="P49">
        <v>8.5999999999999993E-2</v>
      </c>
      <c r="Q49">
        <v>0.47299999999999998</v>
      </c>
      <c r="R49">
        <v>6.5000000000000002E-2</v>
      </c>
      <c r="S49">
        <v>0.35799999999999998</v>
      </c>
      <c r="T49">
        <v>0.63</v>
      </c>
      <c r="U49">
        <v>3.9E-2</v>
      </c>
      <c r="V49">
        <v>0.111</v>
      </c>
      <c r="W49">
        <v>0.25600000000000001</v>
      </c>
      <c r="X49">
        <v>0.74199999999999999</v>
      </c>
      <c r="Y49">
        <v>0.33300000000000002</v>
      </c>
      <c r="Z49">
        <v>7.6999999999999999E-2</v>
      </c>
      <c r="AA49">
        <v>0.88800000000000001</v>
      </c>
      <c r="AB49">
        <v>0.58699999999999997</v>
      </c>
      <c r="AC49">
        <v>0.36</v>
      </c>
      <c r="AD49">
        <v>0.20399999999999999</v>
      </c>
      <c r="AE49">
        <v>9.1999999999999998E-2</v>
      </c>
      <c r="AF49">
        <v>3.3000000000000002E-2</v>
      </c>
    </row>
    <row r="50" spans="1:32">
      <c r="A50">
        <f t="shared" si="2"/>
        <v>0.33200000000000002</v>
      </c>
      <c r="B50">
        <f t="shared" si="3"/>
        <v>0.10100000000000001</v>
      </c>
      <c r="G50">
        <v>47</v>
      </c>
      <c r="H50">
        <v>610</v>
      </c>
      <c r="I50">
        <v>0.14599999999999999</v>
      </c>
      <c r="J50">
        <v>0.53</v>
      </c>
      <c r="K50">
        <v>0.14399999999999999</v>
      </c>
      <c r="L50">
        <v>9.8000000000000004E-2</v>
      </c>
      <c r="M50">
        <v>0.245</v>
      </c>
      <c r="N50">
        <v>0.23400000000000001</v>
      </c>
      <c r="O50">
        <v>0.55200000000000005</v>
      </c>
      <c r="P50">
        <v>8.5000000000000006E-2</v>
      </c>
      <c r="Q50">
        <v>0.51700000000000002</v>
      </c>
      <c r="R50">
        <v>7.3999999999999996E-2</v>
      </c>
      <c r="S50">
        <v>0.34599999999999997</v>
      </c>
      <c r="T50">
        <v>0.63500000000000001</v>
      </c>
      <c r="U50">
        <v>0.04</v>
      </c>
      <c r="V50">
        <v>0.10100000000000001</v>
      </c>
      <c r="W50">
        <v>0.33200000000000002</v>
      </c>
      <c r="X50">
        <v>0.746</v>
      </c>
      <c r="Y50">
        <v>0.39400000000000002</v>
      </c>
      <c r="Z50">
        <v>7.4999999999999997E-2</v>
      </c>
      <c r="AA50">
        <v>0.88900000000000001</v>
      </c>
      <c r="AB50">
        <v>0.58599999999999997</v>
      </c>
      <c r="AC50">
        <v>0.35899999999999999</v>
      </c>
      <c r="AD50">
        <v>0.20399999999999999</v>
      </c>
      <c r="AE50">
        <v>9.1999999999999998E-2</v>
      </c>
      <c r="AF50">
        <v>3.3000000000000002E-2</v>
      </c>
    </row>
    <row r="51" spans="1:32">
      <c r="A51">
        <f t="shared" si="2"/>
        <v>0.41299999999999998</v>
      </c>
      <c r="B51">
        <f t="shared" si="3"/>
        <v>9.4E-2</v>
      </c>
      <c r="G51">
        <v>48</v>
      </c>
      <c r="H51">
        <v>615</v>
      </c>
      <c r="I51">
        <v>0.15</v>
      </c>
      <c r="J51">
        <v>0.54100000000000004</v>
      </c>
      <c r="K51">
        <v>0.14099999999999999</v>
      </c>
      <c r="L51">
        <v>9.7000000000000003E-2</v>
      </c>
      <c r="M51">
        <v>0.245</v>
      </c>
      <c r="N51">
        <v>0.22600000000000001</v>
      </c>
      <c r="O51">
        <v>0.56000000000000005</v>
      </c>
      <c r="P51">
        <v>8.4000000000000005E-2</v>
      </c>
      <c r="Q51">
        <v>0.54700000000000004</v>
      </c>
      <c r="R51">
        <v>8.5999999999999993E-2</v>
      </c>
      <c r="S51">
        <v>0.33700000000000002</v>
      </c>
      <c r="T51">
        <v>0.64</v>
      </c>
      <c r="U51">
        <v>0.04</v>
      </c>
      <c r="V51">
        <v>9.4E-2</v>
      </c>
      <c r="W51">
        <v>0.41299999999999998</v>
      </c>
      <c r="X51">
        <v>0.749</v>
      </c>
      <c r="Y51">
        <v>0.46</v>
      </c>
      <c r="Z51">
        <v>7.3999999999999996E-2</v>
      </c>
      <c r="AA51">
        <v>0.89</v>
      </c>
      <c r="AB51">
        <v>0.58599999999999997</v>
      </c>
      <c r="AC51">
        <v>0.35799999999999998</v>
      </c>
      <c r="AD51">
        <v>0.20300000000000001</v>
      </c>
      <c r="AE51">
        <v>9.0999999999999998E-2</v>
      </c>
      <c r="AF51">
        <v>3.3000000000000002E-2</v>
      </c>
    </row>
    <row r="52" spans="1:32">
      <c r="A52">
        <f t="shared" si="2"/>
        <v>0.48599999999999999</v>
      </c>
      <c r="B52">
        <f t="shared" si="3"/>
        <v>8.8999999999999996E-2</v>
      </c>
      <c r="G52">
        <v>49</v>
      </c>
      <c r="H52">
        <v>620</v>
      </c>
      <c r="I52">
        <v>0.154</v>
      </c>
      <c r="J52">
        <v>0.55000000000000004</v>
      </c>
      <c r="K52">
        <v>0.13700000000000001</v>
      </c>
      <c r="L52">
        <v>9.8000000000000004E-2</v>
      </c>
      <c r="M52">
        <v>0.24299999999999999</v>
      </c>
      <c r="N52">
        <v>0.221</v>
      </c>
      <c r="O52">
        <v>0.56599999999999995</v>
      </c>
      <c r="P52">
        <v>8.4000000000000005E-2</v>
      </c>
      <c r="Q52">
        <v>0.56699999999999995</v>
      </c>
      <c r="R52">
        <v>9.9000000000000005E-2</v>
      </c>
      <c r="S52">
        <v>0.33100000000000002</v>
      </c>
      <c r="T52">
        <v>0.64500000000000002</v>
      </c>
      <c r="U52">
        <v>0.04</v>
      </c>
      <c r="V52">
        <v>8.8999999999999996E-2</v>
      </c>
      <c r="W52">
        <v>0.48599999999999999</v>
      </c>
      <c r="X52">
        <v>0.753</v>
      </c>
      <c r="Y52">
        <v>0.52200000000000002</v>
      </c>
      <c r="Z52">
        <v>7.2999999999999995E-2</v>
      </c>
      <c r="AA52">
        <v>0.89100000000000001</v>
      </c>
      <c r="AB52">
        <v>0.58499999999999996</v>
      </c>
      <c r="AC52">
        <v>0.35699999999999998</v>
      </c>
      <c r="AD52">
        <v>0.20300000000000001</v>
      </c>
      <c r="AE52">
        <v>9.0999999999999998E-2</v>
      </c>
      <c r="AF52">
        <v>3.3000000000000002E-2</v>
      </c>
    </row>
    <row r="53" spans="1:32">
      <c r="A53">
        <f t="shared" si="2"/>
        <v>0.55000000000000004</v>
      </c>
      <c r="B53">
        <f t="shared" si="3"/>
        <v>8.5999999999999993E-2</v>
      </c>
      <c r="G53">
        <v>50</v>
      </c>
      <c r="H53">
        <v>625</v>
      </c>
      <c r="I53">
        <v>0.158</v>
      </c>
      <c r="J53">
        <v>0.55700000000000005</v>
      </c>
      <c r="K53">
        <v>0.13300000000000001</v>
      </c>
      <c r="L53">
        <v>0.1</v>
      </c>
      <c r="M53">
        <v>0.24299999999999999</v>
      </c>
      <c r="N53">
        <v>0.217</v>
      </c>
      <c r="O53">
        <v>0.57199999999999995</v>
      </c>
      <c r="P53">
        <v>8.5000000000000006E-2</v>
      </c>
      <c r="Q53">
        <v>0.58199999999999996</v>
      </c>
      <c r="R53">
        <v>0.113</v>
      </c>
      <c r="S53">
        <v>0.32800000000000001</v>
      </c>
      <c r="T53">
        <v>0.65</v>
      </c>
      <c r="U53">
        <v>0.04</v>
      </c>
      <c r="V53">
        <v>8.5999999999999993E-2</v>
      </c>
      <c r="W53">
        <v>0.55000000000000004</v>
      </c>
      <c r="X53">
        <v>0.75700000000000001</v>
      </c>
      <c r="Y53">
        <v>0.57999999999999996</v>
      </c>
      <c r="Z53">
        <v>7.2999999999999995E-2</v>
      </c>
      <c r="AA53">
        <v>0.89100000000000001</v>
      </c>
      <c r="AB53">
        <v>0.58399999999999996</v>
      </c>
      <c r="AC53">
        <v>0.35599999999999998</v>
      </c>
      <c r="AD53">
        <v>0.20200000000000001</v>
      </c>
      <c r="AE53">
        <v>9.0999999999999998E-2</v>
      </c>
      <c r="AF53">
        <v>3.3000000000000002E-2</v>
      </c>
    </row>
    <row r="54" spans="1:32">
      <c r="A54">
        <f t="shared" si="2"/>
        <v>0.59799999999999998</v>
      </c>
      <c r="B54">
        <f t="shared" si="3"/>
        <v>8.4000000000000005E-2</v>
      </c>
      <c r="G54">
        <v>51</v>
      </c>
      <c r="H54">
        <v>630</v>
      </c>
      <c r="I54">
        <v>0.16300000000000001</v>
      </c>
      <c r="J54">
        <v>0.56399999999999995</v>
      </c>
      <c r="K54">
        <v>0.13</v>
      </c>
      <c r="L54">
        <v>0.1</v>
      </c>
      <c r="M54">
        <v>0.247</v>
      </c>
      <c r="N54">
        <v>0.215</v>
      </c>
      <c r="O54">
        <v>0.57799999999999996</v>
      </c>
      <c r="P54">
        <v>8.7999999999999995E-2</v>
      </c>
      <c r="Q54">
        <v>0.59099999999999997</v>
      </c>
      <c r="R54">
        <v>0.126</v>
      </c>
      <c r="S54">
        <v>0.32500000000000001</v>
      </c>
      <c r="T54">
        <v>0.65400000000000003</v>
      </c>
      <c r="U54">
        <v>4.1000000000000002E-2</v>
      </c>
      <c r="V54">
        <v>8.4000000000000005E-2</v>
      </c>
      <c r="W54">
        <v>0.59799999999999998</v>
      </c>
      <c r="X54">
        <v>0.76100000000000001</v>
      </c>
      <c r="Y54">
        <v>0.628</v>
      </c>
      <c r="Z54">
        <v>7.2999999999999995E-2</v>
      </c>
      <c r="AA54">
        <v>0.89100000000000001</v>
      </c>
      <c r="AB54">
        <v>0.58299999999999996</v>
      </c>
      <c r="AC54">
        <v>0.35499999999999998</v>
      </c>
      <c r="AD54">
        <v>0.20100000000000001</v>
      </c>
      <c r="AE54">
        <v>0.09</v>
      </c>
      <c r="AF54">
        <v>3.3000000000000002E-2</v>
      </c>
    </row>
    <row r="55" spans="1:32">
      <c r="A55">
        <f t="shared" si="2"/>
        <v>0.63100000000000001</v>
      </c>
      <c r="B55">
        <f t="shared" si="3"/>
        <v>8.2000000000000003E-2</v>
      </c>
      <c r="G55">
        <v>52</v>
      </c>
      <c r="H55">
        <v>635</v>
      </c>
      <c r="I55">
        <v>0.16700000000000001</v>
      </c>
      <c r="J55">
        <v>0.56899999999999995</v>
      </c>
      <c r="K55">
        <v>0.126</v>
      </c>
      <c r="L55">
        <v>9.9000000000000005E-2</v>
      </c>
      <c r="M55">
        <v>0.254</v>
      </c>
      <c r="N55">
        <v>0.21199999999999999</v>
      </c>
      <c r="O55">
        <v>0.58299999999999996</v>
      </c>
      <c r="P55">
        <v>9.1999999999999998E-2</v>
      </c>
      <c r="Q55">
        <v>0.59699999999999998</v>
      </c>
      <c r="R55">
        <v>0.13800000000000001</v>
      </c>
      <c r="S55">
        <v>0.32200000000000001</v>
      </c>
      <c r="T55">
        <v>0.65800000000000003</v>
      </c>
      <c r="U55">
        <v>4.1000000000000002E-2</v>
      </c>
      <c r="V55">
        <v>8.2000000000000003E-2</v>
      </c>
      <c r="W55">
        <v>0.63100000000000001</v>
      </c>
      <c r="X55">
        <v>0.76500000000000001</v>
      </c>
      <c r="Y55">
        <v>0.66600000000000004</v>
      </c>
      <c r="Z55">
        <v>7.2999999999999995E-2</v>
      </c>
      <c r="AA55">
        <v>0.89100000000000001</v>
      </c>
      <c r="AB55">
        <v>0.58099999999999996</v>
      </c>
      <c r="AC55">
        <v>0.35399999999999998</v>
      </c>
      <c r="AD55">
        <v>0.20100000000000001</v>
      </c>
      <c r="AE55">
        <v>0.09</v>
      </c>
      <c r="AF55">
        <v>3.3000000000000002E-2</v>
      </c>
    </row>
    <row r="56" spans="1:32">
      <c r="A56">
        <f t="shared" si="2"/>
        <v>0.65400000000000003</v>
      </c>
      <c r="B56">
        <f t="shared" si="3"/>
        <v>0.08</v>
      </c>
      <c r="G56">
        <v>53</v>
      </c>
      <c r="H56">
        <v>640</v>
      </c>
      <c r="I56">
        <v>0.17299999999999999</v>
      </c>
      <c r="J56">
        <v>0.57399999999999995</v>
      </c>
      <c r="K56">
        <v>0.123</v>
      </c>
      <c r="L56">
        <v>9.7000000000000003E-2</v>
      </c>
      <c r="M56">
        <v>0.26900000000000002</v>
      </c>
      <c r="N56">
        <v>0.21</v>
      </c>
      <c r="O56">
        <v>0.58699999999999997</v>
      </c>
      <c r="P56">
        <v>9.8000000000000004E-2</v>
      </c>
      <c r="Q56">
        <v>0.60099999999999998</v>
      </c>
      <c r="R56">
        <v>0.14899999999999999</v>
      </c>
      <c r="S56">
        <v>0.32</v>
      </c>
      <c r="T56">
        <v>0.66200000000000003</v>
      </c>
      <c r="U56">
        <v>4.2000000000000003E-2</v>
      </c>
      <c r="V56">
        <v>0.08</v>
      </c>
      <c r="W56">
        <v>0.65400000000000003</v>
      </c>
      <c r="X56">
        <v>0.76800000000000002</v>
      </c>
      <c r="Y56">
        <v>0.69599999999999995</v>
      </c>
      <c r="Z56">
        <v>7.2999999999999995E-2</v>
      </c>
      <c r="AA56">
        <v>0.89</v>
      </c>
      <c r="AB56">
        <v>0.57999999999999996</v>
      </c>
      <c r="AC56">
        <v>0.35299999999999998</v>
      </c>
      <c r="AD56">
        <v>0.2</v>
      </c>
      <c r="AE56">
        <v>0.09</v>
      </c>
      <c r="AF56">
        <v>3.3000000000000002E-2</v>
      </c>
    </row>
    <row r="57" spans="1:32">
      <c r="A57">
        <f t="shared" si="2"/>
        <v>0.67200000000000004</v>
      </c>
      <c r="B57">
        <f t="shared" si="3"/>
        <v>7.8E-2</v>
      </c>
      <c r="G57">
        <v>54</v>
      </c>
      <c r="H57">
        <v>645</v>
      </c>
      <c r="I57">
        <v>0.18</v>
      </c>
      <c r="J57">
        <v>0.58199999999999996</v>
      </c>
      <c r="K57">
        <v>0.12</v>
      </c>
      <c r="L57">
        <v>9.6000000000000002E-2</v>
      </c>
      <c r="M57">
        <v>0.29099999999999998</v>
      </c>
      <c r="N57">
        <v>0.20899999999999999</v>
      </c>
      <c r="O57">
        <v>0.59299999999999997</v>
      </c>
      <c r="P57">
        <v>0.105</v>
      </c>
      <c r="Q57">
        <v>0.60399999999999998</v>
      </c>
      <c r="R57">
        <v>0.161</v>
      </c>
      <c r="S57">
        <v>0.31900000000000001</v>
      </c>
      <c r="T57">
        <v>0.66700000000000004</v>
      </c>
      <c r="U57">
        <v>4.2000000000000003E-2</v>
      </c>
      <c r="V57">
        <v>7.8E-2</v>
      </c>
      <c r="W57">
        <v>0.67200000000000004</v>
      </c>
      <c r="X57">
        <v>0.77200000000000002</v>
      </c>
      <c r="Y57">
        <v>0.72199999999999998</v>
      </c>
      <c r="Z57">
        <v>7.2999999999999995E-2</v>
      </c>
      <c r="AA57">
        <v>0.88900000000000001</v>
      </c>
      <c r="AB57">
        <v>0.57899999999999996</v>
      </c>
      <c r="AC57">
        <v>0.35199999999999998</v>
      </c>
      <c r="AD57">
        <v>0.19900000000000001</v>
      </c>
      <c r="AE57">
        <v>0.09</v>
      </c>
      <c r="AF57">
        <v>3.3000000000000002E-2</v>
      </c>
    </row>
    <row r="58" spans="1:32">
      <c r="A58">
        <f t="shared" si="2"/>
        <v>0.68600000000000005</v>
      </c>
      <c r="B58">
        <f t="shared" si="3"/>
        <v>7.6999999999999999E-2</v>
      </c>
      <c r="G58">
        <v>55</v>
      </c>
      <c r="H58">
        <v>650</v>
      </c>
      <c r="I58">
        <v>0.188</v>
      </c>
      <c r="J58">
        <v>0.59</v>
      </c>
      <c r="K58">
        <v>0.11799999999999999</v>
      </c>
      <c r="L58">
        <v>9.5000000000000001E-2</v>
      </c>
      <c r="M58">
        <v>0.318</v>
      </c>
      <c r="N58">
        <v>0.20799999999999999</v>
      </c>
      <c r="O58">
        <v>0.59899999999999998</v>
      </c>
      <c r="P58">
        <v>0.111</v>
      </c>
      <c r="Q58">
        <v>0.60699999999999998</v>
      </c>
      <c r="R58">
        <v>0.17199999999999999</v>
      </c>
      <c r="S58">
        <v>0.31900000000000001</v>
      </c>
      <c r="T58">
        <v>0.67200000000000004</v>
      </c>
      <c r="U58">
        <v>4.2000000000000003E-2</v>
      </c>
      <c r="V58">
        <v>7.6999999999999999E-2</v>
      </c>
      <c r="W58">
        <v>0.68600000000000005</v>
      </c>
      <c r="X58">
        <v>0.77700000000000002</v>
      </c>
      <c r="Y58">
        <v>0.74199999999999999</v>
      </c>
      <c r="Z58">
        <v>7.3999999999999996E-2</v>
      </c>
      <c r="AA58">
        <v>0.88900000000000001</v>
      </c>
      <c r="AB58">
        <v>0.57799999999999996</v>
      </c>
      <c r="AC58">
        <v>0.35099999999999998</v>
      </c>
      <c r="AD58">
        <v>0.19800000000000001</v>
      </c>
      <c r="AE58">
        <v>8.8999999999999996E-2</v>
      </c>
      <c r="AF58">
        <v>3.3000000000000002E-2</v>
      </c>
    </row>
    <row r="59" spans="1:32">
      <c r="A59">
        <f t="shared" si="2"/>
        <v>0.69399999999999995</v>
      </c>
      <c r="B59">
        <f t="shared" si="3"/>
        <v>7.5999999999999998E-2</v>
      </c>
      <c r="G59">
        <v>56</v>
      </c>
      <c r="H59">
        <v>655</v>
      </c>
      <c r="I59">
        <v>0.19600000000000001</v>
      </c>
      <c r="J59">
        <v>0.59699999999999998</v>
      </c>
      <c r="K59">
        <v>0.115</v>
      </c>
      <c r="L59">
        <v>9.5000000000000001E-2</v>
      </c>
      <c r="M59">
        <v>0.35099999999999998</v>
      </c>
      <c r="N59">
        <v>0.20899999999999999</v>
      </c>
      <c r="O59">
        <v>0.60199999999999998</v>
      </c>
      <c r="P59">
        <v>0.11799999999999999</v>
      </c>
      <c r="Q59">
        <v>0.60799999999999998</v>
      </c>
      <c r="R59">
        <v>0.182</v>
      </c>
      <c r="S59">
        <v>0.32</v>
      </c>
      <c r="T59">
        <v>0.67500000000000004</v>
      </c>
      <c r="U59">
        <v>4.2999999999999997E-2</v>
      </c>
      <c r="V59">
        <v>7.5999999999999998E-2</v>
      </c>
      <c r="W59">
        <v>0.69399999999999995</v>
      </c>
      <c r="X59">
        <v>0.77900000000000003</v>
      </c>
      <c r="Y59">
        <v>0.75600000000000001</v>
      </c>
      <c r="Z59">
        <v>7.4999999999999997E-2</v>
      </c>
      <c r="AA59">
        <v>0.88900000000000001</v>
      </c>
      <c r="AB59">
        <v>0.57699999999999996</v>
      </c>
      <c r="AC59">
        <v>0.35</v>
      </c>
      <c r="AD59">
        <v>0.19800000000000001</v>
      </c>
      <c r="AE59">
        <v>8.8999999999999996E-2</v>
      </c>
      <c r="AF59">
        <v>3.3000000000000002E-2</v>
      </c>
    </row>
    <row r="60" spans="1:32">
      <c r="A60">
        <f t="shared" si="2"/>
        <v>0.7</v>
      </c>
      <c r="B60">
        <f t="shared" si="3"/>
        <v>7.4999999999999997E-2</v>
      </c>
      <c r="G60">
        <v>57</v>
      </c>
      <c r="H60">
        <v>660</v>
      </c>
      <c r="I60">
        <v>0.20399999999999999</v>
      </c>
      <c r="J60">
        <v>0.60499999999999998</v>
      </c>
      <c r="K60">
        <v>0.112</v>
      </c>
      <c r="L60">
        <v>9.5000000000000001E-2</v>
      </c>
      <c r="M60">
        <v>0.38400000000000001</v>
      </c>
      <c r="N60">
        <v>0.21099999999999999</v>
      </c>
      <c r="O60">
        <v>0.60399999999999998</v>
      </c>
      <c r="P60">
        <v>0.123</v>
      </c>
      <c r="Q60">
        <v>0.60699999999999998</v>
      </c>
      <c r="R60">
        <v>0.193</v>
      </c>
      <c r="S60">
        <v>0.32400000000000001</v>
      </c>
      <c r="T60">
        <v>0.67600000000000005</v>
      </c>
      <c r="U60">
        <v>4.2999999999999997E-2</v>
      </c>
      <c r="V60">
        <v>7.4999999999999997E-2</v>
      </c>
      <c r="W60">
        <v>0.7</v>
      </c>
      <c r="X60">
        <v>0.78</v>
      </c>
      <c r="Y60">
        <v>0.76600000000000001</v>
      </c>
      <c r="Z60">
        <v>7.5999999999999998E-2</v>
      </c>
      <c r="AA60">
        <v>0.88900000000000001</v>
      </c>
      <c r="AB60">
        <v>0.57599999999999996</v>
      </c>
      <c r="AC60">
        <v>0.34899999999999998</v>
      </c>
      <c r="AD60">
        <v>0.19700000000000001</v>
      </c>
      <c r="AE60">
        <v>8.8999999999999996E-2</v>
      </c>
      <c r="AF60">
        <v>3.3000000000000002E-2</v>
      </c>
    </row>
    <row r="61" spans="1:32">
      <c r="A61">
        <f t="shared" si="2"/>
        <v>0.70399999999999996</v>
      </c>
      <c r="B61">
        <f t="shared" si="3"/>
        <v>7.4999999999999997E-2</v>
      </c>
      <c r="G61">
        <v>58</v>
      </c>
      <c r="H61">
        <v>665</v>
      </c>
      <c r="I61">
        <v>0.21299999999999999</v>
      </c>
      <c r="J61">
        <v>0.61399999999999999</v>
      </c>
      <c r="K61">
        <v>0.11</v>
      </c>
      <c r="L61">
        <v>9.7000000000000003E-2</v>
      </c>
      <c r="M61">
        <v>0.41699999999999998</v>
      </c>
      <c r="N61">
        <v>0.215</v>
      </c>
      <c r="O61">
        <v>0.60599999999999998</v>
      </c>
      <c r="P61">
        <v>0.126</v>
      </c>
      <c r="Q61">
        <v>0.60599999999999998</v>
      </c>
      <c r="R61">
        <v>0.20499999999999999</v>
      </c>
      <c r="S61">
        <v>0.33</v>
      </c>
      <c r="T61">
        <v>0.67700000000000005</v>
      </c>
      <c r="U61">
        <v>4.2999999999999997E-2</v>
      </c>
      <c r="V61">
        <v>7.4999999999999997E-2</v>
      </c>
      <c r="W61">
        <v>0.70399999999999996</v>
      </c>
      <c r="X61">
        <v>0.78</v>
      </c>
      <c r="Y61">
        <v>0.77400000000000002</v>
      </c>
      <c r="Z61">
        <v>7.5999999999999998E-2</v>
      </c>
      <c r="AA61">
        <v>0.88900000000000001</v>
      </c>
      <c r="AB61">
        <v>0.57499999999999996</v>
      </c>
      <c r="AC61">
        <v>0.34799999999999998</v>
      </c>
      <c r="AD61">
        <v>0.19700000000000001</v>
      </c>
      <c r="AE61">
        <v>8.7999999999999995E-2</v>
      </c>
      <c r="AF61">
        <v>3.3000000000000002E-2</v>
      </c>
    </row>
    <row r="62" spans="1:32">
      <c r="A62">
        <f t="shared" si="2"/>
        <v>0.70699999999999996</v>
      </c>
      <c r="B62">
        <f t="shared" si="3"/>
        <v>7.4999999999999997E-2</v>
      </c>
      <c r="G62">
        <v>59</v>
      </c>
      <c r="H62">
        <v>670</v>
      </c>
      <c r="I62">
        <v>0.222</v>
      </c>
      <c r="J62">
        <v>0.624</v>
      </c>
      <c r="K62">
        <v>0.108</v>
      </c>
      <c r="L62">
        <v>0.10100000000000001</v>
      </c>
      <c r="M62">
        <v>0.44600000000000001</v>
      </c>
      <c r="N62">
        <v>0.22</v>
      </c>
      <c r="O62">
        <v>0.60799999999999998</v>
      </c>
      <c r="P62">
        <v>0.126</v>
      </c>
      <c r="Q62">
        <v>0.60499999999999998</v>
      </c>
      <c r="R62">
        <v>0.217</v>
      </c>
      <c r="S62">
        <v>0.33700000000000002</v>
      </c>
      <c r="T62">
        <v>0.67800000000000005</v>
      </c>
      <c r="U62">
        <v>4.3999999999999997E-2</v>
      </c>
      <c r="V62">
        <v>7.4999999999999997E-2</v>
      </c>
      <c r="W62">
        <v>0.70699999999999996</v>
      </c>
      <c r="X62">
        <v>0.78100000000000003</v>
      </c>
      <c r="Y62">
        <v>0.78</v>
      </c>
      <c r="Z62">
        <v>7.6999999999999999E-2</v>
      </c>
      <c r="AA62">
        <v>0.88800000000000001</v>
      </c>
      <c r="AB62">
        <v>0.57399999999999995</v>
      </c>
      <c r="AC62">
        <v>0.34599999999999997</v>
      </c>
      <c r="AD62">
        <v>0.19600000000000001</v>
      </c>
      <c r="AE62">
        <v>8.7999999999999995E-2</v>
      </c>
      <c r="AF62">
        <v>3.3000000000000002E-2</v>
      </c>
    </row>
    <row r="63" spans="1:32">
      <c r="A63">
        <f t="shared" si="2"/>
        <v>0.71199999999999997</v>
      </c>
      <c r="B63">
        <f t="shared" si="3"/>
        <v>7.6999999999999999E-2</v>
      </c>
      <c r="G63">
        <v>60</v>
      </c>
      <c r="H63">
        <v>675</v>
      </c>
      <c r="I63">
        <v>0.23100000000000001</v>
      </c>
      <c r="J63">
        <v>0.63700000000000001</v>
      </c>
      <c r="K63">
        <v>0.106</v>
      </c>
      <c r="L63">
        <v>0.11</v>
      </c>
      <c r="M63">
        <v>0.47</v>
      </c>
      <c r="N63">
        <v>0.22700000000000001</v>
      </c>
      <c r="O63">
        <v>0.61099999999999999</v>
      </c>
      <c r="P63">
        <v>0.124</v>
      </c>
      <c r="Q63">
        <v>0.60499999999999998</v>
      </c>
      <c r="R63">
        <v>0.23200000000000001</v>
      </c>
      <c r="S63">
        <v>0.34499999999999997</v>
      </c>
      <c r="T63">
        <v>0.68100000000000005</v>
      </c>
      <c r="U63">
        <v>4.3999999999999997E-2</v>
      </c>
      <c r="V63">
        <v>7.6999999999999999E-2</v>
      </c>
      <c r="W63">
        <v>0.71199999999999997</v>
      </c>
      <c r="X63">
        <v>0.78200000000000003</v>
      </c>
      <c r="Y63">
        <v>0.78500000000000003</v>
      </c>
      <c r="Z63">
        <v>7.5999999999999998E-2</v>
      </c>
      <c r="AA63">
        <v>0.88800000000000001</v>
      </c>
      <c r="AB63">
        <v>0.57299999999999995</v>
      </c>
      <c r="AC63">
        <v>0.34599999999999997</v>
      </c>
      <c r="AD63">
        <v>0.19500000000000001</v>
      </c>
      <c r="AE63">
        <v>8.7999999999999995E-2</v>
      </c>
      <c r="AF63">
        <v>3.3000000000000002E-2</v>
      </c>
    </row>
    <row r="64" spans="1:32">
      <c r="A64">
        <f t="shared" si="2"/>
        <v>0.71799999999999997</v>
      </c>
      <c r="B64">
        <f t="shared" si="3"/>
        <v>7.8E-2</v>
      </c>
      <c r="G64">
        <v>61</v>
      </c>
      <c r="H64">
        <v>680</v>
      </c>
      <c r="I64">
        <v>0.24199999999999999</v>
      </c>
      <c r="J64">
        <v>0.65200000000000002</v>
      </c>
      <c r="K64">
        <v>0.105</v>
      </c>
      <c r="L64">
        <v>0.125</v>
      </c>
      <c r="M64">
        <v>0.49</v>
      </c>
      <c r="N64">
        <v>0.23300000000000001</v>
      </c>
      <c r="O64">
        <v>0.61499999999999999</v>
      </c>
      <c r="P64">
        <v>0.12</v>
      </c>
      <c r="Q64">
        <v>0.60499999999999998</v>
      </c>
      <c r="R64">
        <v>0.248</v>
      </c>
      <c r="S64">
        <v>0.35399999999999998</v>
      </c>
      <c r="T64">
        <v>0.68500000000000005</v>
      </c>
      <c r="U64">
        <v>4.3999999999999997E-2</v>
      </c>
      <c r="V64">
        <v>7.8E-2</v>
      </c>
      <c r="W64">
        <v>0.71799999999999997</v>
      </c>
      <c r="X64">
        <v>0.78500000000000003</v>
      </c>
      <c r="Y64">
        <v>0.79100000000000004</v>
      </c>
      <c r="Z64">
        <v>7.4999999999999997E-2</v>
      </c>
      <c r="AA64">
        <v>0.88800000000000001</v>
      </c>
      <c r="AB64">
        <v>0.57199999999999995</v>
      </c>
      <c r="AC64">
        <v>0.34499999999999997</v>
      </c>
      <c r="AD64">
        <v>0.19500000000000001</v>
      </c>
      <c r="AE64">
        <v>8.6999999999999994E-2</v>
      </c>
      <c r="AF64">
        <v>3.3000000000000002E-2</v>
      </c>
    </row>
    <row r="65" spans="1:32">
      <c r="A65">
        <f t="shared" si="2"/>
        <v>0.72099999999999997</v>
      </c>
      <c r="B65">
        <f t="shared" si="3"/>
        <v>0.08</v>
      </c>
      <c r="G65">
        <v>62</v>
      </c>
      <c r="H65">
        <v>685</v>
      </c>
      <c r="I65">
        <v>0.251</v>
      </c>
      <c r="J65">
        <v>0.66800000000000004</v>
      </c>
      <c r="K65">
        <v>0.104</v>
      </c>
      <c r="L65">
        <v>0.14699999999999999</v>
      </c>
      <c r="M65">
        <v>0.504</v>
      </c>
      <c r="N65">
        <v>0.23899999999999999</v>
      </c>
      <c r="O65">
        <v>0.61899999999999999</v>
      </c>
      <c r="P65">
        <v>0.11700000000000001</v>
      </c>
      <c r="Q65">
        <v>0.60399999999999998</v>
      </c>
      <c r="R65">
        <v>0.26600000000000001</v>
      </c>
      <c r="S65">
        <v>0.36199999999999999</v>
      </c>
      <c r="T65">
        <v>0.68799999999999994</v>
      </c>
      <c r="U65">
        <v>4.3999999999999997E-2</v>
      </c>
      <c r="V65">
        <v>0.08</v>
      </c>
      <c r="W65">
        <v>0.72099999999999997</v>
      </c>
      <c r="X65">
        <v>0.78500000000000003</v>
      </c>
      <c r="Y65">
        <v>0.79400000000000004</v>
      </c>
      <c r="Z65">
        <v>7.3999999999999996E-2</v>
      </c>
      <c r="AA65">
        <v>0.88800000000000001</v>
      </c>
      <c r="AB65">
        <v>0.57099999999999995</v>
      </c>
      <c r="AC65">
        <v>0.34399999999999997</v>
      </c>
      <c r="AD65">
        <v>0.19400000000000001</v>
      </c>
      <c r="AE65">
        <v>8.6999999999999994E-2</v>
      </c>
      <c r="AF65">
        <v>3.3000000000000002E-2</v>
      </c>
    </row>
    <row r="66" spans="1:32">
      <c r="A66">
        <f t="shared" si="2"/>
        <v>0.72399999999999998</v>
      </c>
      <c r="B66">
        <f t="shared" si="3"/>
        <v>8.2000000000000003E-2</v>
      </c>
      <c r="G66">
        <v>63</v>
      </c>
      <c r="H66">
        <v>690</v>
      </c>
      <c r="I66">
        <v>0.26100000000000001</v>
      </c>
      <c r="J66">
        <v>0.68200000000000005</v>
      </c>
      <c r="K66">
        <v>0.104</v>
      </c>
      <c r="L66">
        <v>0.17399999999999999</v>
      </c>
      <c r="M66">
        <v>0.51100000000000001</v>
      </c>
      <c r="N66">
        <v>0.24399999999999999</v>
      </c>
      <c r="O66">
        <v>0.622</v>
      </c>
      <c r="P66">
        <v>0.115</v>
      </c>
      <c r="Q66">
        <v>0.60499999999999998</v>
      </c>
      <c r="R66">
        <v>0.28199999999999997</v>
      </c>
      <c r="S66">
        <v>0.36799999999999999</v>
      </c>
      <c r="T66">
        <v>0.69</v>
      </c>
      <c r="U66">
        <v>4.4999999999999998E-2</v>
      </c>
      <c r="V66">
        <v>8.2000000000000003E-2</v>
      </c>
      <c r="W66">
        <v>0.72399999999999998</v>
      </c>
      <c r="X66">
        <v>0.78700000000000003</v>
      </c>
      <c r="Y66">
        <v>0.79800000000000004</v>
      </c>
      <c r="Z66">
        <v>7.3999999999999996E-2</v>
      </c>
      <c r="AA66">
        <v>0.88800000000000001</v>
      </c>
      <c r="AB66">
        <v>0.56999999999999995</v>
      </c>
      <c r="AC66">
        <v>0.34300000000000003</v>
      </c>
      <c r="AD66">
        <v>0.19400000000000001</v>
      </c>
      <c r="AE66">
        <v>8.6999999999999994E-2</v>
      </c>
      <c r="AF66">
        <v>3.2000000000000001E-2</v>
      </c>
    </row>
    <row r="67" spans="1:32">
      <c r="A67">
        <f t="shared" si="2"/>
        <v>0.72699999999999998</v>
      </c>
      <c r="B67">
        <f t="shared" si="3"/>
        <v>8.5000000000000006E-2</v>
      </c>
      <c r="G67">
        <v>64</v>
      </c>
      <c r="H67">
        <v>695</v>
      </c>
      <c r="I67">
        <v>0.27100000000000002</v>
      </c>
      <c r="J67">
        <v>0.69699999999999995</v>
      </c>
      <c r="K67">
        <v>0.10299999999999999</v>
      </c>
      <c r="L67">
        <v>0.21</v>
      </c>
      <c r="M67">
        <v>0.51700000000000002</v>
      </c>
      <c r="N67">
        <v>0.249</v>
      </c>
      <c r="O67">
        <v>0.625</v>
      </c>
      <c r="P67">
        <v>0.115</v>
      </c>
      <c r="Q67">
        <v>0.60599999999999998</v>
      </c>
      <c r="R67">
        <v>0.30099999999999999</v>
      </c>
      <c r="S67">
        <v>0.375</v>
      </c>
      <c r="T67">
        <v>0.69299999999999995</v>
      </c>
      <c r="U67">
        <v>4.5999999999999999E-2</v>
      </c>
      <c r="V67">
        <v>8.5000000000000006E-2</v>
      </c>
      <c r="W67">
        <v>0.72699999999999998</v>
      </c>
      <c r="X67">
        <v>0.78900000000000003</v>
      </c>
      <c r="Y67">
        <v>0.80100000000000005</v>
      </c>
      <c r="Z67">
        <v>7.2999999999999995E-2</v>
      </c>
      <c r="AA67">
        <v>0.88800000000000001</v>
      </c>
      <c r="AB67">
        <v>0.56899999999999995</v>
      </c>
      <c r="AC67">
        <v>0.34200000000000003</v>
      </c>
      <c r="AD67">
        <v>0.193</v>
      </c>
      <c r="AE67">
        <v>8.6999999999999994E-2</v>
      </c>
      <c r="AF67">
        <v>3.2000000000000001E-2</v>
      </c>
    </row>
    <row r="68" spans="1:32">
      <c r="A68">
        <f t="shared" ref="A68:A84" si="4">HLOOKUP($A$3,$I$3:$AF$84,G68+1)</f>
        <v>0.72899999999999998</v>
      </c>
      <c r="B68">
        <f t="shared" ref="B68:B84" si="5">HLOOKUP($B$3,$I$3:$AF$84,G68+1)</f>
        <v>8.7999999999999995E-2</v>
      </c>
      <c r="G68">
        <v>65</v>
      </c>
      <c r="H68">
        <v>700</v>
      </c>
      <c r="I68">
        <v>0.28199999999999997</v>
      </c>
      <c r="J68">
        <v>0.71299999999999997</v>
      </c>
      <c r="K68">
        <v>0.10299999999999999</v>
      </c>
      <c r="L68">
        <v>0.247</v>
      </c>
      <c r="M68">
        <v>0.52</v>
      </c>
      <c r="N68">
        <v>0.252</v>
      </c>
      <c r="O68">
        <v>0.628</v>
      </c>
      <c r="P68">
        <v>0.11600000000000001</v>
      </c>
      <c r="Q68">
        <v>0.60599999999999998</v>
      </c>
      <c r="R68">
        <v>0.31900000000000001</v>
      </c>
      <c r="S68">
        <v>0.379</v>
      </c>
      <c r="T68">
        <v>0.69599999999999995</v>
      </c>
      <c r="U68">
        <v>4.8000000000000001E-2</v>
      </c>
      <c r="V68">
        <v>8.7999999999999995E-2</v>
      </c>
      <c r="W68">
        <v>0.72899999999999998</v>
      </c>
      <c r="X68">
        <v>0.79200000000000004</v>
      </c>
      <c r="Y68">
        <v>0.80400000000000005</v>
      </c>
      <c r="Z68">
        <v>7.1999999999999995E-2</v>
      </c>
      <c r="AA68">
        <v>0.88800000000000001</v>
      </c>
      <c r="AB68">
        <v>0.56799999999999995</v>
      </c>
      <c r="AC68">
        <v>0.34100000000000003</v>
      </c>
      <c r="AD68">
        <v>0.192</v>
      </c>
      <c r="AE68">
        <v>8.5999999999999993E-2</v>
      </c>
      <c r="AF68">
        <v>3.2000000000000001E-2</v>
      </c>
    </row>
    <row r="69" spans="1:32">
      <c r="A69">
        <f t="shared" si="4"/>
        <v>0.73</v>
      </c>
      <c r="B69">
        <f t="shared" si="5"/>
        <v>8.8999999999999996E-2</v>
      </c>
      <c r="G69">
        <v>66</v>
      </c>
      <c r="H69">
        <v>705</v>
      </c>
      <c r="I69">
        <v>0.29399999999999998</v>
      </c>
      <c r="J69">
        <v>0.72799999999999998</v>
      </c>
      <c r="K69">
        <v>0.10199999999999999</v>
      </c>
      <c r="L69">
        <v>0.28299999999999997</v>
      </c>
      <c r="M69">
        <v>0.52200000000000002</v>
      </c>
      <c r="N69">
        <v>0.252</v>
      </c>
      <c r="O69">
        <v>0.63</v>
      </c>
      <c r="P69">
        <v>0.11799999999999999</v>
      </c>
      <c r="Q69">
        <v>0.60399999999999998</v>
      </c>
      <c r="R69">
        <v>0.33800000000000002</v>
      </c>
      <c r="S69">
        <v>0.38100000000000001</v>
      </c>
      <c r="T69">
        <v>0.69799999999999995</v>
      </c>
      <c r="U69">
        <v>0.05</v>
      </c>
      <c r="V69">
        <v>8.8999999999999996E-2</v>
      </c>
      <c r="W69">
        <v>0.73</v>
      </c>
      <c r="X69">
        <v>0.79200000000000004</v>
      </c>
      <c r="Y69">
        <v>0.80600000000000005</v>
      </c>
      <c r="Z69">
        <v>7.1999999999999995E-2</v>
      </c>
      <c r="AA69">
        <v>0.88700000000000001</v>
      </c>
      <c r="AB69">
        <v>0.56699999999999995</v>
      </c>
      <c r="AC69">
        <v>0.34</v>
      </c>
      <c r="AD69">
        <v>0.192</v>
      </c>
      <c r="AE69">
        <v>8.5999999999999993E-2</v>
      </c>
      <c r="AF69">
        <v>3.2000000000000001E-2</v>
      </c>
    </row>
    <row r="70" spans="1:32">
      <c r="A70">
        <f t="shared" si="4"/>
        <v>0.73</v>
      </c>
      <c r="B70">
        <f t="shared" si="5"/>
        <v>8.8999999999999996E-2</v>
      </c>
      <c r="G70">
        <v>67</v>
      </c>
      <c r="H70">
        <v>710</v>
      </c>
      <c r="I70">
        <v>0.30499999999999999</v>
      </c>
      <c r="J70">
        <v>0.745</v>
      </c>
      <c r="K70">
        <v>0.10199999999999999</v>
      </c>
      <c r="L70">
        <v>0.311</v>
      </c>
      <c r="M70">
        <v>0.52300000000000002</v>
      </c>
      <c r="N70">
        <v>0.25</v>
      </c>
      <c r="O70">
        <v>0.63300000000000001</v>
      </c>
      <c r="P70">
        <v>0.12</v>
      </c>
      <c r="Q70">
        <v>0.60199999999999998</v>
      </c>
      <c r="R70">
        <v>0.35499999999999998</v>
      </c>
      <c r="S70">
        <v>0.379</v>
      </c>
      <c r="T70">
        <v>0.69799999999999995</v>
      </c>
      <c r="U70">
        <v>5.0999999999999997E-2</v>
      </c>
      <c r="V70">
        <v>8.8999999999999996E-2</v>
      </c>
      <c r="W70">
        <v>0.73</v>
      </c>
      <c r="X70">
        <v>0.79300000000000004</v>
      </c>
      <c r="Y70">
        <v>0.80700000000000005</v>
      </c>
      <c r="Z70">
        <v>7.0999999999999994E-2</v>
      </c>
      <c r="AA70">
        <v>0.88600000000000001</v>
      </c>
      <c r="AB70">
        <v>0.56599999999999995</v>
      </c>
      <c r="AC70">
        <v>0.33900000000000002</v>
      </c>
      <c r="AD70">
        <v>0.191</v>
      </c>
      <c r="AE70">
        <v>8.5999999999999993E-2</v>
      </c>
      <c r="AF70">
        <v>3.2000000000000001E-2</v>
      </c>
    </row>
    <row r="71" spans="1:32">
      <c r="A71">
        <f t="shared" si="4"/>
        <v>0.72899999999999998</v>
      </c>
      <c r="B71">
        <f t="shared" si="5"/>
        <v>0.09</v>
      </c>
      <c r="G71">
        <v>68</v>
      </c>
      <c r="H71">
        <v>715</v>
      </c>
      <c r="I71">
        <v>0.318</v>
      </c>
      <c r="J71">
        <v>0.753</v>
      </c>
      <c r="K71">
        <v>0.10199999999999999</v>
      </c>
      <c r="L71">
        <v>0.32900000000000001</v>
      </c>
      <c r="M71">
        <v>0.52200000000000002</v>
      </c>
      <c r="N71">
        <v>0.248</v>
      </c>
      <c r="O71">
        <v>0.63300000000000001</v>
      </c>
      <c r="P71">
        <v>0.124</v>
      </c>
      <c r="Q71">
        <v>0.60099999999999998</v>
      </c>
      <c r="R71">
        <v>0.371</v>
      </c>
      <c r="S71">
        <v>0.376</v>
      </c>
      <c r="T71">
        <v>0.69799999999999995</v>
      </c>
      <c r="U71">
        <v>5.2999999999999999E-2</v>
      </c>
      <c r="V71">
        <v>0.09</v>
      </c>
      <c r="W71">
        <v>0.72899999999999998</v>
      </c>
      <c r="X71">
        <v>0.79200000000000004</v>
      </c>
      <c r="Y71">
        <v>0.80700000000000005</v>
      </c>
      <c r="Z71">
        <v>7.2999999999999995E-2</v>
      </c>
      <c r="AA71">
        <v>0.88600000000000001</v>
      </c>
      <c r="AB71">
        <v>0.56499999999999995</v>
      </c>
      <c r="AC71">
        <v>0.33800000000000002</v>
      </c>
      <c r="AD71">
        <v>0.191</v>
      </c>
      <c r="AE71">
        <v>8.5999999999999993E-2</v>
      </c>
      <c r="AF71">
        <v>3.2000000000000001E-2</v>
      </c>
    </row>
    <row r="72" spans="1:32">
      <c r="A72">
        <f t="shared" si="4"/>
        <v>0.72699999999999998</v>
      </c>
      <c r="B72">
        <f t="shared" si="5"/>
        <v>0.09</v>
      </c>
      <c r="G72">
        <v>69</v>
      </c>
      <c r="H72">
        <v>720</v>
      </c>
      <c r="I72">
        <v>0.33400000000000002</v>
      </c>
      <c r="J72">
        <v>0.76200000000000001</v>
      </c>
      <c r="K72">
        <v>0.10199999999999999</v>
      </c>
      <c r="L72">
        <v>0.34300000000000003</v>
      </c>
      <c r="M72">
        <v>0.52100000000000002</v>
      </c>
      <c r="N72">
        <v>0.24399999999999999</v>
      </c>
      <c r="O72">
        <v>0.63300000000000001</v>
      </c>
      <c r="P72">
        <v>0.128</v>
      </c>
      <c r="Q72">
        <v>0.59899999999999998</v>
      </c>
      <c r="R72">
        <v>0.38800000000000001</v>
      </c>
      <c r="S72">
        <v>0.373</v>
      </c>
      <c r="T72">
        <v>0.69799999999999995</v>
      </c>
      <c r="U72">
        <v>5.6000000000000001E-2</v>
      </c>
      <c r="V72">
        <v>0.09</v>
      </c>
      <c r="W72">
        <v>0.72699999999999998</v>
      </c>
      <c r="X72">
        <v>0.79</v>
      </c>
      <c r="Y72">
        <v>0.80700000000000005</v>
      </c>
      <c r="Z72">
        <v>7.4999999999999997E-2</v>
      </c>
      <c r="AA72">
        <v>0.88600000000000001</v>
      </c>
      <c r="AB72">
        <v>0.56399999999999995</v>
      </c>
      <c r="AC72">
        <v>0.33700000000000002</v>
      </c>
      <c r="AD72">
        <v>0.19</v>
      </c>
      <c r="AE72">
        <v>8.5000000000000006E-2</v>
      </c>
      <c r="AF72">
        <v>3.2000000000000001E-2</v>
      </c>
    </row>
    <row r="73" spans="1:32">
      <c r="A73">
        <f t="shared" si="4"/>
        <v>0.72799999999999998</v>
      </c>
      <c r="B73">
        <f t="shared" si="5"/>
        <v>0.09</v>
      </c>
      <c r="G73">
        <v>70</v>
      </c>
      <c r="H73">
        <v>725</v>
      </c>
      <c r="I73">
        <v>0.35399999999999998</v>
      </c>
      <c r="J73">
        <v>0.77400000000000002</v>
      </c>
      <c r="K73">
        <v>0.10199999999999999</v>
      </c>
      <c r="L73">
        <v>0.35299999999999998</v>
      </c>
      <c r="M73">
        <v>0.52100000000000002</v>
      </c>
      <c r="N73">
        <v>0.245</v>
      </c>
      <c r="O73">
        <v>0.63600000000000001</v>
      </c>
      <c r="P73">
        <v>0.13300000000000001</v>
      </c>
      <c r="Q73">
        <v>0.59799999999999998</v>
      </c>
      <c r="R73">
        <v>0.40600000000000003</v>
      </c>
      <c r="S73">
        <v>0.372</v>
      </c>
      <c r="T73">
        <v>0.7</v>
      </c>
      <c r="U73">
        <v>0.06</v>
      </c>
      <c r="V73">
        <v>0.09</v>
      </c>
      <c r="W73">
        <v>0.72799999999999998</v>
      </c>
      <c r="X73">
        <v>0.79200000000000004</v>
      </c>
      <c r="Y73">
        <v>0.81</v>
      </c>
      <c r="Z73">
        <v>7.8E-2</v>
      </c>
      <c r="AA73">
        <v>0.88500000000000001</v>
      </c>
      <c r="AB73">
        <v>0.56200000000000006</v>
      </c>
      <c r="AC73">
        <v>0.33600000000000002</v>
      </c>
      <c r="AD73">
        <v>0.189</v>
      </c>
      <c r="AE73">
        <v>8.5000000000000006E-2</v>
      </c>
      <c r="AF73">
        <v>3.2000000000000001E-2</v>
      </c>
    </row>
    <row r="74" spans="1:32">
      <c r="A74">
        <f t="shared" si="4"/>
        <v>0.72899999999999998</v>
      </c>
      <c r="B74">
        <f t="shared" si="5"/>
        <v>8.8999999999999996E-2</v>
      </c>
      <c r="G74">
        <v>71</v>
      </c>
      <c r="H74">
        <v>730</v>
      </c>
      <c r="I74">
        <v>0.372</v>
      </c>
      <c r="J74">
        <v>0.78300000000000003</v>
      </c>
      <c r="K74">
        <v>0.10199999999999999</v>
      </c>
      <c r="L74">
        <v>0.35799999999999998</v>
      </c>
      <c r="M74">
        <v>0.52200000000000002</v>
      </c>
      <c r="N74">
        <v>0.245</v>
      </c>
      <c r="O74">
        <v>0.63700000000000001</v>
      </c>
      <c r="P74">
        <v>0.13900000000000001</v>
      </c>
      <c r="Q74">
        <v>0.59599999999999997</v>
      </c>
      <c r="R74">
        <v>0.42199999999999999</v>
      </c>
      <c r="S74">
        <v>0.375</v>
      </c>
      <c r="T74">
        <v>0.70099999999999996</v>
      </c>
      <c r="U74">
        <v>6.4000000000000001E-2</v>
      </c>
      <c r="V74">
        <v>8.8999999999999996E-2</v>
      </c>
      <c r="W74">
        <v>0.72899999999999998</v>
      </c>
      <c r="X74">
        <v>0.79200000000000004</v>
      </c>
      <c r="Y74">
        <v>0.81299999999999994</v>
      </c>
      <c r="Z74">
        <v>8.2000000000000003E-2</v>
      </c>
      <c r="AA74">
        <v>0.88500000000000001</v>
      </c>
      <c r="AB74">
        <v>0.56200000000000006</v>
      </c>
      <c r="AC74">
        <v>0.33500000000000002</v>
      </c>
      <c r="AD74">
        <v>0.189</v>
      </c>
      <c r="AE74">
        <v>8.5000000000000006E-2</v>
      </c>
      <c r="AF74">
        <v>3.2000000000000001E-2</v>
      </c>
    </row>
    <row r="75" spans="1:32">
      <c r="A75">
        <f t="shared" si="4"/>
        <v>0.72899999999999998</v>
      </c>
      <c r="B75">
        <f t="shared" si="5"/>
        <v>9.1999999999999998E-2</v>
      </c>
      <c r="G75">
        <v>72</v>
      </c>
      <c r="H75">
        <v>735</v>
      </c>
      <c r="I75">
        <v>0.39200000000000002</v>
      </c>
      <c r="J75">
        <v>0.78800000000000003</v>
      </c>
      <c r="K75">
        <v>0.104</v>
      </c>
      <c r="L75">
        <v>0.36199999999999999</v>
      </c>
      <c r="M75">
        <v>0.52100000000000002</v>
      </c>
      <c r="N75">
        <v>0.251</v>
      </c>
      <c r="O75">
        <v>0.63900000000000001</v>
      </c>
      <c r="P75">
        <v>0.14899999999999999</v>
      </c>
      <c r="Q75">
        <v>0.59499999999999997</v>
      </c>
      <c r="R75">
        <v>0.436</v>
      </c>
      <c r="S75">
        <v>0.38200000000000001</v>
      </c>
      <c r="T75">
        <v>0.70099999999999996</v>
      </c>
      <c r="U75">
        <v>7.0000000000000007E-2</v>
      </c>
      <c r="V75">
        <v>9.1999999999999998E-2</v>
      </c>
      <c r="W75">
        <v>0.72899999999999998</v>
      </c>
      <c r="X75">
        <v>0.79</v>
      </c>
      <c r="Y75">
        <v>0.81399999999999995</v>
      </c>
      <c r="Z75">
        <v>0.09</v>
      </c>
      <c r="AA75">
        <v>0.88500000000000001</v>
      </c>
      <c r="AB75">
        <v>0.56000000000000005</v>
      </c>
      <c r="AC75">
        <v>0.33400000000000002</v>
      </c>
      <c r="AD75">
        <v>0.188</v>
      </c>
      <c r="AE75">
        <v>8.5000000000000006E-2</v>
      </c>
      <c r="AF75">
        <v>3.2000000000000001E-2</v>
      </c>
    </row>
    <row r="76" spans="1:32">
      <c r="A76">
        <f t="shared" si="4"/>
        <v>0.72699999999999998</v>
      </c>
      <c r="B76">
        <f t="shared" si="5"/>
        <v>9.4E-2</v>
      </c>
      <c r="G76">
        <v>73</v>
      </c>
      <c r="H76">
        <v>740</v>
      </c>
      <c r="I76">
        <v>0.40899999999999997</v>
      </c>
      <c r="J76">
        <v>0.79100000000000004</v>
      </c>
      <c r="K76">
        <v>0.104</v>
      </c>
      <c r="L76">
        <v>0.36399999999999999</v>
      </c>
      <c r="M76">
        <v>0.52100000000000002</v>
      </c>
      <c r="N76">
        <v>0.26</v>
      </c>
      <c r="O76">
        <v>0.63800000000000001</v>
      </c>
      <c r="P76">
        <v>0.16200000000000001</v>
      </c>
      <c r="Q76">
        <v>0.59299999999999997</v>
      </c>
      <c r="R76">
        <v>0.45100000000000001</v>
      </c>
      <c r="S76">
        <v>0.39200000000000002</v>
      </c>
      <c r="T76">
        <v>0.70099999999999996</v>
      </c>
      <c r="U76">
        <v>7.9000000000000001E-2</v>
      </c>
      <c r="V76">
        <v>9.4E-2</v>
      </c>
      <c r="W76">
        <v>0.72699999999999998</v>
      </c>
      <c r="X76">
        <v>0.78700000000000003</v>
      </c>
      <c r="Y76">
        <v>0.81299999999999994</v>
      </c>
      <c r="Z76">
        <v>0.1</v>
      </c>
      <c r="AA76">
        <v>0.88400000000000001</v>
      </c>
      <c r="AB76">
        <v>0.56000000000000005</v>
      </c>
      <c r="AC76">
        <v>0.33300000000000002</v>
      </c>
      <c r="AD76">
        <v>0.188</v>
      </c>
      <c r="AE76">
        <v>8.5000000000000006E-2</v>
      </c>
      <c r="AF76">
        <v>3.2000000000000001E-2</v>
      </c>
    </row>
    <row r="77" spans="1:32">
      <c r="A77">
        <f t="shared" si="4"/>
        <v>0.72299999999999998</v>
      </c>
      <c r="B77">
        <f t="shared" si="5"/>
        <v>9.7000000000000003E-2</v>
      </c>
      <c r="G77">
        <v>74</v>
      </c>
      <c r="H77">
        <v>745</v>
      </c>
      <c r="I77">
        <v>0.42</v>
      </c>
      <c r="J77">
        <v>0.78700000000000003</v>
      </c>
      <c r="K77">
        <v>0.104</v>
      </c>
      <c r="L77">
        <v>0.36</v>
      </c>
      <c r="M77">
        <v>0.51600000000000001</v>
      </c>
      <c r="N77">
        <v>0.26900000000000002</v>
      </c>
      <c r="O77">
        <v>0.63300000000000001</v>
      </c>
      <c r="P77">
        <v>0.17799999999999999</v>
      </c>
      <c r="Q77">
        <v>0.58699999999999997</v>
      </c>
      <c r="R77">
        <v>0.46</v>
      </c>
      <c r="S77">
        <v>0.40100000000000002</v>
      </c>
      <c r="T77">
        <v>0.69499999999999995</v>
      </c>
      <c r="U77">
        <v>9.0999999999999998E-2</v>
      </c>
      <c r="V77">
        <v>9.7000000000000003E-2</v>
      </c>
      <c r="W77">
        <v>0.72299999999999998</v>
      </c>
      <c r="X77">
        <v>0.78200000000000003</v>
      </c>
      <c r="Y77">
        <v>0.81</v>
      </c>
      <c r="Z77">
        <v>0.11600000000000001</v>
      </c>
      <c r="AA77">
        <v>0.88400000000000001</v>
      </c>
      <c r="AB77">
        <v>0.55800000000000005</v>
      </c>
      <c r="AC77">
        <v>0.33200000000000002</v>
      </c>
      <c r="AD77">
        <v>0.187</v>
      </c>
      <c r="AE77">
        <v>8.4000000000000005E-2</v>
      </c>
      <c r="AF77">
        <v>3.2000000000000001E-2</v>
      </c>
    </row>
    <row r="78" spans="1:32">
      <c r="A78">
        <f t="shared" si="4"/>
        <v>0.72099999999999997</v>
      </c>
      <c r="B78">
        <f t="shared" si="5"/>
        <v>0.10199999999999999</v>
      </c>
      <c r="G78">
        <v>75</v>
      </c>
      <c r="H78">
        <v>750</v>
      </c>
      <c r="I78">
        <v>0.436</v>
      </c>
      <c r="J78">
        <v>0.78900000000000003</v>
      </c>
      <c r="K78">
        <v>0.104</v>
      </c>
      <c r="L78">
        <v>0.36199999999999999</v>
      </c>
      <c r="M78">
        <v>0.51400000000000001</v>
      </c>
      <c r="N78">
        <v>0.27800000000000002</v>
      </c>
      <c r="O78">
        <v>0.63300000000000001</v>
      </c>
      <c r="P78">
        <v>0.19700000000000001</v>
      </c>
      <c r="Q78">
        <v>0.58399999999999996</v>
      </c>
      <c r="R78">
        <v>0.47099999999999997</v>
      </c>
      <c r="S78">
        <v>0.41199999999999998</v>
      </c>
      <c r="T78">
        <v>0.69399999999999995</v>
      </c>
      <c r="U78">
        <v>0.104</v>
      </c>
      <c r="V78">
        <v>0.10199999999999999</v>
      </c>
      <c r="W78">
        <v>0.72099999999999997</v>
      </c>
      <c r="X78">
        <v>0.77800000000000002</v>
      </c>
      <c r="Y78">
        <v>0.80800000000000005</v>
      </c>
      <c r="Z78">
        <v>0.13300000000000001</v>
      </c>
      <c r="AA78">
        <v>0.88300000000000001</v>
      </c>
      <c r="AB78">
        <v>0.55700000000000005</v>
      </c>
      <c r="AC78">
        <v>0.33100000000000002</v>
      </c>
      <c r="AD78">
        <v>0.187</v>
      </c>
      <c r="AE78">
        <v>8.4000000000000005E-2</v>
      </c>
      <c r="AF78">
        <v>3.2000000000000001E-2</v>
      </c>
    </row>
    <row r="79" spans="1:32">
      <c r="A79">
        <f t="shared" si="4"/>
        <v>0.72399999999999998</v>
      </c>
      <c r="B79">
        <f t="shared" si="5"/>
        <v>0.106</v>
      </c>
      <c r="G79">
        <v>76</v>
      </c>
      <c r="H79">
        <v>755</v>
      </c>
      <c r="I79">
        <v>0.45</v>
      </c>
      <c r="J79">
        <v>0.79400000000000004</v>
      </c>
      <c r="K79">
        <v>0.106</v>
      </c>
      <c r="L79">
        <v>0.36399999999999999</v>
      </c>
      <c r="M79">
        <v>0.51400000000000001</v>
      </c>
      <c r="N79">
        <v>0.28799999999999998</v>
      </c>
      <c r="O79">
        <v>0.63600000000000001</v>
      </c>
      <c r="P79">
        <v>0.219</v>
      </c>
      <c r="Q79">
        <v>0.58399999999999996</v>
      </c>
      <c r="R79">
        <v>0.48099999999999998</v>
      </c>
      <c r="S79">
        <v>0.42199999999999999</v>
      </c>
      <c r="T79">
        <v>0.69599999999999995</v>
      </c>
      <c r="U79">
        <v>0.12</v>
      </c>
      <c r="V79">
        <v>0.106</v>
      </c>
      <c r="W79">
        <v>0.72399999999999998</v>
      </c>
      <c r="X79">
        <v>0.78</v>
      </c>
      <c r="Y79">
        <v>0.81100000000000005</v>
      </c>
      <c r="Z79">
        <v>0.154</v>
      </c>
      <c r="AA79">
        <v>0.88200000000000001</v>
      </c>
      <c r="AB79">
        <v>0.55600000000000005</v>
      </c>
      <c r="AC79">
        <v>0.33</v>
      </c>
      <c r="AD79">
        <v>0.186</v>
      </c>
      <c r="AE79">
        <v>8.4000000000000005E-2</v>
      </c>
      <c r="AF79">
        <v>3.2000000000000001E-2</v>
      </c>
    </row>
    <row r="80" spans="1:32">
      <c r="A80">
        <f t="shared" si="4"/>
        <v>0.72799999999999998</v>
      </c>
      <c r="B80">
        <f t="shared" si="5"/>
        <v>0.11</v>
      </c>
      <c r="G80">
        <v>77</v>
      </c>
      <c r="H80">
        <v>760</v>
      </c>
      <c r="I80">
        <v>0.46200000000000002</v>
      </c>
      <c r="J80">
        <v>0.80100000000000005</v>
      </c>
      <c r="K80">
        <v>0.106</v>
      </c>
      <c r="L80">
        <v>0.36799999999999999</v>
      </c>
      <c r="M80">
        <v>0.51700000000000002</v>
      </c>
      <c r="N80">
        <v>0.29699999999999999</v>
      </c>
      <c r="O80">
        <v>0.64100000000000001</v>
      </c>
      <c r="P80">
        <v>0.24199999999999999</v>
      </c>
      <c r="Q80">
        <v>0.58599999999999997</v>
      </c>
      <c r="R80">
        <v>0.49199999999999999</v>
      </c>
      <c r="S80">
        <v>0.433</v>
      </c>
      <c r="T80">
        <v>0.7</v>
      </c>
      <c r="U80">
        <v>0.13800000000000001</v>
      </c>
      <c r="V80">
        <v>0.11</v>
      </c>
      <c r="W80">
        <v>0.72799999999999998</v>
      </c>
      <c r="X80">
        <v>0.78200000000000003</v>
      </c>
      <c r="Y80">
        <v>0.81399999999999995</v>
      </c>
      <c r="Z80">
        <v>0.17599999999999999</v>
      </c>
      <c r="AA80">
        <v>0.88200000000000001</v>
      </c>
      <c r="AB80">
        <v>0.55500000000000005</v>
      </c>
      <c r="AC80">
        <v>0.32900000000000001</v>
      </c>
      <c r="AD80">
        <v>0.185</v>
      </c>
      <c r="AE80">
        <v>8.4000000000000005E-2</v>
      </c>
      <c r="AF80">
        <v>3.2000000000000001E-2</v>
      </c>
    </row>
    <row r="81" spans="1:32">
      <c r="A81">
        <f t="shared" si="4"/>
        <v>0.72699999999999998</v>
      </c>
      <c r="B81">
        <f t="shared" si="5"/>
        <v>0.111</v>
      </c>
      <c r="G81">
        <v>78</v>
      </c>
      <c r="H81">
        <v>765</v>
      </c>
      <c r="I81">
        <v>0.46500000000000002</v>
      </c>
      <c r="J81">
        <v>0.79900000000000004</v>
      </c>
      <c r="K81">
        <v>0.107</v>
      </c>
      <c r="L81">
        <v>0.36799999999999999</v>
      </c>
      <c r="M81">
        <v>0.51500000000000001</v>
      </c>
      <c r="N81">
        <v>0.30099999999999999</v>
      </c>
      <c r="O81">
        <v>0.63900000000000001</v>
      </c>
      <c r="P81">
        <v>0.25900000000000001</v>
      </c>
      <c r="Q81">
        <v>0.58399999999999996</v>
      </c>
      <c r="R81">
        <v>0.495</v>
      </c>
      <c r="S81">
        <v>0.436</v>
      </c>
      <c r="T81">
        <v>0.69799999999999995</v>
      </c>
      <c r="U81">
        <v>0.154</v>
      </c>
      <c r="V81">
        <v>0.111</v>
      </c>
      <c r="W81">
        <v>0.72699999999999998</v>
      </c>
      <c r="X81">
        <v>0.78100000000000003</v>
      </c>
      <c r="Y81">
        <v>0.81299999999999994</v>
      </c>
      <c r="Z81">
        <v>0.191</v>
      </c>
      <c r="AA81">
        <v>0.88100000000000001</v>
      </c>
      <c r="AB81">
        <v>0.55400000000000005</v>
      </c>
      <c r="AC81">
        <v>0.32800000000000001</v>
      </c>
      <c r="AD81">
        <v>0.185</v>
      </c>
      <c r="AE81">
        <v>8.4000000000000005E-2</v>
      </c>
      <c r="AF81">
        <v>3.2000000000000001E-2</v>
      </c>
    </row>
    <row r="82" spans="1:32">
      <c r="A82">
        <f t="shared" si="4"/>
        <v>0.70199999999999996</v>
      </c>
      <c r="B82">
        <f t="shared" si="5"/>
        <v>0.112</v>
      </c>
      <c r="G82">
        <v>79</v>
      </c>
      <c r="H82">
        <v>770</v>
      </c>
      <c r="I82">
        <v>0.44800000000000001</v>
      </c>
      <c r="J82">
        <v>0.77100000000000002</v>
      </c>
      <c r="K82">
        <v>0.11</v>
      </c>
      <c r="L82">
        <v>0.35499999999999998</v>
      </c>
      <c r="M82">
        <v>0.5</v>
      </c>
      <c r="N82">
        <v>0.29699999999999999</v>
      </c>
      <c r="O82">
        <v>0.61599999999999999</v>
      </c>
      <c r="P82">
        <v>0.27500000000000002</v>
      </c>
      <c r="Q82">
        <v>0.56599999999999995</v>
      </c>
      <c r="R82">
        <v>0.48199999999999998</v>
      </c>
      <c r="S82">
        <v>0.42599999999999999</v>
      </c>
      <c r="T82">
        <v>0.67300000000000004</v>
      </c>
      <c r="U82">
        <v>0.16800000000000001</v>
      </c>
      <c r="V82">
        <v>0.112</v>
      </c>
      <c r="W82">
        <v>0.70199999999999996</v>
      </c>
      <c r="X82">
        <v>0.752</v>
      </c>
      <c r="Y82">
        <v>0.78500000000000003</v>
      </c>
      <c r="Z82">
        <v>0.2</v>
      </c>
      <c r="AA82">
        <v>0.88</v>
      </c>
      <c r="AB82">
        <v>0.55300000000000005</v>
      </c>
      <c r="AC82">
        <v>0.32700000000000001</v>
      </c>
      <c r="AD82">
        <v>0.184</v>
      </c>
      <c r="AE82">
        <v>8.3000000000000004E-2</v>
      </c>
      <c r="AF82">
        <v>3.2000000000000001E-2</v>
      </c>
    </row>
    <row r="83" spans="1:32">
      <c r="A83">
        <f t="shared" si="4"/>
        <v>0.68</v>
      </c>
      <c r="B83">
        <f t="shared" si="5"/>
        <v>0.112</v>
      </c>
      <c r="G83">
        <v>80</v>
      </c>
      <c r="H83">
        <v>775</v>
      </c>
      <c r="I83">
        <v>0.432</v>
      </c>
      <c r="J83">
        <v>0.747</v>
      </c>
      <c r="K83">
        <v>0.115</v>
      </c>
      <c r="L83">
        <v>0.34599999999999997</v>
      </c>
      <c r="M83">
        <v>0.49099999999999999</v>
      </c>
      <c r="N83">
        <v>0.29599999999999999</v>
      </c>
      <c r="O83">
        <v>0.59799999999999998</v>
      </c>
      <c r="P83">
        <v>0.29399999999999998</v>
      </c>
      <c r="Q83">
        <v>0.55100000000000005</v>
      </c>
      <c r="R83">
        <v>0.47099999999999997</v>
      </c>
      <c r="S83">
        <v>0.41299999999999998</v>
      </c>
      <c r="T83">
        <v>0.65300000000000002</v>
      </c>
      <c r="U83">
        <v>0.186</v>
      </c>
      <c r="V83">
        <v>0.112</v>
      </c>
      <c r="W83">
        <v>0.68</v>
      </c>
      <c r="X83">
        <v>0.72799999999999998</v>
      </c>
      <c r="Y83">
        <v>0.76500000000000001</v>
      </c>
      <c r="Z83">
        <v>0.20799999999999999</v>
      </c>
      <c r="AA83">
        <v>0.88</v>
      </c>
      <c r="AB83">
        <v>0.55100000000000005</v>
      </c>
      <c r="AC83">
        <v>0.32600000000000001</v>
      </c>
      <c r="AD83">
        <v>0.184</v>
      </c>
      <c r="AE83">
        <v>8.3000000000000004E-2</v>
      </c>
      <c r="AF83">
        <v>3.2000000000000001E-2</v>
      </c>
    </row>
    <row r="84" spans="1:32">
      <c r="A84">
        <f t="shared" si="4"/>
        <v>0.66400000000000003</v>
      </c>
      <c r="B84">
        <f t="shared" si="5"/>
        <v>0.112</v>
      </c>
      <c r="G84">
        <v>81</v>
      </c>
      <c r="H84">
        <v>780</v>
      </c>
      <c r="I84">
        <v>0.42099999999999999</v>
      </c>
      <c r="J84">
        <v>0.73399999999999999</v>
      </c>
      <c r="K84">
        <v>0.12</v>
      </c>
      <c r="L84">
        <v>0.34100000000000003</v>
      </c>
      <c r="M84">
        <v>0.48699999999999999</v>
      </c>
      <c r="N84">
        <v>0.29599999999999999</v>
      </c>
      <c r="O84">
        <v>0.58199999999999996</v>
      </c>
      <c r="P84">
        <v>0.316</v>
      </c>
      <c r="Q84">
        <v>0.54</v>
      </c>
      <c r="R84">
        <v>0.46700000000000003</v>
      </c>
      <c r="S84">
        <v>0.40400000000000003</v>
      </c>
      <c r="T84">
        <v>0.63900000000000001</v>
      </c>
      <c r="U84">
        <v>0.20399999999999999</v>
      </c>
      <c r="V84">
        <v>0.112</v>
      </c>
      <c r="W84">
        <v>0.66400000000000003</v>
      </c>
      <c r="X84">
        <v>0.71</v>
      </c>
      <c r="Y84">
        <v>0.752</v>
      </c>
      <c r="Z84">
        <v>0.214</v>
      </c>
      <c r="AA84">
        <v>0.879</v>
      </c>
      <c r="AB84">
        <v>0.55000000000000004</v>
      </c>
      <c r="AC84">
        <v>0.32500000000000001</v>
      </c>
      <c r="AD84">
        <v>0.183</v>
      </c>
      <c r="AE84">
        <v>8.3000000000000004E-2</v>
      </c>
      <c r="AF84">
        <v>3.2000000000000001E-2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31CD-0556-4B52-A742-E41225444E18}">
  <dimension ref="A1:Y82"/>
  <sheetViews>
    <sheetView tabSelected="1" topLeftCell="E1" workbookViewId="0">
      <selection activeCell="Z1" sqref="Z1"/>
    </sheetView>
  </sheetViews>
  <sheetFormatPr defaultColWidth="10.6640625" defaultRowHeight="15.7"/>
  <cols>
    <col min="2" max="25" width="9.33203125" customWidth="1"/>
    <col min="258" max="281" width="9.33203125" customWidth="1"/>
    <col min="514" max="537" width="9.33203125" customWidth="1"/>
    <col min="770" max="793" width="9.33203125" customWidth="1"/>
    <col min="1026" max="1049" width="9.33203125" customWidth="1"/>
    <col min="1282" max="1305" width="9.33203125" customWidth="1"/>
    <col min="1538" max="1561" width="9.33203125" customWidth="1"/>
    <col min="1794" max="1817" width="9.33203125" customWidth="1"/>
    <col min="2050" max="2073" width="9.33203125" customWidth="1"/>
    <col min="2306" max="2329" width="9.33203125" customWidth="1"/>
    <col min="2562" max="2585" width="9.33203125" customWidth="1"/>
    <col min="2818" max="2841" width="9.33203125" customWidth="1"/>
    <col min="3074" max="3097" width="9.33203125" customWidth="1"/>
    <col min="3330" max="3353" width="9.33203125" customWidth="1"/>
    <col min="3586" max="3609" width="9.33203125" customWidth="1"/>
    <col min="3842" max="3865" width="9.33203125" customWidth="1"/>
    <col min="4098" max="4121" width="9.33203125" customWidth="1"/>
    <col min="4354" max="4377" width="9.33203125" customWidth="1"/>
    <col min="4610" max="4633" width="9.33203125" customWidth="1"/>
    <col min="4866" max="4889" width="9.33203125" customWidth="1"/>
    <col min="5122" max="5145" width="9.33203125" customWidth="1"/>
    <col min="5378" max="5401" width="9.33203125" customWidth="1"/>
    <col min="5634" max="5657" width="9.33203125" customWidth="1"/>
    <col min="5890" max="5913" width="9.33203125" customWidth="1"/>
    <col min="6146" max="6169" width="9.33203125" customWidth="1"/>
    <col min="6402" max="6425" width="9.33203125" customWidth="1"/>
    <col min="6658" max="6681" width="9.33203125" customWidth="1"/>
    <col min="6914" max="6937" width="9.33203125" customWidth="1"/>
    <col min="7170" max="7193" width="9.33203125" customWidth="1"/>
    <col min="7426" max="7449" width="9.33203125" customWidth="1"/>
    <col min="7682" max="7705" width="9.33203125" customWidth="1"/>
    <col min="7938" max="7961" width="9.33203125" customWidth="1"/>
    <col min="8194" max="8217" width="9.33203125" customWidth="1"/>
    <col min="8450" max="8473" width="9.33203125" customWidth="1"/>
    <col min="8706" max="8729" width="9.33203125" customWidth="1"/>
    <col min="8962" max="8985" width="9.33203125" customWidth="1"/>
    <col min="9218" max="9241" width="9.33203125" customWidth="1"/>
    <col min="9474" max="9497" width="9.33203125" customWidth="1"/>
    <col min="9730" max="9753" width="9.33203125" customWidth="1"/>
    <col min="9986" max="10009" width="9.33203125" customWidth="1"/>
    <col min="10242" max="10265" width="9.33203125" customWidth="1"/>
    <col min="10498" max="10521" width="9.33203125" customWidth="1"/>
    <col min="10754" max="10777" width="9.33203125" customWidth="1"/>
    <col min="11010" max="11033" width="9.33203125" customWidth="1"/>
    <col min="11266" max="11289" width="9.33203125" customWidth="1"/>
    <col min="11522" max="11545" width="9.33203125" customWidth="1"/>
    <col min="11778" max="11801" width="9.33203125" customWidth="1"/>
    <col min="12034" max="12057" width="9.33203125" customWidth="1"/>
    <col min="12290" max="12313" width="9.33203125" customWidth="1"/>
    <col min="12546" max="12569" width="9.33203125" customWidth="1"/>
    <col min="12802" max="12825" width="9.33203125" customWidth="1"/>
    <col min="13058" max="13081" width="9.33203125" customWidth="1"/>
    <col min="13314" max="13337" width="9.33203125" customWidth="1"/>
    <col min="13570" max="13593" width="9.33203125" customWidth="1"/>
    <col min="13826" max="13849" width="9.33203125" customWidth="1"/>
    <col min="14082" max="14105" width="9.33203125" customWidth="1"/>
    <col min="14338" max="14361" width="9.33203125" customWidth="1"/>
    <col min="14594" max="14617" width="9.33203125" customWidth="1"/>
    <col min="14850" max="14873" width="9.33203125" customWidth="1"/>
    <col min="15106" max="15129" width="9.33203125" customWidth="1"/>
    <col min="15362" max="15385" width="9.33203125" customWidth="1"/>
    <col min="15618" max="15641" width="9.33203125" customWidth="1"/>
    <col min="15874" max="15897" width="9.33203125" customWidth="1"/>
    <col min="16130" max="16153" width="9.33203125" customWidth="1"/>
  </cols>
  <sheetData>
    <row r="1" spans="1:25">
      <c r="A1" t="s">
        <v>14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</row>
    <row r="2" spans="1:25">
      <c r="A2">
        <v>380</v>
      </c>
      <c r="B2">
        <v>4.8000000000000001E-2</v>
      </c>
      <c r="C2">
        <v>0.10299999999999999</v>
      </c>
      <c r="D2">
        <v>0.113</v>
      </c>
      <c r="E2">
        <v>4.8000000000000001E-2</v>
      </c>
      <c r="F2">
        <v>0.123</v>
      </c>
      <c r="G2">
        <v>0.11</v>
      </c>
      <c r="H2">
        <v>5.2999999999999999E-2</v>
      </c>
      <c r="I2">
        <v>9.9000000000000005E-2</v>
      </c>
      <c r="J2">
        <v>9.6000000000000002E-2</v>
      </c>
      <c r="K2">
        <v>0.10100000000000001</v>
      </c>
      <c r="L2">
        <v>5.6000000000000001E-2</v>
      </c>
      <c r="M2">
        <v>0.06</v>
      </c>
      <c r="N2">
        <v>6.9000000000000006E-2</v>
      </c>
      <c r="O2">
        <v>5.5E-2</v>
      </c>
      <c r="P2">
        <v>5.1999999999999998E-2</v>
      </c>
      <c r="Q2">
        <v>5.3999999999999999E-2</v>
      </c>
      <c r="R2">
        <v>0.11799999999999999</v>
      </c>
      <c r="S2">
        <v>9.2999999999999999E-2</v>
      </c>
      <c r="T2">
        <v>0.153</v>
      </c>
      <c r="U2">
        <v>0.15</v>
      </c>
      <c r="V2">
        <v>0.13800000000000001</v>
      </c>
      <c r="W2">
        <v>0.113</v>
      </c>
      <c r="X2">
        <v>7.3999999999999996E-2</v>
      </c>
      <c r="Y2">
        <v>3.2000000000000001E-2</v>
      </c>
    </row>
    <row r="3" spans="1:25">
      <c r="A3">
        <v>385</v>
      </c>
      <c r="B3">
        <v>5.0999999999999997E-2</v>
      </c>
      <c r="C3">
        <v>0.12</v>
      </c>
      <c r="D3">
        <v>0.13800000000000001</v>
      </c>
      <c r="E3">
        <v>4.9000000000000002E-2</v>
      </c>
      <c r="F3">
        <v>0.152</v>
      </c>
      <c r="G3">
        <v>0.13300000000000001</v>
      </c>
      <c r="H3">
        <v>5.3999999999999999E-2</v>
      </c>
      <c r="I3">
        <v>0.12</v>
      </c>
      <c r="J3">
        <v>0.108</v>
      </c>
      <c r="K3">
        <v>0.115</v>
      </c>
      <c r="L3">
        <v>5.8000000000000003E-2</v>
      </c>
      <c r="M3">
        <v>6.0999999999999999E-2</v>
      </c>
      <c r="N3">
        <v>8.1000000000000003E-2</v>
      </c>
      <c r="O3">
        <v>5.6000000000000001E-2</v>
      </c>
      <c r="P3">
        <v>5.1999999999999998E-2</v>
      </c>
      <c r="Q3">
        <v>5.2999999999999999E-2</v>
      </c>
      <c r="R3">
        <v>0.14199999999999999</v>
      </c>
      <c r="S3">
        <v>0.11</v>
      </c>
      <c r="T3">
        <v>0.189</v>
      </c>
      <c r="U3">
        <v>0.184</v>
      </c>
      <c r="V3">
        <v>0.16700000000000001</v>
      </c>
      <c r="W3">
        <v>0.13100000000000001</v>
      </c>
      <c r="X3">
        <v>7.9000000000000001E-2</v>
      </c>
      <c r="Y3">
        <v>3.3000000000000002E-2</v>
      </c>
    </row>
    <row r="4" spans="1:25">
      <c r="A4">
        <v>390</v>
      </c>
      <c r="B4">
        <v>5.5E-2</v>
      </c>
      <c r="C4">
        <v>0.14099999999999999</v>
      </c>
      <c r="D4">
        <v>0.17399999999999999</v>
      </c>
      <c r="E4">
        <v>4.9000000000000002E-2</v>
      </c>
      <c r="F4">
        <v>0.19700000000000001</v>
      </c>
      <c r="G4">
        <v>0.16700000000000001</v>
      </c>
      <c r="H4">
        <v>5.3999999999999999E-2</v>
      </c>
      <c r="I4">
        <v>0.15</v>
      </c>
      <c r="J4">
        <v>0.123</v>
      </c>
      <c r="K4">
        <v>0.13500000000000001</v>
      </c>
      <c r="L4">
        <v>5.8999999999999997E-2</v>
      </c>
      <c r="M4">
        <v>6.3E-2</v>
      </c>
      <c r="N4">
        <v>9.6000000000000002E-2</v>
      </c>
      <c r="O4">
        <v>5.7000000000000002E-2</v>
      </c>
      <c r="P4">
        <v>5.1999999999999998E-2</v>
      </c>
      <c r="Q4">
        <v>5.3999999999999999E-2</v>
      </c>
      <c r="R4">
        <v>0.17899999999999999</v>
      </c>
      <c r="S4">
        <v>0.13400000000000001</v>
      </c>
      <c r="T4">
        <v>0.245</v>
      </c>
      <c r="U4">
        <v>0.23499999999999999</v>
      </c>
      <c r="V4">
        <v>0.20599999999999999</v>
      </c>
      <c r="W4">
        <v>0.15</v>
      </c>
      <c r="X4">
        <v>8.4000000000000005E-2</v>
      </c>
      <c r="Y4">
        <v>3.3000000000000002E-2</v>
      </c>
    </row>
    <row r="5" spans="1:25">
      <c r="A5">
        <v>395</v>
      </c>
      <c r="B5">
        <v>0.06</v>
      </c>
      <c r="C5">
        <v>0.16300000000000001</v>
      </c>
      <c r="D5">
        <v>0.219</v>
      </c>
      <c r="E5">
        <v>4.9000000000000002E-2</v>
      </c>
      <c r="F5">
        <v>0.25800000000000001</v>
      </c>
      <c r="G5">
        <v>0.20799999999999999</v>
      </c>
      <c r="H5">
        <v>5.3999999999999999E-2</v>
      </c>
      <c r="I5">
        <v>0.189</v>
      </c>
      <c r="J5">
        <v>0.13500000000000001</v>
      </c>
      <c r="K5">
        <v>0.157</v>
      </c>
      <c r="L5">
        <v>5.8999999999999997E-2</v>
      </c>
      <c r="M5">
        <v>6.4000000000000001E-2</v>
      </c>
      <c r="N5">
        <v>0.114</v>
      </c>
      <c r="O5">
        <v>5.8000000000000003E-2</v>
      </c>
      <c r="P5">
        <v>5.1999999999999998E-2</v>
      </c>
      <c r="Q5">
        <v>5.2999999999999999E-2</v>
      </c>
      <c r="R5">
        <v>0.22800000000000001</v>
      </c>
      <c r="S5">
        <v>0.16400000000000001</v>
      </c>
      <c r="T5">
        <v>0.31900000000000001</v>
      </c>
      <c r="U5">
        <v>0.29899999999999999</v>
      </c>
      <c r="V5">
        <v>0.249</v>
      </c>
      <c r="W5">
        <v>0.16900000000000001</v>
      </c>
      <c r="X5">
        <v>8.7999999999999995E-2</v>
      </c>
      <c r="Y5">
        <v>3.4000000000000002E-2</v>
      </c>
    </row>
    <row r="6" spans="1:25">
      <c r="A6">
        <v>400</v>
      </c>
      <c r="B6">
        <v>6.5000000000000002E-2</v>
      </c>
      <c r="C6">
        <v>0.182</v>
      </c>
      <c r="D6">
        <v>0.26600000000000001</v>
      </c>
      <c r="E6">
        <v>0.05</v>
      </c>
      <c r="F6">
        <v>0.32800000000000001</v>
      </c>
      <c r="G6">
        <v>0.252</v>
      </c>
      <c r="H6">
        <v>5.3999999999999999E-2</v>
      </c>
      <c r="I6">
        <v>0.23100000000000001</v>
      </c>
      <c r="J6">
        <v>0.14399999999999999</v>
      </c>
      <c r="K6">
        <v>0.17699999999999999</v>
      </c>
      <c r="L6">
        <v>0.06</v>
      </c>
      <c r="M6">
        <v>6.5000000000000002E-2</v>
      </c>
      <c r="N6">
        <v>0.13600000000000001</v>
      </c>
      <c r="O6">
        <v>5.8000000000000003E-2</v>
      </c>
      <c r="P6">
        <v>5.0999999999999997E-2</v>
      </c>
      <c r="Q6">
        <v>5.2999999999999999E-2</v>
      </c>
      <c r="R6">
        <v>0.28299999999999997</v>
      </c>
      <c r="S6">
        <v>0.19500000000000001</v>
      </c>
      <c r="T6">
        <v>0.40899999999999997</v>
      </c>
      <c r="U6">
        <v>0.372</v>
      </c>
      <c r="V6">
        <v>0.28899999999999998</v>
      </c>
      <c r="W6">
        <v>0.183</v>
      </c>
      <c r="X6">
        <v>9.0999999999999998E-2</v>
      </c>
      <c r="Y6">
        <v>3.5000000000000003E-2</v>
      </c>
    </row>
    <row r="7" spans="1:25">
      <c r="A7">
        <v>405</v>
      </c>
      <c r="B7">
        <v>6.8000000000000005E-2</v>
      </c>
      <c r="C7">
        <v>0.192</v>
      </c>
      <c r="D7">
        <v>0.3</v>
      </c>
      <c r="E7">
        <v>4.9000000000000002E-2</v>
      </c>
      <c r="F7">
        <v>0.38500000000000001</v>
      </c>
      <c r="G7">
        <v>0.28399999999999997</v>
      </c>
      <c r="H7">
        <v>5.3999999999999999E-2</v>
      </c>
      <c r="I7">
        <v>0.26800000000000002</v>
      </c>
      <c r="J7">
        <v>0.14499999999999999</v>
      </c>
      <c r="K7">
        <v>0.191</v>
      </c>
      <c r="L7">
        <v>6.0999999999999999E-2</v>
      </c>
      <c r="M7">
        <v>6.5000000000000002E-2</v>
      </c>
      <c r="N7">
        <v>0.156</v>
      </c>
      <c r="O7">
        <v>5.8000000000000003E-2</v>
      </c>
      <c r="P7">
        <v>5.0999999999999997E-2</v>
      </c>
      <c r="Q7">
        <v>5.2999999999999999E-2</v>
      </c>
      <c r="R7">
        <v>0.32200000000000001</v>
      </c>
      <c r="S7">
        <v>0.22</v>
      </c>
      <c r="T7">
        <v>0.53600000000000003</v>
      </c>
      <c r="U7">
        <v>0.45900000000000002</v>
      </c>
      <c r="V7">
        <v>0.32400000000000001</v>
      </c>
      <c r="W7">
        <v>0.193</v>
      </c>
      <c r="X7">
        <v>9.2999999999999999E-2</v>
      </c>
      <c r="Y7">
        <v>3.5000000000000003E-2</v>
      </c>
    </row>
    <row r="8" spans="1:25">
      <c r="A8">
        <v>410</v>
      </c>
      <c r="B8">
        <v>6.8000000000000005E-2</v>
      </c>
      <c r="C8">
        <v>0.19700000000000001</v>
      </c>
      <c r="D8">
        <v>0.32</v>
      </c>
      <c r="E8">
        <v>4.9000000000000002E-2</v>
      </c>
      <c r="F8">
        <v>0.41799999999999998</v>
      </c>
      <c r="G8">
        <v>0.30299999999999999</v>
      </c>
      <c r="H8">
        <v>5.2999999999999999E-2</v>
      </c>
      <c r="I8">
        <v>0.29299999999999998</v>
      </c>
      <c r="J8">
        <v>0.14399999999999999</v>
      </c>
      <c r="K8">
        <v>0.19900000000000001</v>
      </c>
      <c r="L8">
        <v>6.0999999999999999E-2</v>
      </c>
      <c r="M8">
        <v>6.4000000000000001E-2</v>
      </c>
      <c r="N8">
        <v>0.17499999999999999</v>
      </c>
      <c r="O8">
        <v>5.8999999999999997E-2</v>
      </c>
      <c r="P8">
        <v>0.05</v>
      </c>
      <c r="Q8">
        <v>5.2999999999999999E-2</v>
      </c>
      <c r="R8">
        <v>0.34300000000000003</v>
      </c>
      <c r="S8">
        <v>0.23799999999999999</v>
      </c>
      <c r="T8">
        <v>0.67100000000000004</v>
      </c>
      <c r="U8">
        <v>0.52900000000000003</v>
      </c>
      <c r="V8">
        <v>0.34599999999999997</v>
      </c>
      <c r="W8">
        <v>0.19900000000000001</v>
      </c>
      <c r="X8">
        <v>9.4E-2</v>
      </c>
      <c r="Y8">
        <v>3.5999999999999997E-2</v>
      </c>
    </row>
    <row r="9" spans="1:25">
      <c r="A9">
        <v>415</v>
      </c>
      <c r="B9">
        <v>6.7000000000000004E-2</v>
      </c>
      <c r="C9">
        <v>0.19900000000000001</v>
      </c>
      <c r="D9">
        <v>0.33</v>
      </c>
      <c r="E9">
        <v>0.05</v>
      </c>
      <c r="F9">
        <v>0.437</v>
      </c>
      <c r="G9">
        <v>0.314</v>
      </c>
      <c r="H9">
        <v>5.2999999999999999E-2</v>
      </c>
      <c r="I9">
        <v>0.311</v>
      </c>
      <c r="J9">
        <v>0.14099999999999999</v>
      </c>
      <c r="K9">
        <v>0.20300000000000001</v>
      </c>
      <c r="L9">
        <v>6.0999999999999999E-2</v>
      </c>
      <c r="M9">
        <v>6.4000000000000001E-2</v>
      </c>
      <c r="N9">
        <v>0.193</v>
      </c>
      <c r="O9">
        <v>5.8999999999999997E-2</v>
      </c>
      <c r="P9">
        <v>0.05</v>
      </c>
      <c r="Q9">
        <v>5.1999999999999998E-2</v>
      </c>
      <c r="R9">
        <v>0.35399999999999998</v>
      </c>
      <c r="S9">
        <v>0.249</v>
      </c>
      <c r="T9">
        <v>0.77200000000000002</v>
      </c>
      <c r="U9">
        <v>0.56399999999999995</v>
      </c>
      <c r="V9">
        <v>0.35399999999999998</v>
      </c>
      <c r="W9">
        <v>0.20100000000000001</v>
      </c>
      <c r="X9">
        <v>9.4E-2</v>
      </c>
      <c r="Y9">
        <v>3.5999999999999997E-2</v>
      </c>
    </row>
    <row r="10" spans="1:25">
      <c r="A10">
        <v>420</v>
      </c>
      <c r="B10">
        <v>6.4000000000000001E-2</v>
      </c>
      <c r="C10">
        <v>0.20100000000000001</v>
      </c>
      <c r="D10">
        <v>0.33600000000000002</v>
      </c>
      <c r="E10">
        <v>0.05</v>
      </c>
      <c r="F10">
        <v>0.44600000000000001</v>
      </c>
      <c r="G10">
        <v>0.32200000000000001</v>
      </c>
      <c r="H10">
        <v>5.1999999999999998E-2</v>
      </c>
      <c r="I10">
        <v>0.32400000000000001</v>
      </c>
      <c r="J10">
        <v>0.13800000000000001</v>
      </c>
      <c r="K10">
        <v>0.20599999999999999</v>
      </c>
      <c r="L10">
        <v>6.2E-2</v>
      </c>
      <c r="M10">
        <v>6.4000000000000001E-2</v>
      </c>
      <c r="N10">
        <v>0.20799999999999999</v>
      </c>
      <c r="O10">
        <v>5.8999999999999997E-2</v>
      </c>
      <c r="P10">
        <v>4.9000000000000002E-2</v>
      </c>
      <c r="Q10">
        <v>5.1999999999999998E-2</v>
      </c>
      <c r="R10">
        <v>0.35899999999999999</v>
      </c>
      <c r="S10">
        <v>0.25800000000000001</v>
      </c>
      <c r="T10">
        <v>0.84</v>
      </c>
      <c r="U10">
        <v>0.57999999999999996</v>
      </c>
      <c r="V10">
        <v>0.35699999999999998</v>
      </c>
      <c r="W10">
        <v>0.20200000000000001</v>
      </c>
      <c r="X10">
        <v>9.4E-2</v>
      </c>
      <c r="Y10">
        <v>3.5999999999999997E-2</v>
      </c>
    </row>
    <row r="11" spans="1:25">
      <c r="A11">
        <v>425</v>
      </c>
      <c r="B11">
        <v>6.2E-2</v>
      </c>
      <c r="C11">
        <v>0.20300000000000001</v>
      </c>
      <c r="D11">
        <v>0.33700000000000002</v>
      </c>
      <c r="E11">
        <v>5.0999999999999997E-2</v>
      </c>
      <c r="F11">
        <v>0.44800000000000001</v>
      </c>
      <c r="G11">
        <v>0.32900000000000001</v>
      </c>
      <c r="H11">
        <v>5.1999999999999998E-2</v>
      </c>
      <c r="I11">
        <v>0.33500000000000002</v>
      </c>
      <c r="J11">
        <v>0.13400000000000001</v>
      </c>
      <c r="K11">
        <v>0.19800000000000001</v>
      </c>
      <c r="L11">
        <v>6.3E-2</v>
      </c>
      <c r="M11">
        <v>6.4000000000000001E-2</v>
      </c>
      <c r="N11">
        <v>0.224</v>
      </c>
      <c r="O11">
        <v>0.06</v>
      </c>
      <c r="P11">
        <v>4.9000000000000002E-2</v>
      </c>
      <c r="Q11">
        <v>5.1999999999999998E-2</v>
      </c>
      <c r="R11">
        <v>0.35699999999999998</v>
      </c>
      <c r="S11">
        <v>0.27</v>
      </c>
      <c r="T11">
        <v>0.86799999999999999</v>
      </c>
      <c r="U11">
        <v>0.58399999999999996</v>
      </c>
      <c r="V11">
        <v>0.35799999999999998</v>
      </c>
      <c r="W11">
        <v>0.20300000000000001</v>
      </c>
      <c r="X11">
        <v>9.4E-2</v>
      </c>
      <c r="Y11">
        <v>3.5999999999999997E-2</v>
      </c>
    </row>
    <row r="12" spans="1:25">
      <c r="A12">
        <v>430</v>
      </c>
      <c r="B12">
        <v>5.8999999999999997E-2</v>
      </c>
      <c r="C12">
        <v>0.20499999999999999</v>
      </c>
      <c r="D12">
        <v>0.33700000000000002</v>
      </c>
      <c r="E12">
        <v>5.1999999999999998E-2</v>
      </c>
      <c r="F12">
        <v>0.44800000000000001</v>
      </c>
      <c r="G12">
        <v>0.33600000000000002</v>
      </c>
      <c r="H12">
        <v>5.1999999999999998E-2</v>
      </c>
      <c r="I12">
        <v>0.34799999999999998</v>
      </c>
      <c r="J12">
        <v>0.13200000000000001</v>
      </c>
      <c r="K12">
        <v>0.19</v>
      </c>
      <c r="L12">
        <v>6.4000000000000001E-2</v>
      </c>
      <c r="M12">
        <v>6.4000000000000001E-2</v>
      </c>
      <c r="N12">
        <v>0.24399999999999999</v>
      </c>
      <c r="O12">
        <v>6.2E-2</v>
      </c>
      <c r="P12">
        <v>4.9000000000000002E-2</v>
      </c>
      <c r="Q12">
        <v>5.2999999999999999E-2</v>
      </c>
      <c r="R12">
        <v>0.35</v>
      </c>
      <c r="S12">
        <v>0.28100000000000003</v>
      </c>
      <c r="T12">
        <v>0.878</v>
      </c>
      <c r="U12">
        <v>0.58499999999999996</v>
      </c>
      <c r="V12">
        <v>0.35899999999999999</v>
      </c>
      <c r="W12">
        <v>0.20300000000000001</v>
      </c>
      <c r="X12">
        <v>9.4E-2</v>
      </c>
      <c r="Y12">
        <v>3.5999999999999997E-2</v>
      </c>
    </row>
    <row r="13" spans="1:25">
      <c r="A13">
        <v>435</v>
      </c>
      <c r="B13">
        <v>5.7000000000000002E-2</v>
      </c>
      <c r="C13">
        <v>0.20799999999999999</v>
      </c>
      <c r="D13">
        <v>0.33700000000000002</v>
      </c>
      <c r="E13">
        <v>5.2999999999999999E-2</v>
      </c>
      <c r="F13">
        <v>0.44700000000000001</v>
      </c>
      <c r="G13">
        <v>0.34399999999999997</v>
      </c>
      <c r="H13">
        <v>5.1999999999999998E-2</v>
      </c>
      <c r="I13">
        <v>0.36099999999999999</v>
      </c>
      <c r="J13">
        <v>0.13200000000000001</v>
      </c>
      <c r="K13">
        <v>0.17899999999999999</v>
      </c>
      <c r="L13">
        <v>6.6000000000000003E-2</v>
      </c>
      <c r="M13">
        <v>6.5000000000000002E-2</v>
      </c>
      <c r="N13">
        <v>0.26500000000000001</v>
      </c>
      <c r="O13">
        <v>6.3E-2</v>
      </c>
      <c r="P13">
        <v>4.9000000000000002E-2</v>
      </c>
      <c r="Q13">
        <v>5.2999999999999999E-2</v>
      </c>
      <c r="R13">
        <v>0.33900000000000002</v>
      </c>
      <c r="S13">
        <v>0.29599999999999999</v>
      </c>
      <c r="T13">
        <v>0.88200000000000001</v>
      </c>
      <c r="U13">
        <v>0.58699999999999997</v>
      </c>
      <c r="V13">
        <v>0.36</v>
      </c>
      <c r="W13">
        <v>0.20399999999999999</v>
      </c>
      <c r="X13">
        <v>9.5000000000000001E-2</v>
      </c>
      <c r="Y13">
        <v>3.5999999999999997E-2</v>
      </c>
    </row>
    <row r="14" spans="1:25">
      <c r="A14">
        <v>440</v>
      </c>
      <c r="B14">
        <v>5.5E-2</v>
      </c>
      <c r="C14">
        <v>0.21199999999999999</v>
      </c>
      <c r="D14">
        <v>0.33500000000000002</v>
      </c>
      <c r="E14">
        <v>5.3999999999999999E-2</v>
      </c>
      <c r="F14">
        <v>0.44400000000000001</v>
      </c>
      <c r="G14">
        <v>0.35299999999999998</v>
      </c>
      <c r="H14">
        <v>5.1999999999999998E-2</v>
      </c>
      <c r="I14">
        <v>0.373</v>
      </c>
      <c r="J14">
        <v>0.13100000000000001</v>
      </c>
      <c r="K14">
        <v>0.16800000000000001</v>
      </c>
      <c r="L14">
        <v>6.8000000000000005E-2</v>
      </c>
      <c r="M14">
        <v>6.5000000000000002E-2</v>
      </c>
      <c r="N14">
        <v>0.28999999999999998</v>
      </c>
      <c r="O14">
        <v>6.5000000000000002E-2</v>
      </c>
      <c r="P14">
        <v>4.9000000000000002E-2</v>
      </c>
      <c r="Q14">
        <v>5.2999999999999999E-2</v>
      </c>
      <c r="R14">
        <v>0.32700000000000001</v>
      </c>
      <c r="S14">
        <v>0.315</v>
      </c>
      <c r="T14">
        <v>0.88300000000000001</v>
      </c>
      <c r="U14">
        <v>0.58699999999999997</v>
      </c>
      <c r="V14">
        <v>0.36099999999999999</v>
      </c>
      <c r="W14">
        <v>0.20499999999999999</v>
      </c>
      <c r="X14">
        <v>9.5000000000000001E-2</v>
      </c>
      <c r="Y14">
        <v>3.5000000000000003E-2</v>
      </c>
    </row>
    <row r="15" spans="1:25">
      <c r="A15">
        <v>445</v>
      </c>
      <c r="B15">
        <v>5.3999999999999999E-2</v>
      </c>
      <c r="C15">
        <v>0.217</v>
      </c>
      <c r="D15">
        <v>0.33400000000000002</v>
      </c>
      <c r="E15">
        <v>5.6000000000000001E-2</v>
      </c>
      <c r="F15">
        <v>0.44</v>
      </c>
      <c r="G15">
        <v>0.36299999999999999</v>
      </c>
      <c r="H15">
        <v>5.1999999999999998E-2</v>
      </c>
      <c r="I15">
        <v>0.38300000000000001</v>
      </c>
      <c r="J15">
        <v>0.13100000000000001</v>
      </c>
      <c r="K15">
        <v>0.156</v>
      </c>
      <c r="L15">
        <v>7.0999999999999994E-2</v>
      </c>
      <c r="M15">
        <v>6.6000000000000003E-2</v>
      </c>
      <c r="N15">
        <v>0.316</v>
      </c>
      <c r="O15">
        <v>6.7000000000000004E-2</v>
      </c>
      <c r="P15">
        <v>4.9000000000000002E-2</v>
      </c>
      <c r="Q15">
        <v>5.3999999999999999E-2</v>
      </c>
      <c r="R15">
        <v>0.313</v>
      </c>
      <c r="S15">
        <v>0.33400000000000002</v>
      </c>
      <c r="T15">
        <v>0.88500000000000001</v>
      </c>
      <c r="U15">
        <v>0.58799999999999997</v>
      </c>
      <c r="V15">
        <v>0.36199999999999999</v>
      </c>
      <c r="W15">
        <v>0.20499999999999999</v>
      </c>
      <c r="X15">
        <v>9.5000000000000001E-2</v>
      </c>
      <c r="Y15">
        <v>3.5000000000000003E-2</v>
      </c>
    </row>
    <row r="16" spans="1:25">
      <c r="A16">
        <v>450</v>
      </c>
      <c r="B16">
        <v>5.2999999999999999E-2</v>
      </c>
      <c r="C16">
        <v>0.224</v>
      </c>
      <c r="D16">
        <v>0.33100000000000002</v>
      </c>
      <c r="E16">
        <v>5.8000000000000003E-2</v>
      </c>
      <c r="F16">
        <v>0.434</v>
      </c>
      <c r="G16">
        <v>0.375</v>
      </c>
      <c r="H16">
        <v>5.1999999999999998E-2</v>
      </c>
      <c r="I16">
        <v>0.38700000000000001</v>
      </c>
      <c r="J16">
        <v>0.129</v>
      </c>
      <c r="K16">
        <v>0.14399999999999999</v>
      </c>
      <c r="L16">
        <v>7.4999999999999997E-2</v>
      </c>
      <c r="M16">
        <v>6.7000000000000004E-2</v>
      </c>
      <c r="N16">
        <v>0.33500000000000002</v>
      </c>
      <c r="O16">
        <v>7.0000000000000007E-2</v>
      </c>
      <c r="P16">
        <v>4.9000000000000002E-2</v>
      </c>
      <c r="Q16">
        <v>5.5E-2</v>
      </c>
      <c r="R16">
        <v>0.29799999999999999</v>
      </c>
      <c r="S16">
        <v>0.35199999999999998</v>
      </c>
      <c r="T16">
        <v>0.88600000000000001</v>
      </c>
      <c r="U16">
        <v>0.58799999999999997</v>
      </c>
      <c r="V16">
        <v>0.36199999999999999</v>
      </c>
      <c r="W16">
        <v>0.20499999999999999</v>
      </c>
      <c r="X16">
        <v>9.5000000000000001E-2</v>
      </c>
      <c r="Y16">
        <v>3.5000000000000003E-2</v>
      </c>
    </row>
    <row r="17" spans="1:25">
      <c r="A17">
        <v>455</v>
      </c>
      <c r="B17">
        <v>5.2999999999999999E-2</v>
      </c>
      <c r="C17">
        <v>0.23100000000000001</v>
      </c>
      <c r="D17">
        <v>0.32700000000000001</v>
      </c>
      <c r="E17">
        <v>0.06</v>
      </c>
      <c r="F17">
        <v>0.42799999999999999</v>
      </c>
      <c r="G17">
        <v>0.39</v>
      </c>
      <c r="H17">
        <v>5.1999999999999998E-2</v>
      </c>
      <c r="I17">
        <v>0.38300000000000001</v>
      </c>
      <c r="J17">
        <v>0.128</v>
      </c>
      <c r="K17">
        <v>0.13200000000000001</v>
      </c>
      <c r="L17">
        <v>7.9000000000000001E-2</v>
      </c>
      <c r="M17">
        <v>6.8000000000000005E-2</v>
      </c>
      <c r="N17">
        <v>0.34200000000000003</v>
      </c>
      <c r="O17">
        <v>7.3999999999999996E-2</v>
      </c>
      <c r="P17">
        <v>4.8000000000000001E-2</v>
      </c>
      <c r="Q17">
        <v>5.6000000000000001E-2</v>
      </c>
      <c r="R17">
        <v>0.28199999999999997</v>
      </c>
      <c r="S17">
        <v>0.37</v>
      </c>
      <c r="T17">
        <v>0.88600000000000001</v>
      </c>
      <c r="U17">
        <v>0.58699999999999997</v>
      </c>
      <c r="V17">
        <v>0.36099999999999999</v>
      </c>
      <c r="W17">
        <v>0.20499999999999999</v>
      </c>
      <c r="X17">
        <v>9.4E-2</v>
      </c>
      <c r="Y17">
        <v>3.5000000000000003E-2</v>
      </c>
    </row>
    <row r="18" spans="1:25">
      <c r="A18">
        <v>460</v>
      </c>
      <c r="B18">
        <v>5.1999999999999998E-2</v>
      </c>
      <c r="C18">
        <v>0.24</v>
      </c>
      <c r="D18">
        <v>0.32200000000000001</v>
      </c>
      <c r="E18">
        <v>6.0999999999999999E-2</v>
      </c>
      <c r="F18">
        <v>0.42099999999999999</v>
      </c>
      <c r="G18">
        <v>0.40799999999999997</v>
      </c>
      <c r="H18">
        <v>5.1999999999999998E-2</v>
      </c>
      <c r="I18">
        <v>0.374</v>
      </c>
      <c r="J18">
        <v>0.126</v>
      </c>
      <c r="K18">
        <v>0.12</v>
      </c>
      <c r="L18">
        <v>8.5000000000000006E-2</v>
      </c>
      <c r="M18">
        <v>6.9000000000000006E-2</v>
      </c>
      <c r="N18">
        <v>0.33800000000000002</v>
      </c>
      <c r="O18">
        <v>7.8E-2</v>
      </c>
      <c r="P18">
        <v>4.8000000000000001E-2</v>
      </c>
      <c r="Q18">
        <v>5.8999999999999997E-2</v>
      </c>
      <c r="R18">
        <v>0.26700000000000002</v>
      </c>
      <c r="S18">
        <v>0.39100000000000001</v>
      </c>
      <c r="T18">
        <v>0.88700000000000001</v>
      </c>
      <c r="U18">
        <v>0.58599999999999997</v>
      </c>
      <c r="V18">
        <v>0.36099999999999999</v>
      </c>
      <c r="W18">
        <v>0.20399999999999999</v>
      </c>
      <c r="X18">
        <v>9.4E-2</v>
      </c>
      <c r="Y18">
        <v>3.5000000000000003E-2</v>
      </c>
    </row>
    <row r="19" spans="1:25">
      <c r="A19">
        <v>465</v>
      </c>
      <c r="B19">
        <v>5.1999999999999998E-2</v>
      </c>
      <c r="C19">
        <v>0.251</v>
      </c>
      <c r="D19">
        <v>0.316</v>
      </c>
      <c r="E19">
        <v>6.3E-2</v>
      </c>
      <c r="F19">
        <v>0.41299999999999998</v>
      </c>
      <c r="G19">
        <v>0.433</v>
      </c>
      <c r="H19">
        <v>5.1999999999999998E-2</v>
      </c>
      <c r="I19">
        <v>0.36099999999999999</v>
      </c>
      <c r="J19">
        <v>0.126</v>
      </c>
      <c r="K19">
        <v>0.11</v>
      </c>
      <c r="L19">
        <v>9.2999999999999999E-2</v>
      </c>
      <c r="M19">
        <v>7.2999999999999995E-2</v>
      </c>
      <c r="N19">
        <v>0.32400000000000001</v>
      </c>
      <c r="O19">
        <v>8.4000000000000005E-2</v>
      </c>
      <c r="P19">
        <v>4.7E-2</v>
      </c>
      <c r="Q19">
        <v>6.5000000000000002E-2</v>
      </c>
      <c r="R19">
        <v>0.253</v>
      </c>
      <c r="S19">
        <v>0.41399999999999998</v>
      </c>
      <c r="T19">
        <v>0.88800000000000001</v>
      </c>
      <c r="U19">
        <v>0.58499999999999996</v>
      </c>
      <c r="V19">
        <v>0.35899999999999999</v>
      </c>
      <c r="W19">
        <v>0.20399999999999999</v>
      </c>
      <c r="X19">
        <v>9.4E-2</v>
      </c>
      <c r="Y19">
        <v>3.5000000000000003E-2</v>
      </c>
    </row>
    <row r="20" spans="1:25">
      <c r="A20">
        <v>470</v>
      </c>
      <c r="B20">
        <v>5.1999999999999998E-2</v>
      </c>
      <c r="C20">
        <v>0.26200000000000001</v>
      </c>
      <c r="D20">
        <v>0.31</v>
      </c>
      <c r="E20">
        <v>6.4000000000000001E-2</v>
      </c>
      <c r="F20">
        <v>0.40500000000000003</v>
      </c>
      <c r="G20">
        <v>0.46</v>
      </c>
      <c r="H20">
        <v>5.2999999999999999E-2</v>
      </c>
      <c r="I20">
        <v>0.34499999999999997</v>
      </c>
      <c r="J20">
        <v>0.125</v>
      </c>
      <c r="K20">
        <v>0.10100000000000001</v>
      </c>
      <c r="L20">
        <v>0.104</v>
      </c>
      <c r="M20">
        <v>7.6999999999999999E-2</v>
      </c>
      <c r="N20">
        <v>0.30199999999999999</v>
      </c>
      <c r="O20">
        <v>9.0999999999999998E-2</v>
      </c>
      <c r="P20">
        <v>4.7E-2</v>
      </c>
      <c r="Q20">
        <v>7.4999999999999997E-2</v>
      </c>
      <c r="R20">
        <v>0.23899999999999999</v>
      </c>
      <c r="S20">
        <v>0.434</v>
      </c>
      <c r="T20">
        <v>0.88800000000000001</v>
      </c>
      <c r="U20">
        <v>0.58299999999999996</v>
      </c>
      <c r="V20">
        <v>0.35799999999999998</v>
      </c>
      <c r="W20">
        <v>0.20300000000000001</v>
      </c>
      <c r="X20">
        <v>9.4E-2</v>
      </c>
      <c r="Y20">
        <v>3.5000000000000003E-2</v>
      </c>
    </row>
    <row r="21" spans="1:25">
      <c r="A21">
        <v>475</v>
      </c>
      <c r="B21">
        <v>5.2999999999999999E-2</v>
      </c>
      <c r="C21">
        <v>0.27300000000000002</v>
      </c>
      <c r="D21">
        <v>0.30199999999999999</v>
      </c>
      <c r="E21">
        <v>6.5000000000000002E-2</v>
      </c>
      <c r="F21">
        <v>0.39400000000000002</v>
      </c>
      <c r="G21">
        <v>0.49199999999999999</v>
      </c>
      <c r="H21">
        <v>5.3999999999999999E-2</v>
      </c>
      <c r="I21">
        <v>0.32500000000000001</v>
      </c>
      <c r="J21">
        <v>0.123</v>
      </c>
      <c r="K21">
        <v>9.2999999999999999E-2</v>
      </c>
      <c r="L21">
        <v>0.11799999999999999</v>
      </c>
      <c r="M21">
        <v>8.4000000000000005E-2</v>
      </c>
      <c r="N21">
        <v>0.27300000000000002</v>
      </c>
      <c r="O21">
        <v>0.10100000000000001</v>
      </c>
      <c r="P21">
        <v>4.5999999999999999E-2</v>
      </c>
      <c r="Q21">
        <v>9.2999999999999999E-2</v>
      </c>
      <c r="R21">
        <v>0.22500000000000001</v>
      </c>
      <c r="S21">
        <v>0.44900000000000001</v>
      </c>
      <c r="T21">
        <v>0.88800000000000001</v>
      </c>
      <c r="U21">
        <v>0.58199999999999996</v>
      </c>
      <c r="V21">
        <v>0.35799999999999998</v>
      </c>
      <c r="W21">
        <v>0.20300000000000001</v>
      </c>
      <c r="X21">
        <v>9.2999999999999999E-2</v>
      </c>
      <c r="Y21">
        <v>3.5000000000000003E-2</v>
      </c>
    </row>
    <row r="22" spans="1:25">
      <c r="A22">
        <v>480</v>
      </c>
      <c r="B22">
        <v>5.3999999999999999E-2</v>
      </c>
      <c r="C22">
        <v>0.28199999999999997</v>
      </c>
      <c r="D22">
        <v>0.29299999999999998</v>
      </c>
      <c r="E22">
        <v>6.7000000000000004E-2</v>
      </c>
      <c r="F22">
        <v>0.38100000000000001</v>
      </c>
      <c r="G22">
        <v>0.52300000000000002</v>
      </c>
      <c r="H22">
        <v>5.5E-2</v>
      </c>
      <c r="I22">
        <v>0.30099999999999999</v>
      </c>
      <c r="J22">
        <v>0.11899999999999999</v>
      </c>
      <c r="K22">
        <v>8.5999999999999993E-2</v>
      </c>
      <c r="L22">
        <v>0.13500000000000001</v>
      </c>
      <c r="M22">
        <v>9.1999999999999998E-2</v>
      </c>
      <c r="N22">
        <v>0.23899999999999999</v>
      </c>
      <c r="O22">
        <v>0.113</v>
      </c>
      <c r="P22">
        <v>4.4999999999999998E-2</v>
      </c>
      <c r="Q22">
        <v>0.121</v>
      </c>
      <c r="R22">
        <v>0.20899999999999999</v>
      </c>
      <c r="S22">
        <v>0.45800000000000002</v>
      </c>
      <c r="T22">
        <v>0.88800000000000001</v>
      </c>
      <c r="U22">
        <v>0.58099999999999996</v>
      </c>
      <c r="V22">
        <v>0.35699999999999998</v>
      </c>
      <c r="W22">
        <v>0.20200000000000001</v>
      </c>
      <c r="X22">
        <v>9.2999999999999999E-2</v>
      </c>
      <c r="Y22">
        <v>3.4000000000000002E-2</v>
      </c>
    </row>
    <row r="23" spans="1:25">
      <c r="A23">
        <v>485</v>
      </c>
      <c r="B23">
        <v>5.5E-2</v>
      </c>
      <c r="C23">
        <v>0.28899999999999998</v>
      </c>
      <c r="D23">
        <v>0.28499999999999998</v>
      </c>
      <c r="E23">
        <v>6.8000000000000005E-2</v>
      </c>
      <c r="F23">
        <v>0.372</v>
      </c>
      <c r="G23">
        <v>0.54800000000000004</v>
      </c>
      <c r="H23">
        <v>5.6000000000000001E-2</v>
      </c>
      <c r="I23">
        <v>0.27500000000000002</v>
      </c>
      <c r="J23">
        <v>0.114</v>
      </c>
      <c r="K23">
        <v>0.08</v>
      </c>
      <c r="L23">
        <v>0.157</v>
      </c>
      <c r="M23">
        <v>0.1</v>
      </c>
      <c r="N23">
        <v>0.20499999999999999</v>
      </c>
      <c r="O23">
        <v>0.125</v>
      </c>
      <c r="P23">
        <v>4.4999999999999998E-2</v>
      </c>
      <c r="Q23">
        <v>0.157</v>
      </c>
      <c r="R23">
        <v>0.19500000000000001</v>
      </c>
      <c r="S23">
        <v>0.46100000000000002</v>
      </c>
      <c r="T23">
        <v>0.88800000000000001</v>
      </c>
      <c r="U23">
        <v>0.57999999999999996</v>
      </c>
      <c r="V23">
        <v>0.35599999999999998</v>
      </c>
      <c r="W23">
        <v>0.20200000000000001</v>
      </c>
      <c r="X23">
        <v>9.2999999999999999E-2</v>
      </c>
      <c r="Y23">
        <v>3.4000000000000002E-2</v>
      </c>
    </row>
    <row r="24" spans="1:25">
      <c r="A24">
        <v>490</v>
      </c>
      <c r="B24">
        <v>5.7000000000000002E-2</v>
      </c>
      <c r="C24">
        <v>0.29299999999999998</v>
      </c>
      <c r="D24">
        <v>0.27600000000000002</v>
      </c>
      <c r="E24">
        <v>7.0000000000000007E-2</v>
      </c>
      <c r="F24">
        <v>0.36199999999999999</v>
      </c>
      <c r="G24">
        <v>0.56599999999999995</v>
      </c>
      <c r="H24">
        <v>5.7000000000000002E-2</v>
      </c>
      <c r="I24">
        <v>0.247</v>
      </c>
      <c r="J24">
        <v>0.109</v>
      </c>
      <c r="K24">
        <v>7.4999999999999997E-2</v>
      </c>
      <c r="L24">
        <v>0.185</v>
      </c>
      <c r="M24">
        <v>0.107</v>
      </c>
      <c r="N24">
        <v>0.17199999999999999</v>
      </c>
      <c r="O24">
        <v>0.14000000000000001</v>
      </c>
      <c r="P24">
        <v>4.3999999999999997E-2</v>
      </c>
      <c r="Q24">
        <v>0.20200000000000001</v>
      </c>
      <c r="R24">
        <v>0.182</v>
      </c>
      <c r="S24">
        <v>0.45700000000000002</v>
      </c>
      <c r="T24">
        <v>0.88800000000000001</v>
      </c>
      <c r="U24">
        <v>0.57999999999999996</v>
      </c>
      <c r="V24">
        <v>0.35599999999999998</v>
      </c>
      <c r="W24">
        <v>0.20200000000000001</v>
      </c>
      <c r="X24">
        <v>9.2999999999999999E-2</v>
      </c>
      <c r="Y24">
        <v>3.4000000000000002E-2</v>
      </c>
    </row>
    <row r="25" spans="1:25">
      <c r="A25">
        <v>495</v>
      </c>
      <c r="B25">
        <v>5.8999999999999997E-2</v>
      </c>
      <c r="C25">
        <v>0.29599999999999999</v>
      </c>
      <c r="D25">
        <v>0.26800000000000002</v>
      </c>
      <c r="E25">
        <v>7.1999999999999995E-2</v>
      </c>
      <c r="F25">
        <v>0.35199999999999998</v>
      </c>
      <c r="G25">
        <v>0.57699999999999996</v>
      </c>
      <c r="H25">
        <v>5.8999999999999997E-2</v>
      </c>
      <c r="I25">
        <v>0.223</v>
      </c>
      <c r="J25">
        <v>0.105</v>
      </c>
      <c r="K25">
        <v>7.0000000000000007E-2</v>
      </c>
      <c r="L25">
        <v>0.221</v>
      </c>
      <c r="M25">
        <v>0.115</v>
      </c>
      <c r="N25">
        <v>0.14399999999999999</v>
      </c>
      <c r="O25">
        <v>0.157</v>
      </c>
      <c r="P25">
        <v>4.3999999999999997E-2</v>
      </c>
      <c r="Q25">
        <v>0.252</v>
      </c>
      <c r="R25">
        <v>0.17199999999999999</v>
      </c>
      <c r="S25">
        <v>0.44700000000000001</v>
      </c>
      <c r="T25">
        <v>0.88800000000000001</v>
      </c>
      <c r="U25">
        <v>0.57999999999999996</v>
      </c>
      <c r="V25">
        <v>0.35599999999999998</v>
      </c>
      <c r="W25">
        <v>0.20200000000000001</v>
      </c>
      <c r="X25">
        <v>9.1999999999999998E-2</v>
      </c>
      <c r="Y25">
        <v>3.4000000000000002E-2</v>
      </c>
    </row>
    <row r="26" spans="1:25">
      <c r="A26">
        <v>500</v>
      </c>
      <c r="B26">
        <v>6.0999999999999999E-2</v>
      </c>
      <c r="C26">
        <v>0.30099999999999999</v>
      </c>
      <c r="D26">
        <v>0.26</v>
      </c>
      <c r="E26">
        <v>7.8E-2</v>
      </c>
      <c r="F26">
        <v>0.34200000000000003</v>
      </c>
      <c r="G26">
        <v>0.58199999999999996</v>
      </c>
      <c r="H26">
        <v>6.0999999999999999E-2</v>
      </c>
      <c r="I26">
        <v>0.20200000000000001</v>
      </c>
      <c r="J26">
        <v>0.10299999999999999</v>
      </c>
      <c r="K26">
        <v>6.7000000000000004E-2</v>
      </c>
      <c r="L26">
        <v>0.26900000000000002</v>
      </c>
      <c r="M26">
        <v>0.123</v>
      </c>
      <c r="N26">
        <v>0.12</v>
      </c>
      <c r="O26">
        <v>0.18</v>
      </c>
      <c r="P26">
        <v>4.3999999999999997E-2</v>
      </c>
      <c r="Q26">
        <v>0.30299999999999999</v>
      </c>
      <c r="R26">
        <v>0.16300000000000001</v>
      </c>
      <c r="S26">
        <v>0.433</v>
      </c>
      <c r="T26">
        <v>0.88700000000000001</v>
      </c>
      <c r="U26">
        <v>0.57999999999999996</v>
      </c>
      <c r="V26">
        <v>0.35599999999999998</v>
      </c>
      <c r="W26">
        <v>0.20200000000000001</v>
      </c>
      <c r="X26">
        <v>9.1999999999999998E-2</v>
      </c>
      <c r="Y26">
        <v>3.4000000000000002E-2</v>
      </c>
    </row>
    <row r="27" spans="1:25">
      <c r="A27">
        <v>505</v>
      </c>
      <c r="B27">
        <v>6.2E-2</v>
      </c>
      <c r="C27">
        <v>0.31</v>
      </c>
      <c r="D27">
        <v>0.251</v>
      </c>
      <c r="E27">
        <v>8.7999999999999995E-2</v>
      </c>
      <c r="F27">
        <v>0.33</v>
      </c>
      <c r="G27">
        <v>0.58299999999999996</v>
      </c>
      <c r="H27">
        <v>6.4000000000000001E-2</v>
      </c>
      <c r="I27">
        <v>0.184</v>
      </c>
      <c r="J27">
        <v>0.10199999999999999</v>
      </c>
      <c r="K27">
        <v>6.3E-2</v>
      </c>
      <c r="L27">
        <v>0.32600000000000001</v>
      </c>
      <c r="M27">
        <v>0.13300000000000001</v>
      </c>
      <c r="N27">
        <v>0.10100000000000001</v>
      </c>
      <c r="O27">
        <v>0.20799999999999999</v>
      </c>
      <c r="P27">
        <v>4.3999999999999997E-2</v>
      </c>
      <c r="Q27">
        <v>0.35099999999999998</v>
      </c>
      <c r="R27">
        <v>0.155</v>
      </c>
      <c r="S27">
        <v>0.41399999999999998</v>
      </c>
      <c r="T27">
        <v>0.88700000000000001</v>
      </c>
      <c r="U27">
        <v>0.57999999999999996</v>
      </c>
      <c r="V27">
        <v>0.35599999999999998</v>
      </c>
      <c r="W27">
        <v>0.20200000000000001</v>
      </c>
      <c r="X27">
        <v>9.2999999999999999E-2</v>
      </c>
      <c r="Y27">
        <v>3.4000000000000002E-2</v>
      </c>
    </row>
    <row r="28" spans="1:25">
      <c r="A28">
        <v>510</v>
      </c>
      <c r="B28">
        <v>6.5000000000000002E-2</v>
      </c>
      <c r="C28">
        <v>0.32100000000000001</v>
      </c>
      <c r="D28">
        <v>0.24299999999999999</v>
      </c>
      <c r="E28">
        <v>0.106</v>
      </c>
      <c r="F28">
        <v>0.314</v>
      </c>
      <c r="G28">
        <v>0.57999999999999996</v>
      </c>
      <c r="H28">
        <v>6.8000000000000005E-2</v>
      </c>
      <c r="I28">
        <v>0.16700000000000001</v>
      </c>
      <c r="J28">
        <v>0.1</v>
      </c>
      <c r="K28">
        <v>6.0999999999999999E-2</v>
      </c>
      <c r="L28">
        <v>0.38400000000000001</v>
      </c>
      <c r="M28">
        <v>0.14599999999999999</v>
      </c>
      <c r="N28">
        <v>8.5999999999999993E-2</v>
      </c>
      <c r="O28">
        <v>0.24399999999999999</v>
      </c>
      <c r="P28">
        <v>4.3999999999999997E-2</v>
      </c>
      <c r="Q28">
        <v>0.39400000000000002</v>
      </c>
      <c r="R28">
        <v>0.14599999999999999</v>
      </c>
      <c r="S28">
        <v>0.39200000000000002</v>
      </c>
      <c r="T28">
        <v>0.88700000000000001</v>
      </c>
      <c r="U28">
        <v>0.57999999999999996</v>
      </c>
      <c r="V28">
        <v>0.35599999999999998</v>
      </c>
      <c r="W28">
        <v>0.20200000000000001</v>
      </c>
      <c r="X28">
        <v>9.2999999999999999E-2</v>
      </c>
      <c r="Y28">
        <v>3.4000000000000002E-2</v>
      </c>
    </row>
    <row r="29" spans="1:25">
      <c r="A29">
        <v>515</v>
      </c>
      <c r="B29">
        <v>6.7000000000000004E-2</v>
      </c>
      <c r="C29">
        <v>0.32600000000000001</v>
      </c>
      <c r="D29">
        <v>0.23400000000000001</v>
      </c>
      <c r="E29">
        <v>0.13</v>
      </c>
      <c r="F29">
        <v>0.29399999999999998</v>
      </c>
      <c r="G29">
        <v>0.57599999999999996</v>
      </c>
      <c r="H29">
        <v>7.5999999999999998E-2</v>
      </c>
      <c r="I29">
        <v>0.152</v>
      </c>
      <c r="J29">
        <v>9.7000000000000003E-2</v>
      </c>
      <c r="K29">
        <v>5.8999999999999997E-2</v>
      </c>
      <c r="L29">
        <v>0.44</v>
      </c>
      <c r="M29">
        <v>0.16600000000000001</v>
      </c>
      <c r="N29">
        <v>7.3999999999999996E-2</v>
      </c>
      <c r="O29">
        <v>0.28599999999999998</v>
      </c>
      <c r="P29">
        <v>4.3999999999999997E-2</v>
      </c>
      <c r="Q29">
        <v>0.436</v>
      </c>
      <c r="R29">
        <v>0.13500000000000001</v>
      </c>
      <c r="S29">
        <v>0.36599999999999999</v>
      </c>
      <c r="T29">
        <v>0.88700000000000001</v>
      </c>
      <c r="U29">
        <v>0.58099999999999996</v>
      </c>
      <c r="V29">
        <v>0.35599999999999998</v>
      </c>
      <c r="W29">
        <v>0.20200000000000001</v>
      </c>
      <c r="X29">
        <v>9.2999999999999999E-2</v>
      </c>
      <c r="Y29">
        <v>3.4000000000000002E-2</v>
      </c>
    </row>
    <row r="30" spans="1:25">
      <c r="A30">
        <v>520</v>
      </c>
      <c r="B30">
        <v>7.0000000000000007E-2</v>
      </c>
      <c r="C30">
        <v>0.32200000000000001</v>
      </c>
      <c r="D30">
        <v>0.22500000000000001</v>
      </c>
      <c r="E30">
        <v>0.155</v>
      </c>
      <c r="F30">
        <v>0.27100000000000002</v>
      </c>
      <c r="G30">
        <v>0.56899999999999995</v>
      </c>
      <c r="H30">
        <v>8.5999999999999993E-2</v>
      </c>
      <c r="I30">
        <v>0.13700000000000001</v>
      </c>
      <c r="J30">
        <v>9.4E-2</v>
      </c>
      <c r="K30">
        <v>5.8000000000000003E-2</v>
      </c>
      <c r="L30">
        <v>0.48399999999999999</v>
      </c>
      <c r="M30">
        <v>0.193</v>
      </c>
      <c r="N30">
        <v>6.6000000000000003E-2</v>
      </c>
      <c r="O30">
        <v>0.32400000000000001</v>
      </c>
      <c r="P30">
        <v>4.3999999999999997E-2</v>
      </c>
      <c r="Q30">
        <v>0.47499999999999998</v>
      </c>
      <c r="R30">
        <v>0.124</v>
      </c>
      <c r="S30">
        <v>0.33900000000000002</v>
      </c>
      <c r="T30">
        <v>0.88700000000000001</v>
      </c>
      <c r="U30">
        <v>0.58099999999999996</v>
      </c>
      <c r="V30">
        <v>0.35699999999999998</v>
      </c>
      <c r="W30">
        <v>0.20200000000000001</v>
      </c>
      <c r="X30">
        <v>9.2999999999999999E-2</v>
      </c>
      <c r="Y30">
        <v>3.4000000000000002E-2</v>
      </c>
    </row>
    <row r="31" spans="1:25">
      <c r="A31">
        <v>525</v>
      </c>
      <c r="B31">
        <v>7.1999999999999995E-2</v>
      </c>
      <c r="C31">
        <v>0.31</v>
      </c>
      <c r="D31">
        <v>0.215</v>
      </c>
      <c r="E31">
        <v>0.17299999999999999</v>
      </c>
      <c r="F31">
        <v>0.249</v>
      </c>
      <c r="G31">
        <v>0.56000000000000005</v>
      </c>
      <c r="H31">
        <v>0.10100000000000001</v>
      </c>
      <c r="I31">
        <v>0.125</v>
      </c>
      <c r="J31">
        <v>9.0999999999999998E-2</v>
      </c>
      <c r="K31">
        <v>5.6000000000000001E-2</v>
      </c>
      <c r="L31">
        <v>0.51600000000000001</v>
      </c>
      <c r="M31">
        <v>0.22900000000000001</v>
      </c>
      <c r="N31">
        <v>5.8999999999999997E-2</v>
      </c>
      <c r="O31">
        <v>0.35099999999999998</v>
      </c>
      <c r="P31">
        <v>4.3999999999999997E-2</v>
      </c>
      <c r="Q31">
        <v>0.51200000000000001</v>
      </c>
      <c r="R31">
        <v>0.113</v>
      </c>
      <c r="S31">
        <v>0.31</v>
      </c>
      <c r="T31">
        <v>0.88700000000000001</v>
      </c>
      <c r="U31">
        <v>0.58199999999999996</v>
      </c>
      <c r="V31">
        <v>0.35699999999999998</v>
      </c>
      <c r="W31">
        <v>0.20200000000000001</v>
      </c>
      <c r="X31">
        <v>9.2999999999999999E-2</v>
      </c>
      <c r="Y31">
        <v>3.4000000000000002E-2</v>
      </c>
    </row>
    <row r="32" spans="1:25">
      <c r="A32">
        <v>530</v>
      </c>
      <c r="B32">
        <v>7.3999999999999996E-2</v>
      </c>
      <c r="C32">
        <v>0.29799999999999999</v>
      </c>
      <c r="D32">
        <v>0.20799999999999999</v>
      </c>
      <c r="E32">
        <v>0.18099999999999999</v>
      </c>
      <c r="F32">
        <v>0.23100000000000001</v>
      </c>
      <c r="G32">
        <v>0.54900000000000004</v>
      </c>
      <c r="H32">
        <v>0.12</v>
      </c>
      <c r="I32">
        <v>0.11600000000000001</v>
      </c>
      <c r="J32">
        <v>8.8999999999999996E-2</v>
      </c>
      <c r="K32">
        <v>5.3999999999999999E-2</v>
      </c>
      <c r="L32">
        <v>0.53400000000000003</v>
      </c>
      <c r="M32">
        <v>0.27300000000000002</v>
      </c>
      <c r="N32">
        <v>5.3999999999999999E-2</v>
      </c>
      <c r="O32">
        <v>0.36299999999999999</v>
      </c>
      <c r="P32">
        <v>4.3999999999999997E-2</v>
      </c>
      <c r="Q32">
        <v>0.54400000000000004</v>
      </c>
      <c r="R32">
        <v>0.106</v>
      </c>
      <c r="S32">
        <v>0.28199999999999997</v>
      </c>
      <c r="T32">
        <v>0.88700000000000001</v>
      </c>
      <c r="U32">
        <v>0.58199999999999996</v>
      </c>
      <c r="V32">
        <v>0.35699999999999998</v>
      </c>
      <c r="W32">
        <v>0.20300000000000001</v>
      </c>
      <c r="X32">
        <v>9.2999999999999999E-2</v>
      </c>
      <c r="Y32">
        <v>3.4000000000000002E-2</v>
      </c>
    </row>
    <row r="33" spans="1:25">
      <c r="A33">
        <v>535</v>
      </c>
      <c r="B33">
        <v>7.4999999999999997E-2</v>
      </c>
      <c r="C33">
        <v>0.29099999999999998</v>
      </c>
      <c r="D33">
        <v>0.20300000000000001</v>
      </c>
      <c r="E33">
        <v>0.182</v>
      </c>
      <c r="F33">
        <v>0.219</v>
      </c>
      <c r="G33">
        <v>0.53500000000000003</v>
      </c>
      <c r="H33">
        <v>0.14299999999999999</v>
      </c>
      <c r="I33">
        <v>0.11</v>
      </c>
      <c r="J33">
        <v>0.09</v>
      </c>
      <c r="K33">
        <v>5.2999999999999999E-2</v>
      </c>
      <c r="L33">
        <v>0.54200000000000004</v>
      </c>
      <c r="M33">
        <v>0.32300000000000001</v>
      </c>
      <c r="N33">
        <v>5.0999999999999997E-2</v>
      </c>
      <c r="O33">
        <v>0.36299999999999999</v>
      </c>
      <c r="P33">
        <v>4.3999999999999997E-2</v>
      </c>
      <c r="Q33">
        <v>0.57199999999999995</v>
      </c>
      <c r="R33">
        <v>0.10199999999999999</v>
      </c>
      <c r="S33">
        <v>0.255</v>
      </c>
      <c r="T33">
        <v>0.88700000000000001</v>
      </c>
      <c r="U33">
        <v>0.58199999999999996</v>
      </c>
      <c r="V33">
        <v>0.35799999999999998</v>
      </c>
      <c r="W33">
        <v>0.20300000000000001</v>
      </c>
      <c r="X33">
        <v>9.2999999999999999E-2</v>
      </c>
      <c r="Y33">
        <v>3.4000000000000002E-2</v>
      </c>
    </row>
    <row r="34" spans="1:25">
      <c r="A34">
        <v>540</v>
      </c>
      <c r="B34">
        <v>7.5999999999999998E-2</v>
      </c>
      <c r="C34">
        <v>0.29199999999999998</v>
      </c>
      <c r="D34">
        <v>0.19800000000000001</v>
      </c>
      <c r="E34">
        <v>0.17699999999999999</v>
      </c>
      <c r="F34">
        <v>0.21099999999999999</v>
      </c>
      <c r="G34">
        <v>0.51900000000000002</v>
      </c>
      <c r="H34">
        <v>0.17</v>
      </c>
      <c r="I34">
        <v>0.106</v>
      </c>
      <c r="J34">
        <v>9.1999999999999998E-2</v>
      </c>
      <c r="K34">
        <v>5.1999999999999998E-2</v>
      </c>
      <c r="L34">
        <v>0.54500000000000004</v>
      </c>
      <c r="M34">
        <v>0.374</v>
      </c>
      <c r="N34">
        <v>4.8000000000000001E-2</v>
      </c>
      <c r="O34">
        <v>0.35499999999999998</v>
      </c>
      <c r="P34">
        <v>4.4999999999999998E-2</v>
      </c>
      <c r="Q34">
        <v>0.59699999999999998</v>
      </c>
      <c r="R34">
        <v>0.10199999999999999</v>
      </c>
      <c r="S34">
        <v>0.22800000000000001</v>
      </c>
      <c r="T34">
        <v>0.88700000000000001</v>
      </c>
      <c r="U34">
        <v>0.58299999999999996</v>
      </c>
      <c r="V34">
        <v>0.35799999999999998</v>
      </c>
      <c r="W34">
        <v>0.20300000000000001</v>
      </c>
      <c r="X34">
        <v>9.2999999999999999E-2</v>
      </c>
      <c r="Y34">
        <v>3.4000000000000002E-2</v>
      </c>
    </row>
    <row r="35" spans="1:25">
      <c r="A35">
        <v>545</v>
      </c>
      <c r="B35">
        <v>7.8E-2</v>
      </c>
      <c r="C35">
        <v>0.29699999999999999</v>
      </c>
      <c r="D35">
        <v>0.19500000000000001</v>
      </c>
      <c r="E35">
        <v>0.16800000000000001</v>
      </c>
      <c r="F35">
        <v>0.20899999999999999</v>
      </c>
      <c r="G35">
        <v>0.501</v>
      </c>
      <c r="H35">
        <v>0.19800000000000001</v>
      </c>
      <c r="I35">
        <v>0.10299999999999999</v>
      </c>
      <c r="J35">
        <v>9.6000000000000002E-2</v>
      </c>
      <c r="K35">
        <v>5.1999999999999998E-2</v>
      </c>
      <c r="L35">
        <v>0.54100000000000004</v>
      </c>
      <c r="M35">
        <v>0.41799999999999998</v>
      </c>
      <c r="N35">
        <v>4.5999999999999999E-2</v>
      </c>
      <c r="O35">
        <v>0.34200000000000003</v>
      </c>
      <c r="P35">
        <v>4.5999999999999999E-2</v>
      </c>
      <c r="Q35">
        <v>0.61499999999999999</v>
      </c>
      <c r="R35">
        <v>0.105</v>
      </c>
      <c r="S35">
        <v>0.20399999999999999</v>
      </c>
      <c r="T35">
        <v>0.88600000000000001</v>
      </c>
      <c r="U35">
        <v>0.58299999999999996</v>
      </c>
      <c r="V35">
        <v>0.35799999999999998</v>
      </c>
      <c r="W35">
        <v>0.20300000000000001</v>
      </c>
      <c r="X35">
        <v>9.2999999999999999E-2</v>
      </c>
      <c r="Y35">
        <v>3.4000000000000002E-2</v>
      </c>
    </row>
    <row r="36" spans="1:25">
      <c r="A36">
        <v>550</v>
      </c>
      <c r="B36">
        <v>7.9000000000000001E-2</v>
      </c>
      <c r="C36">
        <v>0.3</v>
      </c>
      <c r="D36">
        <v>0.191</v>
      </c>
      <c r="E36">
        <v>0.157</v>
      </c>
      <c r="F36">
        <v>0.20899999999999999</v>
      </c>
      <c r="G36">
        <v>0.48</v>
      </c>
      <c r="H36">
        <v>0.22800000000000001</v>
      </c>
      <c r="I36">
        <v>9.9000000000000005E-2</v>
      </c>
      <c r="J36">
        <v>0.10199999999999999</v>
      </c>
      <c r="K36">
        <v>5.2999999999999999E-2</v>
      </c>
      <c r="L36">
        <v>0.53300000000000003</v>
      </c>
      <c r="M36">
        <v>0.45600000000000002</v>
      </c>
      <c r="N36">
        <v>4.4999999999999998E-2</v>
      </c>
      <c r="O36">
        <v>0.32300000000000001</v>
      </c>
      <c r="P36">
        <v>4.7E-2</v>
      </c>
      <c r="Q36">
        <v>0.63</v>
      </c>
      <c r="R36">
        <v>0.107</v>
      </c>
      <c r="S36">
        <v>0.18</v>
      </c>
      <c r="T36">
        <v>0.88600000000000001</v>
      </c>
      <c r="U36">
        <v>0.58299999999999996</v>
      </c>
      <c r="V36">
        <v>0.35799999999999998</v>
      </c>
      <c r="W36">
        <v>0.20300000000000001</v>
      </c>
      <c r="X36">
        <v>9.2999999999999999E-2</v>
      </c>
      <c r="Y36">
        <v>3.4000000000000002E-2</v>
      </c>
    </row>
    <row r="37" spans="1:25">
      <c r="A37">
        <v>555</v>
      </c>
      <c r="B37">
        <v>8.2000000000000003E-2</v>
      </c>
      <c r="C37">
        <v>0.29799999999999999</v>
      </c>
      <c r="D37">
        <v>0.188</v>
      </c>
      <c r="E37">
        <v>0.14699999999999999</v>
      </c>
      <c r="F37">
        <v>0.20699999999999999</v>
      </c>
      <c r="G37">
        <v>0.45800000000000002</v>
      </c>
      <c r="H37">
        <v>0.26</v>
      </c>
      <c r="I37">
        <v>9.4E-2</v>
      </c>
      <c r="J37">
        <v>0.106</v>
      </c>
      <c r="K37">
        <v>5.3999999999999999E-2</v>
      </c>
      <c r="L37">
        <v>0.52400000000000002</v>
      </c>
      <c r="M37">
        <v>0.48699999999999999</v>
      </c>
      <c r="N37">
        <v>4.3999999999999997E-2</v>
      </c>
      <c r="O37">
        <v>0.30299999999999999</v>
      </c>
      <c r="P37">
        <v>4.8000000000000001E-2</v>
      </c>
      <c r="Q37">
        <v>0.64500000000000002</v>
      </c>
      <c r="R37">
        <v>0.107</v>
      </c>
      <c r="S37">
        <v>0.159</v>
      </c>
      <c r="T37">
        <v>0.88700000000000001</v>
      </c>
      <c r="U37">
        <v>0.58399999999999996</v>
      </c>
      <c r="V37">
        <v>0.35799999999999998</v>
      </c>
      <c r="W37">
        <v>0.20300000000000001</v>
      </c>
      <c r="X37">
        <v>9.1999999999999998E-2</v>
      </c>
      <c r="Y37">
        <v>3.4000000000000002E-2</v>
      </c>
    </row>
    <row r="38" spans="1:25">
      <c r="A38">
        <v>560</v>
      </c>
      <c r="B38">
        <v>8.6999999999999994E-2</v>
      </c>
      <c r="C38">
        <v>0.29499999999999998</v>
      </c>
      <c r="D38">
        <v>0.183</v>
      </c>
      <c r="E38">
        <v>0.13700000000000001</v>
      </c>
      <c r="F38">
        <v>0.20100000000000001</v>
      </c>
      <c r="G38">
        <v>0.436</v>
      </c>
      <c r="H38">
        <v>0.29699999999999999</v>
      </c>
      <c r="I38">
        <v>0.09</v>
      </c>
      <c r="J38">
        <v>0.108</v>
      </c>
      <c r="K38">
        <v>5.5E-2</v>
      </c>
      <c r="L38">
        <v>0.51300000000000001</v>
      </c>
      <c r="M38">
        <v>0.51200000000000001</v>
      </c>
      <c r="N38">
        <v>4.2999999999999997E-2</v>
      </c>
      <c r="O38">
        <v>0.28100000000000003</v>
      </c>
      <c r="P38">
        <v>0.05</v>
      </c>
      <c r="Q38">
        <v>0.66</v>
      </c>
      <c r="R38">
        <v>0.106</v>
      </c>
      <c r="S38">
        <v>0.14099999999999999</v>
      </c>
      <c r="T38">
        <v>0.88700000000000001</v>
      </c>
      <c r="U38">
        <v>0.58399999999999996</v>
      </c>
      <c r="V38">
        <v>0.35899999999999999</v>
      </c>
      <c r="W38">
        <v>0.20300000000000001</v>
      </c>
      <c r="X38">
        <v>9.2999999999999999E-2</v>
      </c>
      <c r="Y38">
        <v>3.3000000000000002E-2</v>
      </c>
    </row>
    <row r="39" spans="1:25">
      <c r="A39">
        <v>565</v>
      </c>
      <c r="B39">
        <v>9.1999999999999998E-2</v>
      </c>
      <c r="C39">
        <v>0.29499999999999998</v>
      </c>
      <c r="D39">
        <v>0.17699999999999999</v>
      </c>
      <c r="E39">
        <v>0.129</v>
      </c>
      <c r="F39">
        <v>0.19600000000000001</v>
      </c>
      <c r="G39">
        <v>0.41399999999999998</v>
      </c>
      <c r="H39">
        <v>0.33800000000000002</v>
      </c>
      <c r="I39">
        <v>8.5999999999999993E-2</v>
      </c>
      <c r="J39">
        <v>0.109</v>
      </c>
      <c r="K39">
        <v>5.5E-2</v>
      </c>
      <c r="L39">
        <v>0.501</v>
      </c>
      <c r="M39">
        <v>0.53400000000000003</v>
      </c>
      <c r="N39">
        <v>4.2000000000000003E-2</v>
      </c>
      <c r="O39">
        <v>0.26</v>
      </c>
      <c r="P39">
        <v>5.2999999999999999E-2</v>
      </c>
      <c r="Q39">
        <v>0.67300000000000004</v>
      </c>
      <c r="R39">
        <v>0.107</v>
      </c>
      <c r="S39">
        <v>0.126</v>
      </c>
      <c r="T39">
        <v>0.88700000000000001</v>
      </c>
      <c r="U39">
        <v>0.58499999999999996</v>
      </c>
      <c r="V39">
        <v>0.35899999999999999</v>
      </c>
      <c r="W39">
        <v>0.20300000000000001</v>
      </c>
      <c r="X39">
        <v>9.2999999999999999E-2</v>
      </c>
      <c r="Y39">
        <v>3.3000000000000002E-2</v>
      </c>
    </row>
    <row r="40" spans="1:25">
      <c r="A40">
        <v>570</v>
      </c>
      <c r="B40">
        <v>0.1</v>
      </c>
      <c r="C40">
        <v>0.30499999999999999</v>
      </c>
      <c r="D40">
        <v>0.17199999999999999</v>
      </c>
      <c r="E40">
        <v>0.126</v>
      </c>
      <c r="F40">
        <v>0.19600000000000001</v>
      </c>
      <c r="G40">
        <v>0.39200000000000002</v>
      </c>
      <c r="H40">
        <v>0.38</v>
      </c>
      <c r="I40">
        <v>8.3000000000000004E-2</v>
      </c>
      <c r="J40">
        <v>0.112</v>
      </c>
      <c r="K40">
        <v>5.3999999999999999E-2</v>
      </c>
      <c r="L40">
        <v>0.48699999999999999</v>
      </c>
      <c r="M40">
        <v>0.55400000000000005</v>
      </c>
      <c r="N40">
        <v>4.1000000000000002E-2</v>
      </c>
      <c r="O40">
        <v>0.23799999999999999</v>
      </c>
      <c r="P40">
        <v>5.7000000000000002E-2</v>
      </c>
      <c r="Q40">
        <v>0.68600000000000005</v>
      </c>
      <c r="R40">
        <v>0.112</v>
      </c>
      <c r="S40">
        <v>0.114</v>
      </c>
      <c r="T40">
        <v>0.88800000000000001</v>
      </c>
      <c r="U40">
        <v>0.58599999999999997</v>
      </c>
      <c r="V40">
        <v>0.36</v>
      </c>
      <c r="W40">
        <v>0.20399999999999999</v>
      </c>
      <c r="X40">
        <v>9.2999999999999999E-2</v>
      </c>
      <c r="Y40">
        <v>3.3000000000000002E-2</v>
      </c>
    </row>
    <row r="41" spans="1:25">
      <c r="A41">
        <v>575</v>
      </c>
      <c r="B41">
        <v>0.107</v>
      </c>
      <c r="C41">
        <v>0.32600000000000001</v>
      </c>
      <c r="D41">
        <v>0.16700000000000001</v>
      </c>
      <c r="E41">
        <v>0.125</v>
      </c>
      <c r="F41">
        <v>0.19900000000000001</v>
      </c>
      <c r="G41">
        <v>0.36899999999999999</v>
      </c>
      <c r="H41">
        <v>0.41799999999999998</v>
      </c>
      <c r="I41">
        <v>8.3000000000000004E-2</v>
      </c>
      <c r="J41">
        <v>0.126</v>
      </c>
      <c r="K41">
        <v>5.2999999999999999E-2</v>
      </c>
      <c r="L41">
        <v>0.47199999999999998</v>
      </c>
      <c r="M41">
        <v>0.56999999999999995</v>
      </c>
      <c r="N41">
        <v>4.1000000000000002E-2</v>
      </c>
      <c r="O41">
        <v>0.217</v>
      </c>
      <c r="P41">
        <v>6.3E-2</v>
      </c>
      <c r="Q41">
        <v>0.69799999999999995</v>
      </c>
      <c r="R41">
        <v>0.123</v>
      </c>
      <c r="S41">
        <v>0.104</v>
      </c>
      <c r="T41">
        <v>0.88800000000000001</v>
      </c>
      <c r="U41">
        <v>0.58699999999999997</v>
      </c>
      <c r="V41">
        <v>0.36099999999999999</v>
      </c>
      <c r="W41">
        <v>0.20399999999999999</v>
      </c>
      <c r="X41">
        <v>9.2999999999999999E-2</v>
      </c>
      <c r="Y41">
        <v>3.3000000000000002E-2</v>
      </c>
    </row>
    <row r="42" spans="1:25">
      <c r="A42">
        <v>580</v>
      </c>
      <c r="B42">
        <v>0.115</v>
      </c>
      <c r="C42">
        <v>0.35799999999999998</v>
      </c>
      <c r="D42">
        <v>0.16300000000000001</v>
      </c>
      <c r="E42">
        <v>0.122</v>
      </c>
      <c r="F42">
        <v>0.20599999999999999</v>
      </c>
      <c r="G42">
        <v>0.34599999999999997</v>
      </c>
      <c r="H42">
        <v>0.45200000000000001</v>
      </c>
      <c r="I42">
        <v>8.3000000000000004E-2</v>
      </c>
      <c r="J42">
        <v>0.157</v>
      </c>
      <c r="K42">
        <v>5.1999999999999998E-2</v>
      </c>
      <c r="L42">
        <v>0.45400000000000001</v>
      </c>
      <c r="M42">
        <v>0.58399999999999996</v>
      </c>
      <c r="N42">
        <v>0.04</v>
      </c>
      <c r="O42">
        <v>0.19600000000000001</v>
      </c>
      <c r="P42">
        <v>7.1999999999999995E-2</v>
      </c>
      <c r="Q42">
        <v>0.70799999999999996</v>
      </c>
      <c r="R42">
        <v>0.14099999999999999</v>
      </c>
      <c r="S42">
        <v>9.7000000000000003E-2</v>
      </c>
      <c r="T42">
        <v>0.88700000000000001</v>
      </c>
      <c r="U42">
        <v>0.58799999999999997</v>
      </c>
      <c r="V42">
        <v>0.36099999999999999</v>
      </c>
      <c r="W42">
        <v>0.20499999999999999</v>
      </c>
      <c r="X42">
        <v>9.2999999999999999E-2</v>
      </c>
      <c r="Y42">
        <v>3.3000000000000002E-2</v>
      </c>
    </row>
    <row r="43" spans="1:25">
      <c r="A43">
        <v>585</v>
      </c>
      <c r="B43">
        <v>0.122</v>
      </c>
      <c r="C43">
        <v>0.39700000000000002</v>
      </c>
      <c r="D43">
        <v>0.16</v>
      </c>
      <c r="E43">
        <v>0.11899999999999999</v>
      </c>
      <c r="F43">
        <v>0.215</v>
      </c>
      <c r="G43">
        <v>0.32400000000000001</v>
      </c>
      <c r="H43">
        <v>0.48099999999999998</v>
      </c>
      <c r="I43">
        <v>8.5000000000000006E-2</v>
      </c>
      <c r="J43">
        <v>0.20799999999999999</v>
      </c>
      <c r="K43">
        <v>5.1999999999999998E-2</v>
      </c>
      <c r="L43">
        <v>0.436</v>
      </c>
      <c r="M43">
        <v>0.59799999999999998</v>
      </c>
      <c r="N43">
        <v>0.04</v>
      </c>
      <c r="O43">
        <v>0.17699999999999999</v>
      </c>
      <c r="P43">
        <v>8.5999999999999993E-2</v>
      </c>
      <c r="Q43">
        <v>0.71799999999999997</v>
      </c>
      <c r="R43">
        <v>0.16600000000000001</v>
      </c>
      <c r="S43">
        <v>9.1999999999999998E-2</v>
      </c>
      <c r="T43">
        <v>0.88600000000000001</v>
      </c>
      <c r="U43">
        <v>0.58799999999999997</v>
      </c>
      <c r="V43">
        <v>0.36099999999999999</v>
      </c>
      <c r="W43">
        <v>0.20499999999999999</v>
      </c>
      <c r="X43">
        <v>9.2999999999999999E-2</v>
      </c>
      <c r="Y43">
        <v>3.3000000000000002E-2</v>
      </c>
    </row>
    <row r="44" spans="1:25">
      <c r="A44">
        <v>590</v>
      </c>
      <c r="B44">
        <v>0.129</v>
      </c>
      <c r="C44">
        <v>0.435</v>
      </c>
      <c r="D44">
        <v>0.157</v>
      </c>
      <c r="E44">
        <v>0.115</v>
      </c>
      <c r="F44">
        <v>0.223</v>
      </c>
      <c r="G44">
        <v>0.30199999999999999</v>
      </c>
      <c r="H44">
        <v>0.503</v>
      </c>
      <c r="I44">
        <v>8.5999999999999993E-2</v>
      </c>
      <c r="J44">
        <v>0.27400000000000002</v>
      </c>
      <c r="K44">
        <v>5.2999999999999999E-2</v>
      </c>
      <c r="L44">
        <v>0.41599999999999998</v>
      </c>
      <c r="M44">
        <v>0.60899999999999999</v>
      </c>
      <c r="N44">
        <v>0.04</v>
      </c>
      <c r="O44">
        <v>0.158</v>
      </c>
      <c r="P44">
        <v>0.109</v>
      </c>
      <c r="Q44">
        <v>0.72599999999999998</v>
      </c>
      <c r="R44">
        <v>0.19800000000000001</v>
      </c>
      <c r="S44">
        <v>8.7999999999999995E-2</v>
      </c>
      <c r="T44">
        <v>0.88600000000000001</v>
      </c>
      <c r="U44">
        <v>0.58799999999999997</v>
      </c>
      <c r="V44">
        <v>0.36099999999999999</v>
      </c>
      <c r="W44">
        <v>0.20499999999999999</v>
      </c>
      <c r="X44">
        <v>9.2999999999999999E-2</v>
      </c>
      <c r="Y44">
        <v>3.3000000000000002E-2</v>
      </c>
    </row>
    <row r="45" spans="1:25">
      <c r="A45">
        <v>595</v>
      </c>
      <c r="B45">
        <v>0.13400000000000001</v>
      </c>
      <c r="C45">
        <v>0.46800000000000003</v>
      </c>
      <c r="D45">
        <v>0.153</v>
      </c>
      <c r="E45">
        <v>0.109</v>
      </c>
      <c r="F45">
        <v>0.22900000000000001</v>
      </c>
      <c r="G45">
        <v>0.27900000000000003</v>
      </c>
      <c r="H45">
        <v>0.52</v>
      </c>
      <c r="I45">
        <v>8.6999999999999994E-2</v>
      </c>
      <c r="J45">
        <v>0.34599999999999997</v>
      </c>
      <c r="K45">
        <v>5.5E-2</v>
      </c>
      <c r="L45">
        <v>0.39400000000000002</v>
      </c>
      <c r="M45">
        <v>0.61699999999999999</v>
      </c>
      <c r="N45">
        <v>0.04</v>
      </c>
      <c r="O45">
        <v>0.14000000000000001</v>
      </c>
      <c r="P45">
        <v>0.14299999999999999</v>
      </c>
      <c r="Q45">
        <v>0.73199999999999998</v>
      </c>
      <c r="R45">
        <v>0.23499999999999999</v>
      </c>
      <c r="S45">
        <v>8.3000000000000004E-2</v>
      </c>
      <c r="T45">
        <v>0.88600000000000001</v>
      </c>
      <c r="U45">
        <v>0.58799999999999997</v>
      </c>
      <c r="V45">
        <v>0.36099999999999999</v>
      </c>
      <c r="W45">
        <v>0.20499999999999999</v>
      </c>
      <c r="X45">
        <v>9.1999999999999998E-2</v>
      </c>
      <c r="Y45">
        <v>3.3000000000000002E-2</v>
      </c>
    </row>
    <row r="46" spans="1:25">
      <c r="A46">
        <v>600</v>
      </c>
      <c r="B46">
        <v>0.13800000000000001</v>
      </c>
      <c r="C46">
        <v>0.49399999999999999</v>
      </c>
      <c r="D46">
        <v>0.15</v>
      </c>
      <c r="E46">
        <v>0.104</v>
      </c>
      <c r="F46">
        <v>0.23499999999999999</v>
      </c>
      <c r="G46">
        <v>0.26</v>
      </c>
      <c r="H46">
        <v>0.53200000000000003</v>
      </c>
      <c r="I46">
        <v>8.6999999999999994E-2</v>
      </c>
      <c r="J46">
        <v>0.41499999999999998</v>
      </c>
      <c r="K46">
        <v>5.8999999999999997E-2</v>
      </c>
      <c r="L46">
        <v>0.374</v>
      </c>
      <c r="M46">
        <v>0.624</v>
      </c>
      <c r="N46">
        <v>3.9E-2</v>
      </c>
      <c r="O46">
        <v>0.124</v>
      </c>
      <c r="P46">
        <v>0.192</v>
      </c>
      <c r="Q46">
        <v>0.73699999999999999</v>
      </c>
      <c r="R46">
        <v>0.27900000000000003</v>
      </c>
      <c r="S46">
        <v>0.08</v>
      </c>
      <c r="T46">
        <v>0.88700000000000001</v>
      </c>
      <c r="U46">
        <v>0.58799999999999997</v>
      </c>
      <c r="V46">
        <v>0.36</v>
      </c>
      <c r="W46">
        <v>0.20399999999999999</v>
      </c>
      <c r="X46">
        <v>9.1999999999999998E-2</v>
      </c>
      <c r="Y46">
        <v>3.3000000000000002E-2</v>
      </c>
    </row>
    <row r="47" spans="1:25">
      <c r="A47">
        <v>605</v>
      </c>
      <c r="B47">
        <v>0.14199999999999999</v>
      </c>
      <c r="C47">
        <v>0.51400000000000001</v>
      </c>
      <c r="D47">
        <v>0.14699999999999999</v>
      </c>
      <c r="E47">
        <v>0.1</v>
      </c>
      <c r="F47">
        <v>0.24099999999999999</v>
      </c>
      <c r="G47">
        <v>0.245</v>
      </c>
      <c r="H47">
        <v>0.54300000000000004</v>
      </c>
      <c r="I47">
        <v>8.5999999999999993E-2</v>
      </c>
      <c r="J47">
        <v>0.47299999999999998</v>
      </c>
      <c r="K47">
        <v>6.5000000000000002E-2</v>
      </c>
      <c r="L47">
        <v>0.35799999999999998</v>
      </c>
      <c r="M47">
        <v>0.63</v>
      </c>
      <c r="N47">
        <v>3.9E-2</v>
      </c>
      <c r="O47">
        <v>0.111</v>
      </c>
      <c r="P47">
        <v>0.25600000000000001</v>
      </c>
      <c r="Q47">
        <v>0.74199999999999999</v>
      </c>
      <c r="R47">
        <v>0.33300000000000002</v>
      </c>
      <c r="S47">
        <v>7.6999999999999999E-2</v>
      </c>
      <c r="T47">
        <v>0.88800000000000001</v>
      </c>
      <c r="U47">
        <v>0.58699999999999997</v>
      </c>
      <c r="V47">
        <v>0.36</v>
      </c>
      <c r="W47">
        <v>0.20399999999999999</v>
      </c>
      <c r="X47">
        <v>9.1999999999999998E-2</v>
      </c>
      <c r="Y47">
        <v>3.3000000000000002E-2</v>
      </c>
    </row>
    <row r="48" spans="1:25">
      <c r="A48">
        <v>610</v>
      </c>
      <c r="B48">
        <v>0.14599999999999999</v>
      </c>
      <c r="C48">
        <v>0.53</v>
      </c>
      <c r="D48">
        <v>0.14399999999999999</v>
      </c>
      <c r="E48">
        <v>9.8000000000000004E-2</v>
      </c>
      <c r="F48">
        <v>0.245</v>
      </c>
      <c r="G48">
        <v>0.23400000000000001</v>
      </c>
      <c r="H48">
        <v>0.55200000000000005</v>
      </c>
      <c r="I48">
        <v>8.5000000000000006E-2</v>
      </c>
      <c r="J48">
        <v>0.51700000000000002</v>
      </c>
      <c r="K48">
        <v>7.3999999999999996E-2</v>
      </c>
      <c r="L48">
        <v>0.34599999999999997</v>
      </c>
      <c r="M48">
        <v>0.63500000000000001</v>
      </c>
      <c r="N48">
        <v>0.04</v>
      </c>
      <c r="O48">
        <v>0.10100000000000001</v>
      </c>
      <c r="P48">
        <v>0.33200000000000002</v>
      </c>
      <c r="Q48">
        <v>0.746</v>
      </c>
      <c r="R48">
        <v>0.39400000000000002</v>
      </c>
      <c r="S48">
        <v>7.4999999999999997E-2</v>
      </c>
      <c r="T48">
        <v>0.88900000000000001</v>
      </c>
      <c r="U48">
        <v>0.58599999999999997</v>
      </c>
      <c r="V48">
        <v>0.35899999999999999</v>
      </c>
      <c r="W48">
        <v>0.20399999999999999</v>
      </c>
      <c r="X48">
        <v>9.1999999999999998E-2</v>
      </c>
      <c r="Y48">
        <v>3.3000000000000002E-2</v>
      </c>
    </row>
    <row r="49" spans="1:25">
      <c r="A49">
        <v>615</v>
      </c>
      <c r="B49">
        <v>0.15</v>
      </c>
      <c r="C49">
        <v>0.54100000000000004</v>
      </c>
      <c r="D49">
        <v>0.14099999999999999</v>
      </c>
      <c r="E49">
        <v>9.7000000000000003E-2</v>
      </c>
      <c r="F49">
        <v>0.245</v>
      </c>
      <c r="G49">
        <v>0.22600000000000001</v>
      </c>
      <c r="H49">
        <v>0.56000000000000005</v>
      </c>
      <c r="I49">
        <v>8.4000000000000005E-2</v>
      </c>
      <c r="J49">
        <v>0.54700000000000004</v>
      </c>
      <c r="K49">
        <v>8.5999999999999993E-2</v>
      </c>
      <c r="L49">
        <v>0.33700000000000002</v>
      </c>
      <c r="M49">
        <v>0.64</v>
      </c>
      <c r="N49">
        <v>0.04</v>
      </c>
      <c r="O49">
        <v>9.4E-2</v>
      </c>
      <c r="P49">
        <v>0.41299999999999998</v>
      </c>
      <c r="Q49">
        <v>0.749</v>
      </c>
      <c r="R49">
        <v>0.46</v>
      </c>
      <c r="S49">
        <v>7.3999999999999996E-2</v>
      </c>
      <c r="T49">
        <v>0.89</v>
      </c>
      <c r="U49">
        <v>0.58599999999999997</v>
      </c>
      <c r="V49">
        <v>0.35799999999999998</v>
      </c>
      <c r="W49">
        <v>0.20300000000000001</v>
      </c>
      <c r="X49">
        <v>9.0999999999999998E-2</v>
      </c>
      <c r="Y49">
        <v>3.3000000000000002E-2</v>
      </c>
    </row>
    <row r="50" spans="1:25">
      <c r="A50">
        <v>620</v>
      </c>
      <c r="B50">
        <v>0.154</v>
      </c>
      <c r="C50">
        <v>0.55000000000000004</v>
      </c>
      <c r="D50">
        <v>0.13700000000000001</v>
      </c>
      <c r="E50">
        <v>9.8000000000000004E-2</v>
      </c>
      <c r="F50">
        <v>0.24299999999999999</v>
      </c>
      <c r="G50">
        <v>0.221</v>
      </c>
      <c r="H50">
        <v>0.56599999999999995</v>
      </c>
      <c r="I50">
        <v>8.4000000000000005E-2</v>
      </c>
      <c r="J50">
        <v>0.56699999999999995</v>
      </c>
      <c r="K50">
        <v>9.9000000000000005E-2</v>
      </c>
      <c r="L50">
        <v>0.33100000000000002</v>
      </c>
      <c r="M50">
        <v>0.64500000000000002</v>
      </c>
      <c r="N50">
        <v>0.04</v>
      </c>
      <c r="O50">
        <v>8.8999999999999996E-2</v>
      </c>
      <c r="P50">
        <v>0.48599999999999999</v>
      </c>
      <c r="Q50">
        <v>0.753</v>
      </c>
      <c r="R50">
        <v>0.52200000000000002</v>
      </c>
      <c r="S50">
        <v>7.2999999999999995E-2</v>
      </c>
      <c r="T50">
        <v>0.89100000000000001</v>
      </c>
      <c r="U50">
        <v>0.58499999999999996</v>
      </c>
      <c r="V50">
        <v>0.35699999999999998</v>
      </c>
      <c r="W50">
        <v>0.20300000000000001</v>
      </c>
      <c r="X50">
        <v>9.0999999999999998E-2</v>
      </c>
      <c r="Y50">
        <v>3.3000000000000002E-2</v>
      </c>
    </row>
    <row r="51" spans="1:25">
      <c r="A51">
        <v>625</v>
      </c>
      <c r="B51">
        <v>0.158</v>
      </c>
      <c r="C51">
        <v>0.55700000000000005</v>
      </c>
      <c r="D51">
        <v>0.13300000000000001</v>
      </c>
      <c r="E51">
        <v>0.1</v>
      </c>
      <c r="F51">
        <v>0.24299999999999999</v>
      </c>
      <c r="G51">
        <v>0.217</v>
      </c>
      <c r="H51">
        <v>0.57199999999999995</v>
      </c>
      <c r="I51">
        <v>8.5000000000000006E-2</v>
      </c>
      <c r="J51">
        <v>0.58199999999999996</v>
      </c>
      <c r="K51">
        <v>0.113</v>
      </c>
      <c r="L51">
        <v>0.32800000000000001</v>
      </c>
      <c r="M51">
        <v>0.65</v>
      </c>
      <c r="N51">
        <v>0.04</v>
      </c>
      <c r="O51">
        <v>8.5999999999999993E-2</v>
      </c>
      <c r="P51">
        <v>0.55000000000000004</v>
      </c>
      <c r="Q51">
        <v>0.75700000000000001</v>
      </c>
      <c r="R51">
        <v>0.57999999999999996</v>
      </c>
      <c r="S51">
        <v>7.2999999999999995E-2</v>
      </c>
      <c r="T51">
        <v>0.89100000000000001</v>
      </c>
      <c r="U51">
        <v>0.58399999999999996</v>
      </c>
      <c r="V51">
        <v>0.35599999999999998</v>
      </c>
      <c r="W51">
        <v>0.20200000000000001</v>
      </c>
      <c r="X51">
        <v>9.0999999999999998E-2</v>
      </c>
      <c r="Y51">
        <v>3.3000000000000002E-2</v>
      </c>
    </row>
    <row r="52" spans="1:25">
      <c r="A52">
        <v>630</v>
      </c>
      <c r="B52">
        <v>0.16300000000000001</v>
      </c>
      <c r="C52">
        <v>0.56399999999999995</v>
      </c>
      <c r="D52">
        <v>0.13</v>
      </c>
      <c r="E52">
        <v>0.1</v>
      </c>
      <c r="F52">
        <v>0.247</v>
      </c>
      <c r="G52">
        <v>0.215</v>
      </c>
      <c r="H52">
        <v>0.57799999999999996</v>
      </c>
      <c r="I52">
        <v>8.7999999999999995E-2</v>
      </c>
      <c r="J52">
        <v>0.59099999999999997</v>
      </c>
      <c r="K52">
        <v>0.126</v>
      </c>
      <c r="L52">
        <v>0.32500000000000001</v>
      </c>
      <c r="M52">
        <v>0.65400000000000003</v>
      </c>
      <c r="N52">
        <v>4.1000000000000002E-2</v>
      </c>
      <c r="O52">
        <v>8.4000000000000005E-2</v>
      </c>
      <c r="P52">
        <v>0.59799999999999998</v>
      </c>
      <c r="Q52">
        <v>0.76100000000000001</v>
      </c>
      <c r="R52">
        <v>0.628</v>
      </c>
      <c r="S52">
        <v>7.2999999999999995E-2</v>
      </c>
      <c r="T52">
        <v>0.89100000000000001</v>
      </c>
      <c r="U52">
        <v>0.58299999999999996</v>
      </c>
      <c r="V52">
        <v>0.35499999999999998</v>
      </c>
      <c r="W52">
        <v>0.20100000000000001</v>
      </c>
      <c r="X52">
        <v>0.09</v>
      </c>
      <c r="Y52">
        <v>3.3000000000000002E-2</v>
      </c>
    </row>
    <row r="53" spans="1:25">
      <c r="A53">
        <v>635</v>
      </c>
      <c r="B53">
        <v>0.16700000000000001</v>
      </c>
      <c r="C53">
        <v>0.56899999999999995</v>
      </c>
      <c r="D53">
        <v>0.126</v>
      </c>
      <c r="E53">
        <v>9.9000000000000005E-2</v>
      </c>
      <c r="F53">
        <v>0.254</v>
      </c>
      <c r="G53">
        <v>0.21199999999999999</v>
      </c>
      <c r="H53">
        <v>0.58299999999999996</v>
      </c>
      <c r="I53">
        <v>9.1999999999999998E-2</v>
      </c>
      <c r="J53">
        <v>0.59699999999999998</v>
      </c>
      <c r="K53">
        <v>0.13800000000000001</v>
      </c>
      <c r="L53">
        <v>0.32200000000000001</v>
      </c>
      <c r="M53">
        <v>0.65800000000000003</v>
      </c>
      <c r="N53">
        <v>4.1000000000000002E-2</v>
      </c>
      <c r="O53">
        <v>8.2000000000000003E-2</v>
      </c>
      <c r="P53">
        <v>0.63100000000000001</v>
      </c>
      <c r="Q53">
        <v>0.76500000000000001</v>
      </c>
      <c r="R53">
        <v>0.66600000000000004</v>
      </c>
      <c r="S53">
        <v>7.2999999999999995E-2</v>
      </c>
      <c r="T53">
        <v>0.89100000000000001</v>
      </c>
      <c r="U53">
        <v>0.58099999999999996</v>
      </c>
      <c r="V53">
        <v>0.35399999999999998</v>
      </c>
      <c r="W53">
        <v>0.20100000000000001</v>
      </c>
      <c r="X53">
        <v>0.09</v>
      </c>
      <c r="Y53">
        <v>3.3000000000000002E-2</v>
      </c>
    </row>
    <row r="54" spans="1:25">
      <c r="A54">
        <v>640</v>
      </c>
      <c r="B54">
        <v>0.17299999999999999</v>
      </c>
      <c r="C54">
        <v>0.57399999999999995</v>
      </c>
      <c r="D54">
        <v>0.123</v>
      </c>
      <c r="E54">
        <v>9.7000000000000003E-2</v>
      </c>
      <c r="F54">
        <v>0.26900000000000002</v>
      </c>
      <c r="G54">
        <v>0.21</v>
      </c>
      <c r="H54">
        <v>0.58699999999999997</v>
      </c>
      <c r="I54">
        <v>9.8000000000000004E-2</v>
      </c>
      <c r="J54">
        <v>0.60099999999999998</v>
      </c>
      <c r="K54">
        <v>0.14899999999999999</v>
      </c>
      <c r="L54">
        <v>0.32</v>
      </c>
      <c r="M54">
        <v>0.66200000000000003</v>
      </c>
      <c r="N54">
        <v>4.2000000000000003E-2</v>
      </c>
      <c r="O54">
        <v>0.08</v>
      </c>
      <c r="P54">
        <v>0.65400000000000003</v>
      </c>
      <c r="Q54">
        <v>0.76800000000000002</v>
      </c>
      <c r="R54">
        <v>0.69599999999999995</v>
      </c>
      <c r="S54">
        <v>7.2999999999999995E-2</v>
      </c>
      <c r="T54">
        <v>0.89</v>
      </c>
      <c r="U54">
        <v>0.57999999999999996</v>
      </c>
      <c r="V54">
        <v>0.35299999999999998</v>
      </c>
      <c r="W54">
        <v>0.2</v>
      </c>
      <c r="X54">
        <v>0.09</v>
      </c>
      <c r="Y54">
        <v>3.3000000000000002E-2</v>
      </c>
    </row>
    <row r="55" spans="1:25">
      <c r="A55">
        <v>645</v>
      </c>
      <c r="B55">
        <v>0.18</v>
      </c>
      <c r="C55">
        <v>0.58199999999999996</v>
      </c>
      <c r="D55">
        <v>0.12</v>
      </c>
      <c r="E55">
        <v>9.6000000000000002E-2</v>
      </c>
      <c r="F55">
        <v>0.29099999999999998</v>
      </c>
      <c r="G55">
        <v>0.20899999999999999</v>
      </c>
      <c r="H55">
        <v>0.59299999999999997</v>
      </c>
      <c r="I55">
        <v>0.105</v>
      </c>
      <c r="J55">
        <v>0.60399999999999998</v>
      </c>
      <c r="K55">
        <v>0.161</v>
      </c>
      <c r="L55">
        <v>0.31900000000000001</v>
      </c>
      <c r="M55">
        <v>0.66700000000000004</v>
      </c>
      <c r="N55">
        <v>4.2000000000000003E-2</v>
      </c>
      <c r="O55">
        <v>7.8E-2</v>
      </c>
      <c r="P55">
        <v>0.67200000000000004</v>
      </c>
      <c r="Q55">
        <v>0.77200000000000002</v>
      </c>
      <c r="R55">
        <v>0.72199999999999998</v>
      </c>
      <c r="S55">
        <v>7.2999999999999995E-2</v>
      </c>
      <c r="T55">
        <v>0.88900000000000001</v>
      </c>
      <c r="U55">
        <v>0.57899999999999996</v>
      </c>
      <c r="V55">
        <v>0.35199999999999998</v>
      </c>
      <c r="W55">
        <v>0.19900000000000001</v>
      </c>
      <c r="X55">
        <v>0.09</v>
      </c>
      <c r="Y55">
        <v>3.3000000000000002E-2</v>
      </c>
    </row>
    <row r="56" spans="1:25">
      <c r="A56">
        <v>650</v>
      </c>
      <c r="B56">
        <v>0.188</v>
      </c>
      <c r="C56">
        <v>0.59</v>
      </c>
      <c r="D56">
        <v>0.11799999999999999</v>
      </c>
      <c r="E56">
        <v>9.5000000000000001E-2</v>
      </c>
      <c r="F56">
        <v>0.318</v>
      </c>
      <c r="G56">
        <v>0.20799999999999999</v>
      </c>
      <c r="H56">
        <v>0.59899999999999998</v>
      </c>
      <c r="I56">
        <v>0.111</v>
      </c>
      <c r="J56">
        <v>0.60699999999999998</v>
      </c>
      <c r="K56">
        <v>0.17199999999999999</v>
      </c>
      <c r="L56">
        <v>0.31900000000000001</v>
      </c>
      <c r="M56">
        <v>0.67200000000000004</v>
      </c>
      <c r="N56">
        <v>4.2000000000000003E-2</v>
      </c>
      <c r="O56">
        <v>7.6999999999999999E-2</v>
      </c>
      <c r="P56">
        <v>0.68600000000000005</v>
      </c>
      <c r="Q56">
        <v>0.77700000000000002</v>
      </c>
      <c r="R56">
        <v>0.74199999999999999</v>
      </c>
      <c r="S56">
        <v>7.3999999999999996E-2</v>
      </c>
      <c r="T56">
        <v>0.88900000000000001</v>
      </c>
      <c r="U56">
        <v>0.57799999999999996</v>
      </c>
      <c r="V56">
        <v>0.35099999999999998</v>
      </c>
      <c r="W56">
        <v>0.19800000000000001</v>
      </c>
      <c r="X56">
        <v>8.8999999999999996E-2</v>
      </c>
      <c r="Y56">
        <v>3.3000000000000002E-2</v>
      </c>
    </row>
    <row r="57" spans="1:25">
      <c r="A57">
        <v>655</v>
      </c>
      <c r="B57">
        <v>0.19600000000000001</v>
      </c>
      <c r="C57">
        <v>0.59699999999999998</v>
      </c>
      <c r="D57">
        <v>0.115</v>
      </c>
      <c r="E57">
        <v>9.5000000000000001E-2</v>
      </c>
      <c r="F57">
        <v>0.35099999999999998</v>
      </c>
      <c r="G57">
        <v>0.20899999999999999</v>
      </c>
      <c r="H57">
        <v>0.60199999999999998</v>
      </c>
      <c r="I57">
        <v>0.11799999999999999</v>
      </c>
      <c r="J57">
        <v>0.60799999999999998</v>
      </c>
      <c r="K57">
        <v>0.182</v>
      </c>
      <c r="L57">
        <v>0.32</v>
      </c>
      <c r="M57">
        <v>0.67500000000000004</v>
      </c>
      <c r="N57">
        <v>4.2999999999999997E-2</v>
      </c>
      <c r="O57">
        <v>7.5999999999999998E-2</v>
      </c>
      <c r="P57">
        <v>0.69399999999999995</v>
      </c>
      <c r="Q57">
        <v>0.77900000000000003</v>
      </c>
      <c r="R57">
        <v>0.75600000000000001</v>
      </c>
      <c r="S57">
        <v>7.4999999999999997E-2</v>
      </c>
      <c r="T57">
        <v>0.88900000000000001</v>
      </c>
      <c r="U57">
        <v>0.57699999999999996</v>
      </c>
      <c r="V57">
        <v>0.35</v>
      </c>
      <c r="W57">
        <v>0.19800000000000001</v>
      </c>
      <c r="X57">
        <v>8.8999999999999996E-2</v>
      </c>
      <c r="Y57">
        <v>3.3000000000000002E-2</v>
      </c>
    </row>
    <row r="58" spans="1:25">
      <c r="A58">
        <v>660</v>
      </c>
      <c r="B58">
        <v>0.20399999999999999</v>
      </c>
      <c r="C58">
        <v>0.60499999999999998</v>
      </c>
      <c r="D58">
        <v>0.112</v>
      </c>
      <c r="E58">
        <v>9.5000000000000001E-2</v>
      </c>
      <c r="F58">
        <v>0.38400000000000001</v>
      </c>
      <c r="G58">
        <v>0.21099999999999999</v>
      </c>
      <c r="H58">
        <v>0.60399999999999998</v>
      </c>
      <c r="I58">
        <v>0.123</v>
      </c>
      <c r="J58">
        <v>0.60699999999999998</v>
      </c>
      <c r="K58">
        <v>0.193</v>
      </c>
      <c r="L58">
        <v>0.32400000000000001</v>
      </c>
      <c r="M58">
        <v>0.67600000000000005</v>
      </c>
      <c r="N58">
        <v>4.2999999999999997E-2</v>
      </c>
      <c r="O58">
        <v>7.4999999999999997E-2</v>
      </c>
      <c r="P58">
        <v>0.7</v>
      </c>
      <c r="Q58">
        <v>0.78</v>
      </c>
      <c r="R58">
        <v>0.76600000000000001</v>
      </c>
      <c r="S58">
        <v>7.5999999999999998E-2</v>
      </c>
      <c r="T58">
        <v>0.88900000000000001</v>
      </c>
      <c r="U58">
        <v>0.57599999999999996</v>
      </c>
      <c r="V58">
        <v>0.34899999999999998</v>
      </c>
      <c r="W58">
        <v>0.19700000000000001</v>
      </c>
      <c r="X58">
        <v>8.8999999999999996E-2</v>
      </c>
      <c r="Y58">
        <v>3.3000000000000002E-2</v>
      </c>
    </row>
    <row r="59" spans="1:25">
      <c r="A59">
        <v>665</v>
      </c>
      <c r="B59">
        <v>0.21299999999999999</v>
      </c>
      <c r="C59">
        <v>0.61399999999999999</v>
      </c>
      <c r="D59">
        <v>0.11</v>
      </c>
      <c r="E59">
        <v>9.7000000000000003E-2</v>
      </c>
      <c r="F59">
        <v>0.41699999999999998</v>
      </c>
      <c r="G59">
        <v>0.215</v>
      </c>
      <c r="H59">
        <v>0.60599999999999998</v>
      </c>
      <c r="I59">
        <v>0.126</v>
      </c>
      <c r="J59">
        <v>0.60599999999999998</v>
      </c>
      <c r="K59">
        <v>0.20499999999999999</v>
      </c>
      <c r="L59">
        <v>0.33</v>
      </c>
      <c r="M59">
        <v>0.67700000000000005</v>
      </c>
      <c r="N59">
        <v>4.2999999999999997E-2</v>
      </c>
      <c r="O59">
        <v>7.4999999999999997E-2</v>
      </c>
      <c r="P59">
        <v>0.70399999999999996</v>
      </c>
      <c r="Q59">
        <v>0.78</v>
      </c>
      <c r="R59">
        <v>0.77400000000000002</v>
      </c>
      <c r="S59">
        <v>7.5999999999999998E-2</v>
      </c>
      <c r="T59">
        <v>0.88900000000000001</v>
      </c>
      <c r="U59">
        <v>0.57499999999999996</v>
      </c>
      <c r="V59">
        <v>0.34799999999999998</v>
      </c>
      <c r="W59">
        <v>0.19700000000000001</v>
      </c>
      <c r="X59">
        <v>8.7999999999999995E-2</v>
      </c>
      <c r="Y59">
        <v>3.3000000000000002E-2</v>
      </c>
    </row>
    <row r="60" spans="1:25">
      <c r="A60">
        <v>670</v>
      </c>
      <c r="B60">
        <v>0.222</v>
      </c>
      <c r="C60">
        <v>0.624</v>
      </c>
      <c r="D60">
        <v>0.108</v>
      </c>
      <c r="E60">
        <v>0.10100000000000001</v>
      </c>
      <c r="F60">
        <v>0.44600000000000001</v>
      </c>
      <c r="G60">
        <v>0.22</v>
      </c>
      <c r="H60">
        <v>0.60799999999999998</v>
      </c>
      <c r="I60">
        <v>0.126</v>
      </c>
      <c r="J60">
        <v>0.60499999999999998</v>
      </c>
      <c r="K60">
        <v>0.217</v>
      </c>
      <c r="L60">
        <v>0.33700000000000002</v>
      </c>
      <c r="M60">
        <v>0.67800000000000005</v>
      </c>
      <c r="N60">
        <v>4.3999999999999997E-2</v>
      </c>
      <c r="O60">
        <v>7.4999999999999997E-2</v>
      </c>
      <c r="P60">
        <v>0.70699999999999996</v>
      </c>
      <c r="Q60">
        <v>0.78100000000000003</v>
      </c>
      <c r="R60">
        <v>0.78</v>
      </c>
      <c r="S60">
        <v>7.6999999999999999E-2</v>
      </c>
      <c r="T60">
        <v>0.88800000000000001</v>
      </c>
      <c r="U60">
        <v>0.57399999999999995</v>
      </c>
      <c r="V60">
        <v>0.34599999999999997</v>
      </c>
      <c r="W60">
        <v>0.19600000000000001</v>
      </c>
      <c r="X60">
        <v>8.7999999999999995E-2</v>
      </c>
      <c r="Y60">
        <v>3.3000000000000002E-2</v>
      </c>
    </row>
    <row r="61" spans="1:25">
      <c r="A61">
        <v>675</v>
      </c>
      <c r="B61">
        <v>0.23100000000000001</v>
      </c>
      <c r="C61">
        <v>0.63700000000000001</v>
      </c>
      <c r="D61">
        <v>0.106</v>
      </c>
      <c r="E61">
        <v>0.11</v>
      </c>
      <c r="F61">
        <v>0.47</v>
      </c>
      <c r="G61">
        <v>0.22700000000000001</v>
      </c>
      <c r="H61">
        <v>0.61099999999999999</v>
      </c>
      <c r="I61">
        <v>0.124</v>
      </c>
      <c r="J61">
        <v>0.60499999999999998</v>
      </c>
      <c r="K61">
        <v>0.23200000000000001</v>
      </c>
      <c r="L61">
        <v>0.34499999999999997</v>
      </c>
      <c r="M61">
        <v>0.68100000000000005</v>
      </c>
      <c r="N61">
        <v>4.3999999999999997E-2</v>
      </c>
      <c r="O61">
        <v>7.6999999999999999E-2</v>
      </c>
      <c r="P61">
        <v>0.71199999999999997</v>
      </c>
      <c r="Q61">
        <v>0.78200000000000003</v>
      </c>
      <c r="R61">
        <v>0.78500000000000003</v>
      </c>
      <c r="S61">
        <v>7.5999999999999998E-2</v>
      </c>
      <c r="T61">
        <v>0.88800000000000001</v>
      </c>
      <c r="U61">
        <v>0.57299999999999995</v>
      </c>
      <c r="V61">
        <v>0.34599999999999997</v>
      </c>
      <c r="W61">
        <v>0.19500000000000001</v>
      </c>
      <c r="X61">
        <v>8.7999999999999995E-2</v>
      </c>
      <c r="Y61">
        <v>3.3000000000000002E-2</v>
      </c>
    </row>
    <row r="62" spans="1:25">
      <c r="A62">
        <v>680</v>
      </c>
      <c r="B62">
        <v>0.24199999999999999</v>
      </c>
      <c r="C62">
        <v>0.65200000000000002</v>
      </c>
      <c r="D62">
        <v>0.105</v>
      </c>
      <c r="E62">
        <v>0.125</v>
      </c>
      <c r="F62">
        <v>0.49</v>
      </c>
      <c r="G62">
        <v>0.23300000000000001</v>
      </c>
      <c r="H62">
        <v>0.61499999999999999</v>
      </c>
      <c r="I62">
        <v>0.12</v>
      </c>
      <c r="J62">
        <v>0.60499999999999998</v>
      </c>
      <c r="K62">
        <v>0.248</v>
      </c>
      <c r="L62">
        <v>0.35399999999999998</v>
      </c>
      <c r="M62">
        <v>0.68500000000000005</v>
      </c>
      <c r="N62">
        <v>4.3999999999999997E-2</v>
      </c>
      <c r="O62">
        <v>7.8E-2</v>
      </c>
      <c r="P62">
        <v>0.71799999999999997</v>
      </c>
      <c r="Q62">
        <v>0.78500000000000003</v>
      </c>
      <c r="R62">
        <v>0.79100000000000004</v>
      </c>
      <c r="S62">
        <v>7.4999999999999997E-2</v>
      </c>
      <c r="T62">
        <v>0.88800000000000001</v>
      </c>
      <c r="U62">
        <v>0.57199999999999995</v>
      </c>
      <c r="V62">
        <v>0.34499999999999997</v>
      </c>
      <c r="W62">
        <v>0.19500000000000001</v>
      </c>
      <c r="X62">
        <v>8.6999999999999994E-2</v>
      </c>
      <c r="Y62">
        <v>3.3000000000000002E-2</v>
      </c>
    </row>
    <row r="63" spans="1:25">
      <c r="A63">
        <v>685</v>
      </c>
      <c r="B63">
        <v>0.251</v>
      </c>
      <c r="C63">
        <v>0.66800000000000004</v>
      </c>
      <c r="D63">
        <v>0.104</v>
      </c>
      <c r="E63">
        <v>0.14699999999999999</v>
      </c>
      <c r="F63">
        <v>0.504</v>
      </c>
      <c r="G63">
        <v>0.23899999999999999</v>
      </c>
      <c r="H63">
        <v>0.61899999999999999</v>
      </c>
      <c r="I63">
        <v>0.11700000000000001</v>
      </c>
      <c r="J63">
        <v>0.60399999999999998</v>
      </c>
      <c r="K63">
        <v>0.26600000000000001</v>
      </c>
      <c r="L63">
        <v>0.36199999999999999</v>
      </c>
      <c r="M63">
        <v>0.68799999999999994</v>
      </c>
      <c r="N63">
        <v>4.3999999999999997E-2</v>
      </c>
      <c r="O63">
        <v>0.08</v>
      </c>
      <c r="P63">
        <v>0.72099999999999997</v>
      </c>
      <c r="Q63">
        <v>0.78500000000000003</v>
      </c>
      <c r="R63">
        <v>0.79400000000000004</v>
      </c>
      <c r="S63">
        <v>7.3999999999999996E-2</v>
      </c>
      <c r="T63">
        <v>0.88800000000000001</v>
      </c>
      <c r="U63">
        <v>0.57099999999999995</v>
      </c>
      <c r="V63">
        <v>0.34399999999999997</v>
      </c>
      <c r="W63">
        <v>0.19400000000000001</v>
      </c>
      <c r="X63">
        <v>8.6999999999999994E-2</v>
      </c>
      <c r="Y63">
        <v>3.3000000000000002E-2</v>
      </c>
    </row>
    <row r="64" spans="1:25">
      <c r="A64">
        <v>690</v>
      </c>
      <c r="B64">
        <v>0.26100000000000001</v>
      </c>
      <c r="C64">
        <v>0.68200000000000005</v>
      </c>
      <c r="D64">
        <v>0.104</v>
      </c>
      <c r="E64">
        <v>0.17399999999999999</v>
      </c>
      <c r="F64">
        <v>0.51100000000000001</v>
      </c>
      <c r="G64">
        <v>0.24399999999999999</v>
      </c>
      <c r="H64">
        <v>0.622</v>
      </c>
      <c r="I64">
        <v>0.115</v>
      </c>
      <c r="J64">
        <v>0.60499999999999998</v>
      </c>
      <c r="K64">
        <v>0.28199999999999997</v>
      </c>
      <c r="L64">
        <v>0.36799999999999999</v>
      </c>
      <c r="M64">
        <v>0.69</v>
      </c>
      <c r="N64">
        <v>4.4999999999999998E-2</v>
      </c>
      <c r="O64">
        <v>8.2000000000000003E-2</v>
      </c>
      <c r="P64">
        <v>0.72399999999999998</v>
      </c>
      <c r="Q64">
        <v>0.78700000000000003</v>
      </c>
      <c r="R64">
        <v>0.79800000000000004</v>
      </c>
      <c r="S64">
        <v>7.3999999999999996E-2</v>
      </c>
      <c r="T64">
        <v>0.88800000000000001</v>
      </c>
      <c r="U64">
        <v>0.56999999999999995</v>
      </c>
      <c r="V64">
        <v>0.34300000000000003</v>
      </c>
      <c r="W64">
        <v>0.19400000000000001</v>
      </c>
      <c r="X64">
        <v>8.6999999999999994E-2</v>
      </c>
      <c r="Y64">
        <v>3.2000000000000001E-2</v>
      </c>
    </row>
    <row r="65" spans="1:25">
      <c r="A65">
        <v>695</v>
      </c>
      <c r="B65">
        <v>0.27100000000000002</v>
      </c>
      <c r="C65">
        <v>0.69699999999999995</v>
      </c>
      <c r="D65">
        <v>0.10299999999999999</v>
      </c>
      <c r="E65">
        <v>0.21</v>
      </c>
      <c r="F65">
        <v>0.51700000000000002</v>
      </c>
      <c r="G65">
        <v>0.249</v>
      </c>
      <c r="H65">
        <v>0.625</v>
      </c>
      <c r="I65">
        <v>0.115</v>
      </c>
      <c r="J65">
        <v>0.60599999999999998</v>
      </c>
      <c r="K65">
        <v>0.30099999999999999</v>
      </c>
      <c r="L65">
        <v>0.375</v>
      </c>
      <c r="M65">
        <v>0.69299999999999995</v>
      </c>
      <c r="N65">
        <v>4.5999999999999999E-2</v>
      </c>
      <c r="O65">
        <v>8.5000000000000006E-2</v>
      </c>
      <c r="P65">
        <v>0.72699999999999998</v>
      </c>
      <c r="Q65">
        <v>0.78900000000000003</v>
      </c>
      <c r="R65">
        <v>0.80100000000000005</v>
      </c>
      <c r="S65">
        <v>7.2999999999999995E-2</v>
      </c>
      <c r="T65">
        <v>0.88800000000000001</v>
      </c>
      <c r="U65">
        <v>0.56899999999999995</v>
      </c>
      <c r="V65">
        <v>0.34200000000000003</v>
      </c>
      <c r="W65">
        <v>0.193</v>
      </c>
      <c r="X65">
        <v>8.6999999999999994E-2</v>
      </c>
      <c r="Y65">
        <v>3.2000000000000001E-2</v>
      </c>
    </row>
    <row r="66" spans="1:25">
      <c r="A66">
        <v>700</v>
      </c>
      <c r="B66">
        <v>0.28199999999999997</v>
      </c>
      <c r="C66">
        <v>0.71299999999999997</v>
      </c>
      <c r="D66">
        <v>0.10299999999999999</v>
      </c>
      <c r="E66">
        <v>0.247</v>
      </c>
      <c r="F66">
        <v>0.52</v>
      </c>
      <c r="G66">
        <v>0.252</v>
      </c>
      <c r="H66">
        <v>0.628</v>
      </c>
      <c r="I66">
        <v>0.11600000000000001</v>
      </c>
      <c r="J66">
        <v>0.60599999999999998</v>
      </c>
      <c r="K66">
        <v>0.31900000000000001</v>
      </c>
      <c r="L66">
        <v>0.379</v>
      </c>
      <c r="M66">
        <v>0.69599999999999995</v>
      </c>
      <c r="N66">
        <v>4.8000000000000001E-2</v>
      </c>
      <c r="O66">
        <v>8.7999999999999995E-2</v>
      </c>
      <c r="P66">
        <v>0.72899999999999998</v>
      </c>
      <c r="Q66">
        <v>0.79200000000000004</v>
      </c>
      <c r="R66">
        <v>0.80400000000000005</v>
      </c>
      <c r="S66">
        <v>7.1999999999999995E-2</v>
      </c>
      <c r="T66">
        <v>0.88800000000000001</v>
      </c>
      <c r="U66">
        <v>0.56799999999999995</v>
      </c>
      <c r="V66">
        <v>0.34100000000000003</v>
      </c>
      <c r="W66">
        <v>0.192</v>
      </c>
      <c r="X66">
        <v>8.5999999999999993E-2</v>
      </c>
      <c r="Y66">
        <v>3.2000000000000001E-2</v>
      </c>
    </row>
    <row r="67" spans="1:25">
      <c r="A67">
        <v>705</v>
      </c>
      <c r="B67">
        <v>0.29399999999999998</v>
      </c>
      <c r="C67">
        <v>0.72799999999999998</v>
      </c>
      <c r="D67">
        <v>0.10199999999999999</v>
      </c>
      <c r="E67">
        <v>0.28299999999999997</v>
      </c>
      <c r="F67">
        <v>0.52200000000000002</v>
      </c>
      <c r="G67">
        <v>0.252</v>
      </c>
      <c r="H67">
        <v>0.63</v>
      </c>
      <c r="I67">
        <v>0.11799999999999999</v>
      </c>
      <c r="J67">
        <v>0.60399999999999998</v>
      </c>
      <c r="K67">
        <v>0.33800000000000002</v>
      </c>
      <c r="L67">
        <v>0.38100000000000001</v>
      </c>
      <c r="M67">
        <v>0.69799999999999995</v>
      </c>
      <c r="N67">
        <v>0.05</v>
      </c>
      <c r="O67">
        <v>8.8999999999999996E-2</v>
      </c>
      <c r="P67">
        <v>0.73</v>
      </c>
      <c r="Q67">
        <v>0.79200000000000004</v>
      </c>
      <c r="R67">
        <v>0.80600000000000005</v>
      </c>
      <c r="S67">
        <v>7.1999999999999995E-2</v>
      </c>
      <c r="T67">
        <v>0.88700000000000001</v>
      </c>
      <c r="U67">
        <v>0.56699999999999995</v>
      </c>
      <c r="V67">
        <v>0.34</v>
      </c>
      <c r="W67">
        <v>0.192</v>
      </c>
      <c r="X67">
        <v>8.5999999999999993E-2</v>
      </c>
      <c r="Y67">
        <v>3.2000000000000001E-2</v>
      </c>
    </row>
    <row r="68" spans="1:25">
      <c r="A68">
        <v>710</v>
      </c>
      <c r="B68">
        <v>0.30499999999999999</v>
      </c>
      <c r="C68">
        <v>0.745</v>
      </c>
      <c r="D68">
        <v>0.10199999999999999</v>
      </c>
      <c r="E68">
        <v>0.311</v>
      </c>
      <c r="F68">
        <v>0.52300000000000002</v>
      </c>
      <c r="G68">
        <v>0.25</v>
      </c>
      <c r="H68">
        <v>0.63300000000000001</v>
      </c>
      <c r="I68">
        <v>0.12</v>
      </c>
      <c r="J68">
        <v>0.60199999999999998</v>
      </c>
      <c r="K68">
        <v>0.35499999999999998</v>
      </c>
      <c r="L68">
        <v>0.379</v>
      </c>
      <c r="M68">
        <v>0.69799999999999995</v>
      </c>
      <c r="N68">
        <v>5.0999999999999997E-2</v>
      </c>
      <c r="O68">
        <v>8.8999999999999996E-2</v>
      </c>
      <c r="P68">
        <v>0.73</v>
      </c>
      <c r="Q68">
        <v>0.79300000000000004</v>
      </c>
      <c r="R68">
        <v>0.80700000000000005</v>
      </c>
      <c r="S68">
        <v>7.0999999999999994E-2</v>
      </c>
      <c r="T68">
        <v>0.88600000000000001</v>
      </c>
      <c r="U68">
        <v>0.56599999999999995</v>
      </c>
      <c r="V68">
        <v>0.33900000000000002</v>
      </c>
      <c r="W68">
        <v>0.191</v>
      </c>
      <c r="X68">
        <v>8.5999999999999993E-2</v>
      </c>
      <c r="Y68">
        <v>3.2000000000000001E-2</v>
      </c>
    </row>
    <row r="69" spans="1:25">
      <c r="A69">
        <v>715</v>
      </c>
      <c r="B69">
        <v>0.318</v>
      </c>
      <c r="C69">
        <v>0.753</v>
      </c>
      <c r="D69">
        <v>0.10199999999999999</v>
      </c>
      <c r="E69">
        <v>0.32900000000000001</v>
      </c>
      <c r="F69">
        <v>0.52200000000000002</v>
      </c>
      <c r="G69">
        <v>0.248</v>
      </c>
      <c r="H69">
        <v>0.63300000000000001</v>
      </c>
      <c r="I69">
        <v>0.124</v>
      </c>
      <c r="J69">
        <v>0.60099999999999998</v>
      </c>
      <c r="K69">
        <v>0.371</v>
      </c>
      <c r="L69">
        <v>0.376</v>
      </c>
      <c r="M69">
        <v>0.69799999999999995</v>
      </c>
      <c r="N69">
        <v>5.2999999999999999E-2</v>
      </c>
      <c r="O69">
        <v>0.09</v>
      </c>
      <c r="P69">
        <v>0.72899999999999998</v>
      </c>
      <c r="Q69">
        <v>0.79200000000000004</v>
      </c>
      <c r="R69">
        <v>0.80700000000000005</v>
      </c>
      <c r="S69">
        <v>7.2999999999999995E-2</v>
      </c>
      <c r="T69">
        <v>0.88600000000000001</v>
      </c>
      <c r="U69">
        <v>0.56499999999999995</v>
      </c>
      <c r="V69">
        <v>0.33800000000000002</v>
      </c>
      <c r="W69">
        <v>0.191</v>
      </c>
      <c r="X69">
        <v>8.5999999999999993E-2</v>
      </c>
      <c r="Y69">
        <v>3.2000000000000001E-2</v>
      </c>
    </row>
    <row r="70" spans="1:25">
      <c r="A70">
        <v>720</v>
      </c>
      <c r="B70">
        <v>0.33400000000000002</v>
      </c>
      <c r="C70">
        <v>0.76200000000000001</v>
      </c>
      <c r="D70">
        <v>0.10199999999999999</v>
      </c>
      <c r="E70">
        <v>0.34300000000000003</v>
      </c>
      <c r="F70">
        <v>0.52100000000000002</v>
      </c>
      <c r="G70">
        <v>0.24399999999999999</v>
      </c>
      <c r="H70">
        <v>0.63300000000000001</v>
      </c>
      <c r="I70">
        <v>0.128</v>
      </c>
      <c r="J70">
        <v>0.59899999999999998</v>
      </c>
      <c r="K70">
        <v>0.38800000000000001</v>
      </c>
      <c r="L70">
        <v>0.373</v>
      </c>
      <c r="M70">
        <v>0.69799999999999995</v>
      </c>
      <c r="N70">
        <v>5.6000000000000001E-2</v>
      </c>
      <c r="O70">
        <v>0.09</v>
      </c>
      <c r="P70">
        <v>0.72699999999999998</v>
      </c>
      <c r="Q70">
        <v>0.79</v>
      </c>
      <c r="R70">
        <v>0.80700000000000005</v>
      </c>
      <c r="S70">
        <v>7.4999999999999997E-2</v>
      </c>
      <c r="T70">
        <v>0.88600000000000001</v>
      </c>
      <c r="U70">
        <v>0.56399999999999995</v>
      </c>
      <c r="V70">
        <v>0.33700000000000002</v>
      </c>
      <c r="W70">
        <v>0.19</v>
      </c>
      <c r="X70">
        <v>8.5000000000000006E-2</v>
      </c>
      <c r="Y70">
        <v>3.2000000000000001E-2</v>
      </c>
    </row>
    <row r="71" spans="1:25">
      <c r="A71">
        <v>725</v>
      </c>
      <c r="B71">
        <v>0.35399999999999998</v>
      </c>
      <c r="C71">
        <v>0.77400000000000002</v>
      </c>
      <c r="D71">
        <v>0.10199999999999999</v>
      </c>
      <c r="E71">
        <v>0.35299999999999998</v>
      </c>
      <c r="F71">
        <v>0.52100000000000002</v>
      </c>
      <c r="G71">
        <v>0.245</v>
      </c>
      <c r="H71">
        <v>0.63600000000000001</v>
      </c>
      <c r="I71">
        <v>0.13300000000000001</v>
      </c>
      <c r="J71">
        <v>0.59799999999999998</v>
      </c>
      <c r="K71">
        <v>0.40600000000000003</v>
      </c>
      <c r="L71">
        <v>0.372</v>
      </c>
      <c r="M71">
        <v>0.7</v>
      </c>
      <c r="N71">
        <v>0.06</v>
      </c>
      <c r="O71">
        <v>0.09</v>
      </c>
      <c r="P71">
        <v>0.72799999999999998</v>
      </c>
      <c r="Q71">
        <v>0.79200000000000004</v>
      </c>
      <c r="R71">
        <v>0.81</v>
      </c>
      <c r="S71">
        <v>7.8E-2</v>
      </c>
      <c r="T71">
        <v>0.88500000000000001</v>
      </c>
      <c r="U71">
        <v>0.56200000000000006</v>
      </c>
      <c r="V71">
        <v>0.33600000000000002</v>
      </c>
      <c r="W71">
        <v>0.189</v>
      </c>
      <c r="X71">
        <v>8.5000000000000006E-2</v>
      </c>
      <c r="Y71">
        <v>3.2000000000000001E-2</v>
      </c>
    </row>
    <row r="72" spans="1:25">
      <c r="A72">
        <v>730</v>
      </c>
      <c r="B72">
        <v>0.372</v>
      </c>
      <c r="C72">
        <v>0.78300000000000003</v>
      </c>
      <c r="D72">
        <v>0.10199999999999999</v>
      </c>
      <c r="E72">
        <v>0.35799999999999998</v>
      </c>
      <c r="F72">
        <v>0.52200000000000002</v>
      </c>
      <c r="G72">
        <v>0.245</v>
      </c>
      <c r="H72">
        <v>0.63700000000000001</v>
      </c>
      <c r="I72">
        <v>0.13900000000000001</v>
      </c>
      <c r="J72">
        <v>0.59599999999999997</v>
      </c>
      <c r="K72">
        <v>0.42199999999999999</v>
      </c>
      <c r="L72">
        <v>0.375</v>
      </c>
      <c r="M72">
        <v>0.70099999999999996</v>
      </c>
      <c r="N72">
        <v>6.4000000000000001E-2</v>
      </c>
      <c r="O72">
        <v>8.8999999999999996E-2</v>
      </c>
      <c r="P72">
        <v>0.72899999999999998</v>
      </c>
      <c r="Q72">
        <v>0.79200000000000004</v>
      </c>
      <c r="R72">
        <v>0.81299999999999994</v>
      </c>
      <c r="S72">
        <v>8.2000000000000003E-2</v>
      </c>
      <c r="T72">
        <v>0.88500000000000001</v>
      </c>
      <c r="U72">
        <v>0.56200000000000006</v>
      </c>
      <c r="V72">
        <v>0.33500000000000002</v>
      </c>
      <c r="W72">
        <v>0.189</v>
      </c>
      <c r="X72">
        <v>8.5000000000000006E-2</v>
      </c>
      <c r="Y72">
        <v>3.2000000000000001E-2</v>
      </c>
    </row>
    <row r="73" spans="1:25">
      <c r="A73">
        <v>735</v>
      </c>
      <c r="B73">
        <v>0.39200000000000002</v>
      </c>
      <c r="C73">
        <v>0.78800000000000003</v>
      </c>
      <c r="D73">
        <v>0.104</v>
      </c>
      <c r="E73">
        <v>0.36199999999999999</v>
      </c>
      <c r="F73">
        <v>0.52100000000000002</v>
      </c>
      <c r="G73">
        <v>0.251</v>
      </c>
      <c r="H73">
        <v>0.63900000000000001</v>
      </c>
      <c r="I73">
        <v>0.14899999999999999</v>
      </c>
      <c r="J73">
        <v>0.59499999999999997</v>
      </c>
      <c r="K73">
        <v>0.436</v>
      </c>
      <c r="L73">
        <v>0.38200000000000001</v>
      </c>
      <c r="M73">
        <v>0.70099999999999996</v>
      </c>
      <c r="N73">
        <v>7.0000000000000007E-2</v>
      </c>
      <c r="O73">
        <v>9.1999999999999998E-2</v>
      </c>
      <c r="P73">
        <v>0.72899999999999998</v>
      </c>
      <c r="Q73">
        <v>0.79</v>
      </c>
      <c r="R73">
        <v>0.81399999999999995</v>
      </c>
      <c r="S73">
        <v>0.09</v>
      </c>
      <c r="T73">
        <v>0.88500000000000001</v>
      </c>
      <c r="U73">
        <v>0.56000000000000005</v>
      </c>
      <c r="V73">
        <v>0.33400000000000002</v>
      </c>
      <c r="W73">
        <v>0.188</v>
      </c>
      <c r="X73">
        <v>8.5000000000000006E-2</v>
      </c>
      <c r="Y73">
        <v>3.2000000000000001E-2</v>
      </c>
    </row>
    <row r="74" spans="1:25">
      <c r="A74">
        <v>740</v>
      </c>
      <c r="B74">
        <v>0.40899999999999997</v>
      </c>
      <c r="C74">
        <v>0.79100000000000004</v>
      </c>
      <c r="D74">
        <v>0.104</v>
      </c>
      <c r="E74">
        <v>0.36399999999999999</v>
      </c>
      <c r="F74">
        <v>0.52100000000000002</v>
      </c>
      <c r="G74">
        <v>0.26</v>
      </c>
      <c r="H74">
        <v>0.63800000000000001</v>
      </c>
      <c r="I74">
        <v>0.16200000000000001</v>
      </c>
      <c r="J74">
        <v>0.59299999999999997</v>
      </c>
      <c r="K74">
        <v>0.45100000000000001</v>
      </c>
      <c r="L74">
        <v>0.39200000000000002</v>
      </c>
      <c r="M74">
        <v>0.70099999999999996</v>
      </c>
      <c r="N74">
        <v>7.9000000000000001E-2</v>
      </c>
      <c r="O74">
        <v>9.4E-2</v>
      </c>
      <c r="P74">
        <v>0.72699999999999998</v>
      </c>
      <c r="Q74">
        <v>0.78700000000000003</v>
      </c>
      <c r="R74">
        <v>0.81299999999999994</v>
      </c>
      <c r="S74">
        <v>0.1</v>
      </c>
      <c r="T74">
        <v>0.88400000000000001</v>
      </c>
      <c r="U74">
        <v>0.56000000000000005</v>
      </c>
      <c r="V74">
        <v>0.33300000000000002</v>
      </c>
      <c r="W74">
        <v>0.188</v>
      </c>
      <c r="X74">
        <v>8.5000000000000006E-2</v>
      </c>
      <c r="Y74">
        <v>3.2000000000000001E-2</v>
      </c>
    </row>
    <row r="75" spans="1:25">
      <c r="A75">
        <v>745</v>
      </c>
      <c r="B75">
        <v>0.42</v>
      </c>
      <c r="C75">
        <v>0.78700000000000003</v>
      </c>
      <c r="D75">
        <v>0.104</v>
      </c>
      <c r="E75">
        <v>0.36</v>
      </c>
      <c r="F75">
        <v>0.51600000000000001</v>
      </c>
      <c r="G75">
        <v>0.26900000000000002</v>
      </c>
      <c r="H75">
        <v>0.63300000000000001</v>
      </c>
      <c r="I75">
        <v>0.17799999999999999</v>
      </c>
      <c r="J75">
        <v>0.58699999999999997</v>
      </c>
      <c r="K75">
        <v>0.46</v>
      </c>
      <c r="L75">
        <v>0.40100000000000002</v>
      </c>
      <c r="M75">
        <v>0.69499999999999995</v>
      </c>
      <c r="N75">
        <v>9.0999999999999998E-2</v>
      </c>
      <c r="O75">
        <v>9.7000000000000003E-2</v>
      </c>
      <c r="P75">
        <v>0.72299999999999998</v>
      </c>
      <c r="Q75">
        <v>0.78200000000000003</v>
      </c>
      <c r="R75">
        <v>0.81</v>
      </c>
      <c r="S75">
        <v>0.11600000000000001</v>
      </c>
      <c r="T75">
        <v>0.88400000000000001</v>
      </c>
      <c r="U75">
        <v>0.55800000000000005</v>
      </c>
      <c r="V75">
        <v>0.33200000000000002</v>
      </c>
      <c r="W75">
        <v>0.187</v>
      </c>
      <c r="X75">
        <v>8.4000000000000005E-2</v>
      </c>
      <c r="Y75">
        <v>3.2000000000000001E-2</v>
      </c>
    </row>
    <row r="76" spans="1:25">
      <c r="A76">
        <v>750</v>
      </c>
      <c r="B76">
        <v>0.436</v>
      </c>
      <c r="C76">
        <v>0.78900000000000003</v>
      </c>
      <c r="D76">
        <v>0.104</v>
      </c>
      <c r="E76">
        <v>0.36199999999999999</v>
      </c>
      <c r="F76">
        <v>0.51400000000000001</v>
      </c>
      <c r="G76">
        <v>0.27800000000000002</v>
      </c>
      <c r="H76">
        <v>0.63300000000000001</v>
      </c>
      <c r="I76">
        <v>0.19700000000000001</v>
      </c>
      <c r="J76">
        <v>0.58399999999999996</v>
      </c>
      <c r="K76">
        <v>0.47099999999999997</v>
      </c>
      <c r="L76">
        <v>0.41199999999999998</v>
      </c>
      <c r="M76">
        <v>0.69399999999999995</v>
      </c>
      <c r="N76">
        <v>0.104</v>
      </c>
      <c r="O76">
        <v>0.10199999999999999</v>
      </c>
      <c r="P76">
        <v>0.72099999999999997</v>
      </c>
      <c r="Q76">
        <v>0.77800000000000002</v>
      </c>
      <c r="R76">
        <v>0.80800000000000005</v>
      </c>
      <c r="S76">
        <v>0.13300000000000001</v>
      </c>
      <c r="T76">
        <v>0.88300000000000001</v>
      </c>
      <c r="U76">
        <v>0.55700000000000005</v>
      </c>
      <c r="V76">
        <v>0.33100000000000002</v>
      </c>
      <c r="W76">
        <v>0.187</v>
      </c>
      <c r="X76">
        <v>8.4000000000000005E-2</v>
      </c>
      <c r="Y76">
        <v>3.2000000000000001E-2</v>
      </c>
    </row>
    <row r="77" spans="1:25">
      <c r="A77">
        <v>755</v>
      </c>
      <c r="B77">
        <v>0.45</v>
      </c>
      <c r="C77">
        <v>0.79400000000000004</v>
      </c>
      <c r="D77">
        <v>0.106</v>
      </c>
      <c r="E77">
        <v>0.36399999999999999</v>
      </c>
      <c r="F77">
        <v>0.51400000000000001</v>
      </c>
      <c r="G77">
        <v>0.28799999999999998</v>
      </c>
      <c r="H77">
        <v>0.63600000000000001</v>
      </c>
      <c r="I77">
        <v>0.219</v>
      </c>
      <c r="J77">
        <v>0.58399999999999996</v>
      </c>
      <c r="K77">
        <v>0.48099999999999998</v>
      </c>
      <c r="L77">
        <v>0.42199999999999999</v>
      </c>
      <c r="M77">
        <v>0.69599999999999995</v>
      </c>
      <c r="N77">
        <v>0.12</v>
      </c>
      <c r="O77">
        <v>0.106</v>
      </c>
      <c r="P77">
        <v>0.72399999999999998</v>
      </c>
      <c r="Q77">
        <v>0.78</v>
      </c>
      <c r="R77">
        <v>0.81100000000000005</v>
      </c>
      <c r="S77">
        <v>0.154</v>
      </c>
      <c r="T77">
        <v>0.88200000000000001</v>
      </c>
      <c r="U77">
        <v>0.55600000000000005</v>
      </c>
      <c r="V77">
        <v>0.33</v>
      </c>
      <c r="W77">
        <v>0.186</v>
      </c>
      <c r="X77">
        <v>8.4000000000000005E-2</v>
      </c>
      <c r="Y77">
        <v>3.2000000000000001E-2</v>
      </c>
    </row>
    <row r="78" spans="1:25">
      <c r="A78">
        <v>760</v>
      </c>
      <c r="B78">
        <v>0.46200000000000002</v>
      </c>
      <c r="C78">
        <v>0.80100000000000005</v>
      </c>
      <c r="D78">
        <v>0.106</v>
      </c>
      <c r="E78">
        <v>0.36799999999999999</v>
      </c>
      <c r="F78">
        <v>0.51700000000000002</v>
      </c>
      <c r="G78">
        <v>0.29699999999999999</v>
      </c>
      <c r="H78">
        <v>0.64100000000000001</v>
      </c>
      <c r="I78">
        <v>0.24199999999999999</v>
      </c>
      <c r="J78">
        <v>0.58599999999999997</v>
      </c>
      <c r="K78">
        <v>0.49199999999999999</v>
      </c>
      <c r="L78">
        <v>0.433</v>
      </c>
      <c r="M78">
        <v>0.7</v>
      </c>
      <c r="N78">
        <v>0.13800000000000001</v>
      </c>
      <c r="O78">
        <v>0.11</v>
      </c>
      <c r="P78">
        <v>0.72799999999999998</v>
      </c>
      <c r="Q78">
        <v>0.78200000000000003</v>
      </c>
      <c r="R78">
        <v>0.81399999999999995</v>
      </c>
      <c r="S78">
        <v>0.17599999999999999</v>
      </c>
      <c r="T78">
        <v>0.88200000000000001</v>
      </c>
      <c r="U78">
        <v>0.55500000000000005</v>
      </c>
      <c r="V78">
        <v>0.32900000000000001</v>
      </c>
      <c r="W78">
        <v>0.185</v>
      </c>
      <c r="X78">
        <v>8.4000000000000005E-2</v>
      </c>
      <c r="Y78">
        <v>3.2000000000000001E-2</v>
      </c>
    </row>
    <row r="79" spans="1:25">
      <c r="A79">
        <v>765</v>
      </c>
      <c r="B79">
        <v>0.46500000000000002</v>
      </c>
      <c r="C79">
        <v>0.79900000000000004</v>
      </c>
      <c r="D79">
        <v>0.107</v>
      </c>
      <c r="E79">
        <v>0.36799999999999999</v>
      </c>
      <c r="F79">
        <v>0.51500000000000001</v>
      </c>
      <c r="G79">
        <v>0.30099999999999999</v>
      </c>
      <c r="H79">
        <v>0.63900000000000001</v>
      </c>
      <c r="I79">
        <v>0.25900000000000001</v>
      </c>
      <c r="J79">
        <v>0.58399999999999996</v>
      </c>
      <c r="K79">
        <v>0.495</v>
      </c>
      <c r="L79">
        <v>0.436</v>
      </c>
      <c r="M79">
        <v>0.69799999999999995</v>
      </c>
      <c r="N79">
        <v>0.154</v>
      </c>
      <c r="O79">
        <v>0.111</v>
      </c>
      <c r="P79">
        <v>0.72699999999999998</v>
      </c>
      <c r="Q79">
        <v>0.78100000000000003</v>
      </c>
      <c r="R79">
        <v>0.81299999999999994</v>
      </c>
      <c r="S79">
        <v>0.191</v>
      </c>
      <c r="T79">
        <v>0.88100000000000001</v>
      </c>
      <c r="U79">
        <v>0.55400000000000005</v>
      </c>
      <c r="V79">
        <v>0.32800000000000001</v>
      </c>
      <c r="W79">
        <v>0.185</v>
      </c>
      <c r="X79">
        <v>8.4000000000000005E-2</v>
      </c>
      <c r="Y79">
        <v>3.2000000000000001E-2</v>
      </c>
    </row>
    <row r="80" spans="1:25">
      <c r="A80">
        <v>770</v>
      </c>
      <c r="B80">
        <v>0.44800000000000001</v>
      </c>
      <c r="C80">
        <v>0.77100000000000002</v>
      </c>
      <c r="D80">
        <v>0.11</v>
      </c>
      <c r="E80">
        <v>0.35499999999999998</v>
      </c>
      <c r="F80">
        <v>0.5</v>
      </c>
      <c r="G80">
        <v>0.29699999999999999</v>
      </c>
      <c r="H80">
        <v>0.61599999999999999</v>
      </c>
      <c r="I80">
        <v>0.27500000000000002</v>
      </c>
      <c r="J80">
        <v>0.56599999999999995</v>
      </c>
      <c r="K80">
        <v>0.48199999999999998</v>
      </c>
      <c r="L80">
        <v>0.42599999999999999</v>
      </c>
      <c r="M80">
        <v>0.67300000000000004</v>
      </c>
      <c r="N80">
        <v>0.16800000000000001</v>
      </c>
      <c r="O80">
        <v>0.112</v>
      </c>
      <c r="P80">
        <v>0.70199999999999996</v>
      </c>
      <c r="Q80">
        <v>0.752</v>
      </c>
      <c r="R80">
        <v>0.78500000000000003</v>
      </c>
      <c r="S80">
        <v>0.2</v>
      </c>
      <c r="T80">
        <v>0.88</v>
      </c>
      <c r="U80">
        <v>0.55300000000000005</v>
      </c>
      <c r="V80">
        <v>0.32700000000000001</v>
      </c>
      <c r="W80">
        <v>0.184</v>
      </c>
      <c r="X80">
        <v>8.3000000000000004E-2</v>
      </c>
      <c r="Y80">
        <v>3.2000000000000001E-2</v>
      </c>
    </row>
    <row r="81" spans="1:25">
      <c r="A81">
        <v>775</v>
      </c>
      <c r="B81">
        <v>0.432</v>
      </c>
      <c r="C81">
        <v>0.747</v>
      </c>
      <c r="D81">
        <v>0.115</v>
      </c>
      <c r="E81">
        <v>0.34599999999999997</v>
      </c>
      <c r="F81">
        <v>0.49099999999999999</v>
      </c>
      <c r="G81">
        <v>0.29599999999999999</v>
      </c>
      <c r="H81">
        <v>0.59799999999999998</v>
      </c>
      <c r="I81">
        <v>0.29399999999999998</v>
      </c>
      <c r="J81">
        <v>0.55100000000000005</v>
      </c>
      <c r="K81">
        <v>0.47099999999999997</v>
      </c>
      <c r="L81">
        <v>0.41299999999999998</v>
      </c>
      <c r="M81">
        <v>0.65300000000000002</v>
      </c>
      <c r="N81">
        <v>0.186</v>
      </c>
      <c r="O81">
        <v>0.112</v>
      </c>
      <c r="P81">
        <v>0.68</v>
      </c>
      <c r="Q81">
        <v>0.72799999999999998</v>
      </c>
      <c r="R81">
        <v>0.76500000000000001</v>
      </c>
      <c r="S81">
        <v>0.20799999999999999</v>
      </c>
      <c r="T81">
        <v>0.88</v>
      </c>
      <c r="U81">
        <v>0.55100000000000005</v>
      </c>
      <c r="V81">
        <v>0.32600000000000001</v>
      </c>
      <c r="W81">
        <v>0.184</v>
      </c>
      <c r="X81">
        <v>8.3000000000000004E-2</v>
      </c>
      <c r="Y81">
        <v>3.2000000000000001E-2</v>
      </c>
    </row>
    <row r="82" spans="1:25">
      <c r="A82">
        <v>780</v>
      </c>
      <c r="B82">
        <v>0.42099999999999999</v>
      </c>
      <c r="C82">
        <v>0.73399999999999999</v>
      </c>
      <c r="D82">
        <v>0.12</v>
      </c>
      <c r="E82">
        <v>0.34100000000000003</v>
      </c>
      <c r="F82">
        <v>0.48699999999999999</v>
      </c>
      <c r="G82">
        <v>0.29599999999999999</v>
      </c>
      <c r="H82">
        <v>0.58199999999999996</v>
      </c>
      <c r="I82">
        <v>0.316</v>
      </c>
      <c r="J82">
        <v>0.54</v>
      </c>
      <c r="K82">
        <v>0.46700000000000003</v>
      </c>
      <c r="L82">
        <v>0.40400000000000003</v>
      </c>
      <c r="M82">
        <v>0.63900000000000001</v>
      </c>
      <c r="N82">
        <v>0.20399999999999999</v>
      </c>
      <c r="O82">
        <v>0.112</v>
      </c>
      <c r="P82">
        <v>0.66400000000000003</v>
      </c>
      <c r="Q82">
        <v>0.71</v>
      </c>
      <c r="R82">
        <v>0.752</v>
      </c>
      <c r="S82">
        <v>0.214</v>
      </c>
      <c r="T82">
        <v>0.879</v>
      </c>
      <c r="U82">
        <v>0.55000000000000004</v>
      </c>
      <c r="V82">
        <v>0.32500000000000001</v>
      </c>
      <c r="W82">
        <v>0.183</v>
      </c>
      <c r="X82">
        <v>8.3000000000000004E-2</v>
      </c>
      <c r="Y82">
        <v>3.2000000000000001E-2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9D8C-E828-3247-B5AA-CB5F3609EE36}">
  <dimension ref="A1:H71"/>
  <sheetViews>
    <sheetView zoomScale="75" workbookViewId="0">
      <selection activeCell="B3" sqref="B3"/>
    </sheetView>
  </sheetViews>
  <sheetFormatPr defaultColWidth="22.5" defaultRowHeight="15.7"/>
  <sheetData>
    <row r="1" spans="1:7" s="6" customFormat="1" ht="18">
      <c r="A1" s="5" t="s">
        <v>4</v>
      </c>
    </row>
    <row r="2" spans="1:7" s="3" customFormat="1" ht="53">
      <c r="A2" s="2" t="s">
        <v>0</v>
      </c>
      <c r="B2" s="2" t="s">
        <v>1</v>
      </c>
      <c r="C2" s="2" t="s">
        <v>2</v>
      </c>
      <c r="D2" s="2" t="s">
        <v>3</v>
      </c>
      <c r="E2" s="2" t="s">
        <v>19</v>
      </c>
      <c r="F2" s="2" t="s">
        <v>20</v>
      </c>
      <c r="G2" s="2" t="s">
        <v>21</v>
      </c>
    </row>
    <row r="3" spans="1:7" ht="17.7">
      <c r="A3" s="1">
        <v>390</v>
      </c>
      <c r="B3" s="1">
        <v>6.0297596328555479E-4</v>
      </c>
      <c r="C3" s="1">
        <v>6.0297596328555479E-4</v>
      </c>
      <c r="D3" s="1">
        <v>1.2145069377157782E-2</v>
      </c>
      <c r="E3" s="1">
        <v>3.1354508691442881E-4</v>
      </c>
      <c r="F3" s="1">
        <v>2.5310457771974366E-4</v>
      </c>
      <c r="G3" s="1">
        <v>7.8740832114521375E-3</v>
      </c>
    </row>
    <row r="4" spans="1:7" ht="17.7">
      <c r="A4" s="1">
        <v>395</v>
      </c>
      <c r="B4" s="1">
        <v>1.6102748130094222E-3</v>
      </c>
      <c r="C4" s="1">
        <v>1.6102748130094222E-3</v>
      </c>
      <c r="D4" s="1">
        <v>3.1095675818497988E-2</v>
      </c>
      <c r="E4" s="1">
        <v>9.0260970747097467E-4</v>
      </c>
      <c r="F4" s="1">
        <v>7.5075805411993707E-4</v>
      </c>
      <c r="G4" s="1">
        <v>2.2845464885518262E-2</v>
      </c>
    </row>
    <row r="5" spans="1:7" ht="17.7">
      <c r="A5" s="1">
        <v>400</v>
      </c>
      <c r="B5" s="1">
        <v>3.2553673247163609E-3</v>
      </c>
      <c r="C5" s="1">
        <v>3.2553673247163609E-3</v>
      </c>
      <c r="D5" s="1">
        <v>6.2330412350194493E-2</v>
      </c>
      <c r="E5" s="1">
        <v>2.2310022074819545E-3</v>
      </c>
      <c r="F5" s="1">
        <v>1.9288568602156223E-3</v>
      </c>
      <c r="G5" s="1">
        <v>5.737200135493508E-2</v>
      </c>
    </row>
    <row r="6" spans="1:7" ht="17.7">
      <c r="A6" s="1">
        <v>405</v>
      </c>
      <c r="B6" s="1">
        <v>6.6926790693584252E-3</v>
      </c>
      <c r="C6" s="1">
        <v>6.6926790693584252E-3</v>
      </c>
      <c r="D6" s="1">
        <v>0.1315224832192238</v>
      </c>
      <c r="E6" s="1">
        <v>4.7818946066590798E-3</v>
      </c>
      <c r="F6" s="1">
        <v>4.3341107031017638E-3</v>
      </c>
      <c r="G6" s="1">
        <v>0.12606658835244441</v>
      </c>
    </row>
    <row r="7" spans="1:7" ht="17.7">
      <c r="A7" s="1">
        <v>410</v>
      </c>
      <c r="B7" s="1">
        <v>1.1478892797901815E-2</v>
      </c>
      <c r="C7" s="1">
        <v>1.1478892797901815E-2</v>
      </c>
      <c r="D7" s="1">
        <v>0.22735263918234094</v>
      </c>
      <c r="E7" s="1">
        <v>8.757900363063684E-3</v>
      </c>
      <c r="F7" s="1">
        <v>8.4605773438428712E-3</v>
      </c>
      <c r="G7" s="1">
        <v>0.23900115514847259</v>
      </c>
    </row>
    <row r="8" spans="1:7" ht="17.7">
      <c r="A8" s="1">
        <v>415</v>
      </c>
      <c r="B8" s="1">
        <v>1.5881810142998276E-2</v>
      </c>
      <c r="C8" s="1">
        <v>1.5881810142998276E-2</v>
      </c>
      <c r="D8" s="1">
        <v>0.35875668303926167</v>
      </c>
      <c r="E8" s="1">
        <v>1.3197753117071153E-2</v>
      </c>
      <c r="F8" s="1">
        <v>1.3931568029453022E-2</v>
      </c>
      <c r="G8" s="1">
        <v>0.38018939632056115</v>
      </c>
    </row>
    <row r="9" spans="1:7" ht="17.7">
      <c r="A9" s="1">
        <v>420</v>
      </c>
      <c r="B9" s="1">
        <v>2.225358578046515E-2</v>
      </c>
      <c r="C9" s="1">
        <v>2.225358578046515E-2</v>
      </c>
      <c r="D9" s="1">
        <v>0.52372101392319315</v>
      </c>
      <c r="E9" s="1">
        <v>1.7474308552673231E-2</v>
      </c>
      <c r="F9" s="1">
        <v>2.0497457754533981E-2</v>
      </c>
      <c r="G9" s="1">
        <v>0.52759418472699504</v>
      </c>
    </row>
    <row r="10" spans="1:7" ht="17.7">
      <c r="A10" s="1">
        <v>425</v>
      </c>
      <c r="B10" s="1">
        <v>2.6369384934534654E-2</v>
      </c>
      <c r="C10" s="1">
        <v>2.6369384934534654E-2</v>
      </c>
      <c r="D10" s="1">
        <v>0.6854882264526615</v>
      </c>
      <c r="E10" s="1">
        <v>2.2003917096373983E-2</v>
      </c>
      <c r="F10" s="1">
        <v>2.8721029297978325E-2</v>
      </c>
      <c r="G10" s="1">
        <v>0.66988460941652639</v>
      </c>
    </row>
    <row r="11" spans="1:7" ht="17.7">
      <c r="A11" s="1">
        <v>430</v>
      </c>
      <c r="B11" s="1">
        <v>3.0485968741891398E-2</v>
      </c>
      <c r="C11" s="1">
        <v>3.0485968741891398E-2</v>
      </c>
      <c r="D11" s="1">
        <v>0.79579278989709212</v>
      </c>
      <c r="E11" s="1">
        <v>2.6946353323504733E-2</v>
      </c>
      <c r="F11" s="1">
        <v>3.8788233380237333E-2</v>
      </c>
      <c r="G11" s="1">
        <v>0.80297125766986266</v>
      </c>
    </row>
    <row r="12" spans="1:7" ht="17.7">
      <c r="A12" s="1">
        <v>435</v>
      </c>
      <c r="B12" s="1">
        <v>3.522897439914556E-2</v>
      </c>
      <c r="C12" s="1">
        <v>3.522897439914556E-2</v>
      </c>
      <c r="D12" s="1">
        <v>0.89433453193255841</v>
      </c>
      <c r="E12" s="1">
        <v>3.2568668220166963E-2</v>
      </c>
      <c r="F12" s="1">
        <v>5.0687398278902215E-2</v>
      </c>
      <c r="G12" s="1">
        <v>0.9183325964835809</v>
      </c>
    </row>
    <row r="13" spans="1:7" ht="17.7">
      <c r="A13" s="1">
        <v>440</v>
      </c>
      <c r="B13" s="1">
        <v>4.118129505138525E-2</v>
      </c>
      <c r="C13" s="1">
        <v>4.118129505138525E-2</v>
      </c>
      <c r="D13" s="1">
        <v>0.96382902362397049</v>
      </c>
      <c r="E13" s="1">
        <v>3.8361890380502722E-2</v>
      </c>
      <c r="F13" s="1">
        <v>6.3562357993784346E-2</v>
      </c>
      <c r="G13" s="1">
        <v>0.98673378871856132</v>
      </c>
    </row>
    <row r="14" spans="1:7" ht="17.7">
      <c r="A14" s="1">
        <v>445</v>
      </c>
      <c r="B14" s="1">
        <v>4.5593192165922197E-2</v>
      </c>
      <c r="C14" s="1">
        <v>4.5593192165922197E-2</v>
      </c>
      <c r="D14" s="1">
        <v>0.99815962749172416</v>
      </c>
      <c r="E14" s="1">
        <v>4.3451022417157134E-2</v>
      </c>
      <c r="F14" s="1">
        <v>7.5700718229996508E-2</v>
      </c>
      <c r="G14" s="1">
        <v>0.99609325659807857</v>
      </c>
    </row>
    <row r="15" spans="1:7" ht="17.7">
      <c r="A15" s="1">
        <v>450</v>
      </c>
      <c r="B15" s="1">
        <v>4.9957419817596362E-2</v>
      </c>
      <c r="C15" s="1">
        <v>4.9957419817596362E-2</v>
      </c>
      <c r="D15" s="1">
        <v>0.91896717731892508</v>
      </c>
      <c r="E15" s="1">
        <v>4.8797772728648554E-2</v>
      </c>
      <c r="F15" s="1">
        <v>8.7882013771716852E-2</v>
      </c>
      <c r="G15" s="1">
        <v>0.95016712475556464</v>
      </c>
    </row>
    <row r="16" spans="1:7" ht="17.7">
      <c r="A16" s="1">
        <v>455</v>
      </c>
      <c r="B16" s="1">
        <v>5.6859102469885486E-2</v>
      </c>
      <c r="C16" s="1">
        <v>5.6859102469885486E-2</v>
      </c>
      <c r="D16" s="1">
        <v>0.82565763262132652</v>
      </c>
      <c r="E16" s="1">
        <v>5.5144220238174356E-2</v>
      </c>
      <c r="F16" s="1">
        <v>0.10087882149492693</v>
      </c>
      <c r="G16" s="1">
        <v>0.88409716920049553</v>
      </c>
    </row>
    <row r="17" spans="1:8" ht="17.7">
      <c r="A17" s="1">
        <v>460</v>
      </c>
      <c r="B17" s="1">
        <v>6.809261296796848E-2</v>
      </c>
      <c r="C17" s="1">
        <v>6.809261296796848E-2</v>
      </c>
      <c r="D17" s="1">
        <v>0.78668342515844969</v>
      </c>
      <c r="E17" s="1">
        <v>6.5162839406084264E-2</v>
      </c>
      <c r="F17" s="1">
        <v>0.11967405313072432</v>
      </c>
      <c r="G17" s="1">
        <v>0.81245628005583148</v>
      </c>
    </row>
    <row r="18" spans="1:8" ht="17.7">
      <c r="A18" s="1">
        <v>465</v>
      </c>
      <c r="B18" s="1">
        <v>8.334892445316E-2</v>
      </c>
      <c r="C18" s="1">
        <v>8.334892445316E-2</v>
      </c>
      <c r="D18" s="1">
        <v>0.66911382004585929</v>
      </c>
      <c r="E18" s="1">
        <v>7.8614019114812819E-2</v>
      </c>
      <c r="F18" s="1">
        <v>0.14441090844161211</v>
      </c>
      <c r="G18" s="1">
        <v>0.74610508519306307</v>
      </c>
    </row>
    <row r="19" spans="1:8" ht="17.7">
      <c r="A19" s="1">
        <v>470</v>
      </c>
      <c r="B19" s="1">
        <v>0.10334750585252094</v>
      </c>
      <c r="C19" s="1">
        <v>0.10334750585252094</v>
      </c>
      <c r="D19" s="1">
        <v>0.61347942238812936</v>
      </c>
      <c r="E19" s="1">
        <v>9.687238673827632E-2</v>
      </c>
      <c r="F19" s="1">
        <v>0.17648183062321551</v>
      </c>
      <c r="G19" s="1">
        <v>0.65117842054618069</v>
      </c>
    </row>
    <row r="20" spans="1:8" ht="17.7">
      <c r="A20" s="1">
        <v>475</v>
      </c>
      <c r="B20" s="1">
        <v>0.12505469461445301</v>
      </c>
      <c r="C20" s="1">
        <v>0.12505469461445301</v>
      </c>
      <c r="D20" s="1">
        <v>0.49158655915686172</v>
      </c>
      <c r="E20" s="1">
        <v>0.11917907215816088</v>
      </c>
      <c r="F20" s="1">
        <v>0.21217782831446619</v>
      </c>
      <c r="G20" s="1">
        <v>0.52881041493130621</v>
      </c>
    </row>
    <row r="21" spans="1:8" ht="17.7">
      <c r="A21" s="1">
        <v>480</v>
      </c>
      <c r="B21" s="1">
        <v>0.14581426061474648</v>
      </c>
      <c r="C21" s="1">
        <v>0.14581426061474648</v>
      </c>
      <c r="D21" s="1">
        <v>0.36593167197534804</v>
      </c>
      <c r="E21" s="1">
        <v>0.13762584548024917</v>
      </c>
      <c r="F21" s="1">
        <v>0.23773876373397787</v>
      </c>
      <c r="G21" s="1">
        <v>0.39427568959559062</v>
      </c>
    </row>
    <row r="22" spans="1:8" ht="17.7">
      <c r="A22" s="1">
        <v>485</v>
      </c>
      <c r="B22" s="1">
        <v>0.16710906143107074</v>
      </c>
      <c r="C22" s="1">
        <v>0.16710906143107074</v>
      </c>
      <c r="D22" s="1">
        <v>0.27095676590460527</v>
      </c>
      <c r="E22" s="1">
        <v>0.16180800376430654</v>
      </c>
      <c r="F22" s="1">
        <v>0.2707696602330496</v>
      </c>
      <c r="G22" s="1">
        <v>0.28827036633071251</v>
      </c>
    </row>
    <row r="23" spans="1:8" ht="17.7">
      <c r="A23" s="1">
        <v>490</v>
      </c>
      <c r="B23" s="1">
        <v>0.19980207767658667</v>
      </c>
      <c r="C23" s="1">
        <v>0.19980207767658667</v>
      </c>
      <c r="D23" s="1">
        <v>0.20141879803932033</v>
      </c>
      <c r="E23" s="1">
        <v>0.18762901558379008</v>
      </c>
      <c r="F23" s="1">
        <v>0.30408850256762787</v>
      </c>
      <c r="G23" s="1">
        <v>0.20936303241480964</v>
      </c>
    </row>
    <row r="24" spans="1:8" ht="17.7">
      <c r="A24" s="1">
        <v>495</v>
      </c>
      <c r="B24" s="1">
        <v>0.24842768936968029</v>
      </c>
      <c r="C24" s="1">
        <v>0.24842768936968029</v>
      </c>
      <c r="D24" s="1">
        <v>0.15399265260594916</v>
      </c>
      <c r="E24" s="1">
        <v>0.23216673827931314</v>
      </c>
      <c r="F24" s="1">
        <v>0.36266028624488755</v>
      </c>
      <c r="G24" s="1">
        <v>0.15681947659159659</v>
      </c>
    </row>
    <row r="25" spans="1:8" ht="17.7">
      <c r="A25" s="1">
        <v>500</v>
      </c>
      <c r="B25" s="1">
        <v>0.3099559659837377</v>
      </c>
      <c r="C25" s="1">
        <v>0.3099559659837377</v>
      </c>
      <c r="D25" s="1">
        <v>0.11558460681562231</v>
      </c>
      <c r="E25" s="1">
        <v>0.29668801300210029</v>
      </c>
      <c r="F25" s="1">
        <v>0.44791953125428374</v>
      </c>
      <c r="G25" s="1">
        <v>0.11904194113479623</v>
      </c>
    </row>
    <row r="26" spans="1:8" ht="17.7">
      <c r="A26" s="1">
        <v>505</v>
      </c>
      <c r="B26" s="1">
        <v>0.38779303087618244</v>
      </c>
      <c r="C26" s="1">
        <v>0.38779303087618244</v>
      </c>
      <c r="D26" s="1">
        <v>8.6556562386265662E-2</v>
      </c>
      <c r="E26" s="1">
        <v>0.37393834364315159</v>
      </c>
      <c r="F26" s="1">
        <v>0.54538099509656002</v>
      </c>
      <c r="G26" s="1">
        <v>8.9433453193255838E-2</v>
      </c>
    </row>
    <row r="27" spans="1:8" ht="17.7">
      <c r="A27" s="1">
        <v>510</v>
      </c>
      <c r="B27" s="1">
        <v>0.47184569824815692</v>
      </c>
      <c r="C27" s="1">
        <v>0.47184569824815692</v>
      </c>
      <c r="D27" s="1">
        <v>6.1830107275171305E-2</v>
      </c>
      <c r="E27" s="1">
        <v>0.45919801283686856</v>
      </c>
      <c r="F27" s="1">
        <v>0.64684466417172193</v>
      </c>
      <c r="G27" s="1">
        <v>6.2115502083244178E-2</v>
      </c>
    </row>
    <row r="28" spans="1:8" ht="17.7">
      <c r="A28" s="1">
        <v>515</v>
      </c>
      <c r="B28" s="1">
        <v>0.5618236281342277</v>
      </c>
      <c r="C28" s="1">
        <v>0.5618236281342277</v>
      </c>
      <c r="D28" s="1">
        <v>4.2121128675406662E-2</v>
      </c>
      <c r="E28" s="1">
        <v>0.54676411072916864</v>
      </c>
      <c r="F28" s="1">
        <v>0.74404636619191966</v>
      </c>
      <c r="G28" s="1">
        <v>4.3301206773800408E-2</v>
      </c>
      <c r="H28" s="4"/>
    </row>
    <row r="29" spans="1:8" ht="17.7">
      <c r="A29" s="1">
        <v>520</v>
      </c>
      <c r="B29" s="1">
        <v>0.65282984415861411</v>
      </c>
      <c r="C29" s="1">
        <v>0.65282984415861411</v>
      </c>
      <c r="D29" s="1">
        <v>2.8333485277843701E-2</v>
      </c>
      <c r="E29" s="1">
        <v>0.63445379577571437</v>
      </c>
      <c r="F29" s="1">
        <v>0.83310549691760971</v>
      </c>
      <c r="G29" s="1">
        <v>2.9423884017246472E-2</v>
      </c>
    </row>
    <row r="30" spans="1:8" ht="17.7">
      <c r="A30" s="1">
        <v>525</v>
      </c>
      <c r="B30" s="1">
        <v>0.73214988753406429</v>
      </c>
      <c r="C30" s="1">
        <v>0.73214988753406429</v>
      </c>
      <c r="D30" s="1">
        <v>1.8365383433483453E-2</v>
      </c>
      <c r="E30" s="1">
        <v>0.71055876336947366</v>
      </c>
      <c r="F30" s="1">
        <v>0.89970472234932974</v>
      </c>
      <c r="G30" s="1">
        <v>1.9444644164481287E-2</v>
      </c>
    </row>
    <row r="31" spans="1:8" ht="17.7">
      <c r="A31" s="1">
        <v>530</v>
      </c>
      <c r="B31" s="1">
        <v>0.79909791958109833</v>
      </c>
      <c r="C31" s="1">
        <v>0.79909791958109833</v>
      </c>
      <c r="D31" s="1">
        <v>1.1956387999881203E-2</v>
      </c>
      <c r="E31" s="1">
        <v>0.77606839970110519</v>
      </c>
      <c r="F31" s="1">
        <v>0.94645506561020321</v>
      </c>
      <c r="G31" s="1">
        <v>1.2829212537094015E-2</v>
      </c>
    </row>
    <row r="32" spans="1:8" ht="17.7">
      <c r="A32" s="1">
        <v>535</v>
      </c>
      <c r="B32" s="1">
        <v>0.84683734132224064</v>
      </c>
      <c r="C32" s="1">
        <v>0.84683734132224064</v>
      </c>
      <c r="D32" s="1">
        <v>7.8379050853561692E-3</v>
      </c>
      <c r="E32" s="1">
        <v>0.83695093717115965</v>
      </c>
      <c r="F32" s="1">
        <v>0.98423770877911565</v>
      </c>
      <c r="G32" s="1">
        <v>8.4918047503631348E-3</v>
      </c>
    </row>
    <row r="33" spans="1:7" ht="17.7">
      <c r="A33" s="1">
        <v>540</v>
      </c>
      <c r="B33" s="1">
        <v>0.87902251683088428</v>
      </c>
      <c r="C33" s="1">
        <v>0.87902251683088428</v>
      </c>
      <c r="D33" s="1">
        <v>5.1772602905064231E-3</v>
      </c>
      <c r="E33" s="1">
        <v>0.88267332072125793</v>
      </c>
      <c r="F33" s="1">
        <v>0.99953958900308781</v>
      </c>
      <c r="G33" s="1">
        <v>5.6104797603247023E-3</v>
      </c>
    </row>
    <row r="34" spans="1:7" ht="17.7">
      <c r="A34" s="1">
        <v>545</v>
      </c>
      <c r="B34" s="1">
        <v>0.91516625928127548</v>
      </c>
      <c r="C34" s="1">
        <v>0.91516625928127548</v>
      </c>
      <c r="D34" s="1">
        <v>3.4466723487178914E-3</v>
      </c>
      <c r="E34" s="1">
        <v>0.91579865213275125</v>
      </c>
      <c r="F34" s="1">
        <v>0.99494712175099231</v>
      </c>
      <c r="G34" s="1">
        <v>3.7350807894306198E-3</v>
      </c>
    </row>
    <row r="35" spans="1:7" ht="17.7">
      <c r="A35" s="1">
        <v>550</v>
      </c>
      <c r="B35" s="1">
        <v>0.94776354526296092</v>
      </c>
      <c r="C35" s="1">
        <v>0.94776354526296092</v>
      </c>
      <c r="D35" s="1">
        <v>2.3115324788705598E-3</v>
      </c>
      <c r="E35" s="1">
        <v>0.94167274339551832</v>
      </c>
      <c r="F35" s="1">
        <v>0.97746226404958925</v>
      </c>
      <c r="G35" s="1">
        <v>2.5049554127725524E-3</v>
      </c>
    </row>
    <row r="36" spans="1:7" ht="17.7">
      <c r="A36" s="1">
        <v>555</v>
      </c>
      <c r="B36" s="1">
        <v>0.96560609854154988</v>
      </c>
      <c r="C36" s="1">
        <v>0.96560609854154988</v>
      </c>
      <c r="D36" s="1">
        <v>1.5613490379696488E-3</v>
      </c>
      <c r="E36" s="1">
        <v>0.96783205048816001</v>
      </c>
      <c r="F36" s="1">
        <v>0.95389374284154504</v>
      </c>
      <c r="G36" s="1">
        <v>1.6919986025030044E-3</v>
      </c>
    </row>
    <row r="37" spans="1:7" ht="17.7">
      <c r="A37" s="1">
        <v>560</v>
      </c>
      <c r="B37" s="1">
        <v>0.9676092245777278</v>
      </c>
      <c r="C37" s="1">
        <v>0.9676092245777278</v>
      </c>
      <c r="D37" s="1">
        <v>1.0621845986687015E-3</v>
      </c>
      <c r="E37" s="1">
        <v>0.98764302277710636</v>
      </c>
      <c r="F37" s="1">
        <v>0.91854407472468624</v>
      </c>
      <c r="G37" s="1">
        <v>1.1510654010359685E-3</v>
      </c>
    </row>
    <row r="38" spans="1:7" ht="17.7">
      <c r="A38" s="1">
        <v>565</v>
      </c>
      <c r="B38" s="1">
        <v>0.97701222967415402</v>
      </c>
      <c r="C38" s="1">
        <v>0.97701222967415402</v>
      </c>
      <c r="D38" s="1">
        <v>7.2744472671148412E-4</v>
      </c>
      <c r="E38" s="1">
        <v>0.99815962749172416</v>
      </c>
      <c r="F38" s="1">
        <v>0.867560958697706</v>
      </c>
      <c r="G38" s="1">
        <v>7.8831538052155734E-4</v>
      </c>
    </row>
    <row r="39" spans="1:7" ht="17.7">
      <c r="A39" s="1">
        <v>570</v>
      </c>
      <c r="B39" s="1">
        <v>0.99701111501616546</v>
      </c>
      <c r="C39" s="1">
        <v>0.99701111501616546</v>
      </c>
      <c r="D39" s="1">
        <v>5.0153356110665872E-4</v>
      </c>
      <c r="E39" s="1">
        <v>0.99884936993650508</v>
      </c>
      <c r="F39" s="1">
        <v>0.80315616992265682</v>
      </c>
      <c r="G39" s="1">
        <v>5.4350056512944642E-4</v>
      </c>
    </row>
    <row r="40" spans="1:7" ht="17.7">
      <c r="A40" s="1">
        <v>575</v>
      </c>
      <c r="B40" s="1">
        <v>0.99471805308342331</v>
      </c>
      <c r="C40" s="1">
        <v>0.99471805308342331</v>
      </c>
      <c r="D40" s="1">
        <v>3.4801663221500342E-4</v>
      </c>
      <c r="E40" s="1">
        <v>0.98696101872964492</v>
      </c>
      <c r="F40" s="1">
        <v>0.7262731687606836</v>
      </c>
      <c r="G40" s="1">
        <v>3.7713774501139735E-4</v>
      </c>
    </row>
    <row r="41" spans="1:7" ht="17.7">
      <c r="A41" s="1">
        <v>580</v>
      </c>
      <c r="B41" s="1">
        <v>0.97543874044029988</v>
      </c>
      <c r="C41" s="1">
        <v>0.97543874044029988</v>
      </c>
      <c r="D41" s="1">
        <v>2.4305244822202994E-4</v>
      </c>
      <c r="E41" s="1">
        <v>0.96827785626124918</v>
      </c>
      <c r="F41" s="1">
        <v>0.64476284064392098</v>
      </c>
      <c r="G41" s="1">
        <v>2.6339043527473087E-4</v>
      </c>
    </row>
    <row r="42" spans="1:7" ht="17.7">
      <c r="A42" s="1">
        <v>585</v>
      </c>
      <c r="B42" s="1">
        <v>0.95741449875148599</v>
      </c>
      <c r="C42" s="1">
        <v>0.95741449875148599</v>
      </c>
      <c r="D42" s="1">
        <v>1.7076544728138751E-4</v>
      </c>
      <c r="E42" s="1">
        <v>0.95082370370098468</v>
      </c>
      <c r="F42" s="1">
        <v>0.56636968546472122</v>
      </c>
      <c r="G42" s="1">
        <v>1.8505464897947089E-4</v>
      </c>
    </row>
    <row r="43" spans="1:7" ht="17.7">
      <c r="A43" s="1">
        <v>590</v>
      </c>
      <c r="B43" s="1">
        <v>0.93175128420195608</v>
      </c>
      <c r="C43" s="1">
        <v>0.93175128420195608</v>
      </c>
      <c r="D43" s="1">
        <v>1.2069797949676546E-4</v>
      </c>
      <c r="E43" s="1">
        <v>0.92533715347777701</v>
      </c>
      <c r="F43" s="1">
        <v>0.48752849010338628</v>
      </c>
      <c r="G43" s="1">
        <v>1.3079766770089313E-4</v>
      </c>
    </row>
    <row r="44" spans="1:7" ht="17.7">
      <c r="A44" s="1">
        <v>595</v>
      </c>
      <c r="B44" s="1">
        <v>0.89227761958782692</v>
      </c>
      <c r="C44" s="1">
        <v>0.89227761958782692</v>
      </c>
      <c r="D44" s="1">
        <v>8.5802511472260354E-5</v>
      </c>
      <c r="E44" s="1">
        <v>0.88613522365949982</v>
      </c>
      <c r="F44" s="1">
        <v>0.40907223162166767</v>
      </c>
      <c r="G44" s="1">
        <v>9.2982239058537938E-5</v>
      </c>
    </row>
    <row r="45" spans="1:7" ht="17.7">
      <c r="A45" s="1">
        <v>600</v>
      </c>
      <c r="B45" s="1">
        <v>0.84255837533982603</v>
      </c>
      <c r="C45" s="1">
        <v>0.84255837533982603</v>
      </c>
      <c r="D45" s="1">
        <v>6.1347942238812819E-5</v>
      </c>
      <c r="E45" s="1">
        <v>0.83618043175588574</v>
      </c>
      <c r="F45" s="1">
        <v>0.33511973196770778</v>
      </c>
      <c r="G45" s="1">
        <v>6.6481376047399982E-5</v>
      </c>
    </row>
    <row r="46" spans="1:7" ht="17.7">
      <c r="A46" s="1">
        <v>605</v>
      </c>
      <c r="B46" s="1">
        <v>0.78433211888196197</v>
      </c>
      <c r="C46" s="1">
        <v>0.78433211888196197</v>
      </c>
      <c r="D46" s="1">
        <v>4.4116393317691278E-5</v>
      </c>
      <c r="E46" s="1">
        <v>0.77767833445570567</v>
      </c>
      <c r="F46" s="1">
        <v>0.26847261934311434</v>
      </c>
      <c r="G46" s="1">
        <v>4.7807936614911779E-5</v>
      </c>
    </row>
    <row r="47" spans="1:7" ht="17.7">
      <c r="A47" s="1">
        <v>610</v>
      </c>
      <c r="B47" s="1">
        <v>0.71729862775670905</v>
      </c>
      <c r="C47" s="1">
        <v>0.71729862775670905</v>
      </c>
      <c r="D47" s="1">
        <v>3.1885996933863787E-5</v>
      </c>
      <c r="E47" s="1">
        <v>0.71154111500743356</v>
      </c>
      <c r="F47" s="1">
        <v>0.21032940826448526</v>
      </c>
      <c r="G47" s="1">
        <v>3.4554132957784812E-5</v>
      </c>
    </row>
    <row r="48" spans="1:7" ht="17.7">
      <c r="A48" s="1">
        <v>615</v>
      </c>
      <c r="B48" s="1">
        <v>0.64357623683764209</v>
      </c>
      <c r="C48" s="1">
        <v>0.64357623683764209</v>
      </c>
      <c r="D48" s="1">
        <v>2.3173946499684781E-5</v>
      </c>
      <c r="E48" s="1">
        <v>0.63885161938980173</v>
      </c>
      <c r="F48" s="1">
        <v>0.16128723621704016</v>
      </c>
      <c r="G48" s="1">
        <v>2.5113081148680449E-5</v>
      </c>
    </row>
    <row r="49" spans="1:7" ht="17.7">
      <c r="A49" s="1">
        <v>620</v>
      </c>
      <c r="B49" s="1">
        <v>0.56597858624269626</v>
      </c>
      <c r="C49" s="1">
        <v>0.56597858624269626</v>
      </c>
      <c r="D49" s="1">
        <v>1.6927779760985289E-5</v>
      </c>
      <c r="E49" s="1">
        <v>0.56350788840013932</v>
      </c>
      <c r="F49" s="1">
        <v>0.12192703139700398</v>
      </c>
      <c r="G49" s="1">
        <v>1.8344251671177251E-5</v>
      </c>
    </row>
    <row r="50" spans="1:7" ht="17.7">
      <c r="A50" s="1">
        <v>625</v>
      </c>
      <c r="B50" s="1">
        <v>0.48719183364367835</v>
      </c>
      <c r="C50" s="1">
        <v>0.48719183364367835</v>
      </c>
      <c r="D50" s="1">
        <v>1.2427964384409152E-5</v>
      </c>
      <c r="E50" s="1">
        <v>0.48966605661040252</v>
      </c>
      <c r="F50" s="1">
        <v>9.2597657456124624E-2</v>
      </c>
      <c r="G50" s="1">
        <v>1.3467903626290966E-5</v>
      </c>
    </row>
    <row r="51" spans="1:7" ht="17.7">
      <c r="A51" s="1">
        <v>630</v>
      </c>
      <c r="B51" s="1">
        <v>0.40954346464439528</v>
      </c>
      <c r="C51" s="1">
        <v>0.40954346464439528</v>
      </c>
      <c r="D51" s="1">
        <v>9.1685361146192166E-6</v>
      </c>
      <c r="E51" s="1">
        <v>0.41543205124186111</v>
      </c>
      <c r="F51" s="1">
        <v>6.9278743127451761E-2</v>
      </c>
      <c r="G51" s="1">
        <v>9.9357350058684403E-6</v>
      </c>
    </row>
    <row r="52" spans="1:7" ht="17.7">
      <c r="A52" s="1">
        <v>635</v>
      </c>
      <c r="B52" s="1">
        <v>0.33705439929348308</v>
      </c>
      <c r="C52" s="1">
        <v>0.33705439929348308</v>
      </c>
      <c r="D52" s="1">
        <v>6.7967297195045568E-6</v>
      </c>
      <c r="E52" s="1">
        <v>0.33978171182708328</v>
      </c>
      <c r="F52" s="1">
        <v>4.9283324919715141E-2</v>
      </c>
      <c r="G52" s="1">
        <v>7.3654621147023026E-6</v>
      </c>
    </row>
    <row r="53" spans="1:7" ht="17.7">
      <c r="A53" s="1">
        <v>640</v>
      </c>
      <c r="B53" s="1">
        <v>0.2728349484790118</v>
      </c>
      <c r="C53" s="1">
        <v>0.2728349484790118</v>
      </c>
      <c r="D53" s="1">
        <v>5.0617419401121229E-6</v>
      </c>
      <c r="E53" s="1">
        <v>0.27145634670227309</v>
      </c>
      <c r="F53" s="1">
        <v>3.4119291162192839E-2</v>
      </c>
      <c r="G53" s="1">
        <v>5.4852951394120316E-6</v>
      </c>
    </row>
    <row r="54" spans="1:7" ht="17.7">
      <c r="A54" s="1">
        <v>645</v>
      </c>
      <c r="B54" s="1">
        <v>0.21652098793079275</v>
      </c>
      <c r="C54" s="1">
        <v>0.21652098793079275</v>
      </c>
      <c r="D54" s="1">
        <v>3.7870409390500434E-6</v>
      </c>
      <c r="E54" s="1">
        <v>0.21428906011200582</v>
      </c>
      <c r="F54" s="1">
        <v>2.3200641855696317E-2</v>
      </c>
      <c r="G54" s="1">
        <v>4.1039305246101568E-6</v>
      </c>
    </row>
    <row r="55" spans="1:7" ht="17.7">
      <c r="A55" s="1">
        <v>650</v>
      </c>
      <c r="B55" s="1">
        <v>0.16745572505751161</v>
      </c>
      <c r="C55" s="1">
        <v>0.16745572505751161</v>
      </c>
      <c r="D55" s="1">
        <v>2.8457713318638006E-6</v>
      </c>
      <c r="E55" s="1">
        <v>0.16614986777666554</v>
      </c>
      <c r="F55" s="1">
        <v>1.5678337172957284E-2</v>
      </c>
      <c r="G55" s="1">
        <v>3.0838979622506801E-6</v>
      </c>
    </row>
    <row r="56" spans="1:7" ht="17.7">
      <c r="A56" s="1">
        <v>655</v>
      </c>
      <c r="B56" s="1">
        <v>0.12618275345906704</v>
      </c>
      <c r="C56" s="1">
        <v>0.12618275345906704</v>
      </c>
      <c r="D56" s="1">
        <v>2.1483250873159906E-6</v>
      </c>
      <c r="E56" s="1">
        <v>0.12612465753175384</v>
      </c>
      <c r="F56" s="1">
        <v>1.0926976271889094E-2</v>
      </c>
      <c r="G56" s="1">
        <v>2.3280912576650044E-6</v>
      </c>
    </row>
    <row r="57" spans="1:7" ht="17.7">
      <c r="A57" s="1">
        <v>660</v>
      </c>
      <c r="B57" s="1">
        <v>9.3239513754063294E-2</v>
      </c>
      <c r="C57" s="1">
        <v>9.3239513754063294E-2</v>
      </c>
      <c r="D57" s="1">
        <v>1.6285458868290692E-6</v>
      </c>
      <c r="E57" s="1">
        <v>9.4037267268648098E-2</v>
      </c>
      <c r="F57" s="1">
        <v>7.6966192031808611E-3</v>
      </c>
      <c r="G57" s="1">
        <v>1.7648183062321507E-6</v>
      </c>
    </row>
    <row r="58" spans="1:7" ht="17.7">
      <c r="A58" s="1">
        <v>665</v>
      </c>
      <c r="B58" s="1">
        <v>6.7904725820518777E-2</v>
      </c>
      <c r="C58" s="1">
        <v>6.7904725820518777E-2</v>
      </c>
      <c r="D58" s="1">
        <v>1.2396526125232506E-6</v>
      </c>
      <c r="E58" s="1">
        <v>6.9039875572784321E-2</v>
      </c>
      <c r="F58" s="1">
        <v>5.3431824008734734E-3</v>
      </c>
      <c r="G58" s="1">
        <v>1.3433834696603628E-6</v>
      </c>
    </row>
    <row r="59" spans="1:7" ht="17.7">
      <c r="A59" s="1">
        <v>670</v>
      </c>
      <c r="B59" s="1">
        <v>4.8989160809406386E-2</v>
      </c>
      <c r="C59" s="1">
        <v>4.8989160809406386E-2</v>
      </c>
      <c r="D59" s="1">
        <v>9.4732718450424787E-7</v>
      </c>
      <c r="E59" s="1">
        <v>4.9934418872134963E-2</v>
      </c>
      <c r="F59" s="1">
        <v>3.6923256731853219E-3</v>
      </c>
      <c r="G59" s="1">
        <v>1.0265970217515534E-6</v>
      </c>
    </row>
    <row r="60" spans="1:7" ht="17.7">
      <c r="A60" s="1">
        <v>675</v>
      </c>
      <c r="B60" s="1">
        <v>3.5188438882095815E-2</v>
      </c>
      <c r="C60" s="1">
        <v>3.5188438882095815E-2</v>
      </c>
      <c r="D60" s="1">
        <v>7.2694239921411907E-7</v>
      </c>
      <c r="E60" s="1">
        <v>3.5563131856898515E-2</v>
      </c>
      <c r="F60" s="1">
        <v>2.5415578535017153E-3</v>
      </c>
      <c r="G60" s="1">
        <v>7.8777101958567904E-7</v>
      </c>
    </row>
    <row r="61" spans="1:7" ht="17.7">
      <c r="A61" s="1">
        <v>680</v>
      </c>
      <c r="B61" s="1">
        <v>2.5153591291632704E-2</v>
      </c>
      <c r="C61" s="1">
        <v>2.5153591291632704E-2</v>
      </c>
      <c r="D61" s="1">
        <v>5.6001543876155549E-7</v>
      </c>
      <c r="E61" s="1">
        <v>2.5061092530321124E-2</v>
      </c>
      <c r="F61" s="1">
        <v>1.7482357622374508E-3</v>
      </c>
      <c r="G61" s="1">
        <v>6.068760518767995E-7</v>
      </c>
    </row>
    <row r="62" spans="1:7" ht="17.7">
      <c r="A62" s="1">
        <v>685</v>
      </c>
      <c r="B62" s="1">
        <v>1.7840211551914908E-2</v>
      </c>
      <c r="C62" s="1">
        <v>1.7840211551914908E-2</v>
      </c>
      <c r="D62" s="1">
        <v>4.330120677380032E-7</v>
      </c>
      <c r="E62" s="1">
        <v>1.7554966296212334E-2</v>
      </c>
      <c r="F62" s="1">
        <v>1.2064240881970009E-3</v>
      </c>
      <c r="G62" s="1">
        <v>4.6935343431719485E-7</v>
      </c>
    </row>
    <row r="63" spans="1:7" ht="17.7">
      <c r="A63" s="1">
        <v>690</v>
      </c>
      <c r="B63" s="1">
        <v>1.2519875206248811E-2</v>
      </c>
      <c r="C63" s="1">
        <v>1.2519875206248811E-2</v>
      </c>
      <c r="D63" s="1">
        <v>3.3612436904705309E-7</v>
      </c>
      <c r="E63" s="1">
        <v>1.2229254976262429E-2</v>
      </c>
      <c r="F63" s="1">
        <v>8.3310549691760949E-4</v>
      </c>
      <c r="G63" s="1">
        <v>3.642503686647629E-7</v>
      </c>
    </row>
    <row r="64" spans="1:7" ht="17.7">
      <c r="A64" s="1">
        <v>695</v>
      </c>
      <c r="B64" s="1">
        <v>8.6158871106614219E-3</v>
      </c>
      <c r="C64" s="1">
        <v>8.6158871106614219E-3</v>
      </c>
      <c r="D64" s="1">
        <v>2.6187859365475498E-7</v>
      </c>
      <c r="E64" s="1">
        <v>8.4878950300724346E-3</v>
      </c>
      <c r="F64" s="1">
        <v>5.7345586654596438E-4</v>
      </c>
      <c r="G64" s="1">
        <v>2.837919028441553E-7</v>
      </c>
    </row>
    <row r="65" spans="1:7" ht="17.7">
      <c r="A65" s="1">
        <v>700</v>
      </c>
      <c r="B65" s="1">
        <v>5.8425172053602949E-3</v>
      </c>
      <c r="C65" s="1">
        <v>5.8425172053602949E-3</v>
      </c>
      <c r="D65" s="1">
        <v>2.0469159022704531E-7</v>
      </c>
      <c r="E65" s="1">
        <v>5.872188659713032E-3</v>
      </c>
      <c r="F65" s="1">
        <v>3.9527559401972761E-4</v>
      </c>
      <c r="G65" s="1">
        <v>2.2187072372089427E-7</v>
      </c>
    </row>
    <row r="66" spans="1:7" ht="17.7">
      <c r="A66" s="1">
        <v>705</v>
      </c>
      <c r="B66" s="1">
        <v>3.9755754492705273E-3</v>
      </c>
      <c r="C66" s="1">
        <v>3.9755754492705273E-3</v>
      </c>
      <c r="D66" s="1">
        <v>1.6062013995885953E-7</v>
      </c>
      <c r="E66" s="1">
        <v>4.0504194513649268E-3</v>
      </c>
      <c r="F66" s="1">
        <v>2.7314924220891816E-4</v>
      </c>
      <c r="G66" s="1">
        <v>1.7406040913031929E-7</v>
      </c>
    </row>
    <row r="67" spans="1:7" ht="17.7">
      <c r="A67" s="1">
        <v>710</v>
      </c>
      <c r="B67" s="1">
        <v>2.7669416454115118E-3</v>
      </c>
      <c r="C67" s="1">
        <v>2.7669416454115118E-3</v>
      </c>
      <c r="D67" s="1">
        <v>1.2641540489485785E-7</v>
      </c>
      <c r="E67" s="1">
        <v>2.7925438412373387E-3</v>
      </c>
      <c r="F67" s="1">
        <v>1.8940873344153422E-4</v>
      </c>
      <c r="G67" s="1">
        <v>1.370250597124244E-7</v>
      </c>
    </row>
    <row r="68" spans="1:7" ht="17.7">
      <c r="A68" s="1">
        <v>715</v>
      </c>
      <c r="B68" s="1">
        <v>1.9570413414806754E-3</v>
      </c>
      <c r="C68" s="1">
        <v>1.9570413414806754E-3</v>
      </c>
      <c r="D68" s="1">
        <v>9.9861940284652349E-8</v>
      </c>
      <c r="E68" s="1">
        <v>1.9297453361896422E-3</v>
      </c>
      <c r="F68" s="1">
        <v>1.3194714571951178E-4</v>
      </c>
      <c r="G68" s="1">
        <v>1.0821812374803178E-7</v>
      </c>
    </row>
    <row r="69" spans="1:7" ht="17.7">
      <c r="A69" s="1">
        <v>720</v>
      </c>
      <c r="B69" s="1">
        <v>1.3570629696239857E-3</v>
      </c>
      <c r="C69" s="1">
        <v>1.3570629696239857E-3</v>
      </c>
      <c r="D69" s="1">
        <v>7.9140720539948429E-8</v>
      </c>
      <c r="E69" s="1">
        <v>1.3353650333271854E-3</v>
      </c>
      <c r="F69" s="1">
        <v>9.2257142715476258E-5</v>
      </c>
      <c r="G69" s="1">
        <v>8.5763007052415548E-8</v>
      </c>
    </row>
    <row r="70" spans="1:7" ht="17.7">
      <c r="A70" s="1">
        <v>725</v>
      </c>
      <c r="B70" s="1">
        <v>9.455837495975449E-4</v>
      </c>
      <c r="C70" s="1">
        <v>9.455837495975449E-4</v>
      </c>
      <c r="D70" s="1">
        <v>6.2907148554783541E-8</v>
      </c>
      <c r="E70" s="1">
        <v>9.2512411125255148E-4</v>
      </c>
      <c r="F70" s="1">
        <v>6.47142615748582E-5</v>
      </c>
      <c r="G70" s="1">
        <v>6.8171052630585111E-8</v>
      </c>
    </row>
    <row r="71" spans="1:7" ht="17.7">
      <c r="A71" s="1">
        <v>730</v>
      </c>
      <c r="B71" s="1">
        <v>6.6206404027046033E-4</v>
      </c>
      <c r="C71" s="1">
        <v>6.6206404027046033E-4</v>
      </c>
      <c r="D71" s="1">
        <v>5.0176457903670734E-8</v>
      </c>
      <c r="E71" s="1">
        <v>6.4239181682438577E-4</v>
      </c>
      <c r="F71" s="1">
        <v>4.5561708379901531E-5</v>
      </c>
      <c r="G71" s="1">
        <v>5.4375091402984641E-8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Cone signals</vt:lpstr>
      <vt:lpstr>Source SPD</vt:lpstr>
      <vt:lpstr>Spectral reflectance</vt:lpstr>
      <vt:lpstr>Sheet1</vt:lpstr>
      <vt:lpstr>cone responses_R-G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Scheib</dc:creator>
  <cp:lastModifiedBy>Kendall Baertlein</cp:lastModifiedBy>
  <dcterms:created xsi:type="dcterms:W3CDTF">2021-12-07T06:56:20Z</dcterms:created>
  <dcterms:modified xsi:type="dcterms:W3CDTF">2023-07-29T00:09:41Z</dcterms:modified>
</cp:coreProperties>
</file>