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G:\My Drive\School\2025\Spring 2025\INFO 698 - Capstone\GitHub Repo\misinformation-study\analysis\data\"/>
    </mc:Choice>
  </mc:AlternateContent>
  <xr:revisionPtr revIDLastSave="0" documentId="13_ncr:1_{8AB7B428-E07E-4C49-9BC0-02904BBF2915}" xr6:coauthVersionLast="47" xr6:coauthVersionMax="47" xr10:uidLastSave="{00000000-0000-0000-0000-000000000000}"/>
  <bookViews>
    <workbookView xWindow="-120" yWindow="-120" windowWidth="29040" windowHeight="15720"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hYpzEAPmoyYlSAzW8wTFxKKji8TqblmSIbDh9GwRj08="/>
    </ext>
  </extLst>
</workbook>
</file>

<file path=xl/calcChain.xml><?xml version="1.0" encoding="utf-8"?>
<calcChain xmlns="http://schemas.openxmlformats.org/spreadsheetml/2006/main">
  <c r="AG2" i="1" l="1"/>
  <c r="AQ2" i="1" l="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B68" i="1"/>
  <c r="AS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I2" i="1"/>
  <c r="AD2" i="1"/>
  <c r="AH2" i="1"/>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B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C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R3" i="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2" i="1"/>
  <c r="BS3" i="1"/>
  <c r="BS4"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2" i="1"/>
  <c r="DN100" i="1"/>
  <c r="CQ100" i="1"/>
  <c r="BT100" i="1"/>
  <c r="DN99" i="1"/>
  <c r="CQ99" i="1"/>
  <c r="BT99" i="1"/>
  <c r="DN98" i="1"/>
  <c r="CQ98" i="1"/>
  <c r="BT98" i="1"/>
  <c r="DN97" i="1"/>
  <c r="CQ97" i="1"/>
  <c r="BT97" i="1"/>
  <c r="DN96" i="1"/>
  <c r="CQ96" i="1"/>
  <c r="BT96" i="1"/>
  <c r="DN95" i="1"/>
  <c r="CQ95" i="1"/>
  <c r="BT95" i="1"/>
  <c r="DN94" i="1"/>
  <c r="CQ94" i="1"/>
  <c r="BT94" i="1"/>
  <c r="DN93" i="1"/>
  <c r="CQ93" i="1"/>
  <c r="BT93" i="1"/>
  <c r="DN92" i="1"/>
  <c r="CQ92" i="1"/>
  <c r="BT92" i="1"/>
  <c r="DN91" i="1"/>
  <c r="CQ91" i="1"/>
  <c r="BT91" i="1"/>
  <c r="DN90" i="1"/>
  <c r="CQ90" i="1"/>
  <c r="BT90" i="1"/>
  <c r="DN89" i="1"/>
  <c r="CQ89" i="1"/>
  <c r="BT89" i="1"/>
  <c r="DN88" i="1"/>
  <c r="CQ88" i="1"/>
  <c r="BT88" i="1"/>
  <c r="DN87" i="1"/>
  <c r="CQ87" i="1"/>
  <c r="BT87" i="1"/>
  <c r="DN86" i="1"/>
  <c r="CQ86" i="1"/>
  <c r="BT86" i="1"/>
  <c r="DN85" i="1"/>
  <c r="CQ85" i="1"/>
  <c r="BT85" i="1"/>
  <c r="DN84" i="1"/>
  <c r="CQ84" i="1"/>
  <c r="BT84" i="1"/>
  <c r="DN83" i="1"/>
  <c r="CQ83" i="1"/>
  <c r="BT83" i="1"/>
  <c r="DN82" i="1"/>
  <c r="CQ82" i="1"/>
  <c r="BT82" i="1"/>
  <c r="DN81" i="1"/>
  <c r="CQ81" i="1"/>
  <c r="BT81" i="1"/>
  <c r="DN80" i="1"/>
  <c r="CQ80" i="1"/>
  <c r="BT80" i="1"/>
  <c r="DN79" i="1"/>
  <c r="CQ79" i="1"/>
  <c r="BT79" i="1"/>
  <c r="DN78" i="1"/>
  <c r="CQ78" i="1"/>
  <c r="BT78" i="1"/>
  <c r="DN77" i="1"/>
  <c r="CQ77" i="1"/>
  <c r="BT77" i="1"/>
  <c r="DN76" i="1"/>
  <c r="CQ76" i="1"/>
  <c r="BT76" i="1"/>
  <c r="DN75" i="1"/>
  <c r="CQ75" i="1"/>
  <c r="BT75" i="1"/>
  <c r="DN74" i="1"/>
  <c r="CQ74" i="1"/>
  <c r="BT74" i="1"/>
  <c r="DN73" i="1"/>
  <c r="CQ73" i="1"/>
  <c r="BT73" i="1"/>
  <c r="DN72" i="1"/>
  <c r="CQ72" i="1"/>
  <c r="BT72" i="1"/>
  <c r="DN71" i="1"/>
  <c r="CQ71" i="1"/>
  <c r="BT71" i="1"/>
  <c r="DN70" i="1"/>
  <c r="CQ70" i="1"/>
  <c r="BT70" i="1"/>
  <c r="DN69" i="1"/>
  <c r="CQ69" i="1"/>
  <c r="BT69" i="1"/>
  <c r="DN68" i="1"/>
  <c r="CQ68" i="1"/>
  <c r="BT68" i="1"/>
  <c r="DN67" i="1"/>
  <c r="CQ67" i="1"/>
  <c r="BT67" i="1"/>
  <c r="DN66" i="1"/>
  <c r="CQ66" i="1"/>
  <c r="BT66" i="1"/>
  <c r="DN65" i="1"/>
  <c r="CQ65" i="1"/>
  <c r="BT65" i="1"/>
  <c r="DN64" i="1"/>
  <c r="CQ64" i="1"/>
  <c r="BT64" i="1"/>
  <c r="DN63" i="1"/>
  <c r="CQ63" i="1"/>
  <c r="BT63" i="1"/>
  <c r="DN62" i="1"/>
  <c r="CQ62" i="1"/>
  <c r="BT62" i="1"/>
  <c r="DN61" i="1"/>
  <c r="CQ61" i="1"/>
  <c r="BT61" i="1"/>
  <c r="DN60" i="1"/>
  <c r="CQ60" i="1"/>
  <c r="BT60" i="1"/>
  <c r="DN59" i="1"/>
  <c r="CQ59" i="1"/>
  <c r="BT59" i="1"/>
  <c r="DN58" i="1"/>
  <c r="CQ58" i="1"/>
  <c r="BT58" i="1"/>
  <c r="DN57" i="1"/>
  <c r="CQ57" i="1"/>
  <c r="BT57" i="1"/>
  <c r="DN56" i="1"/>
  <c r="CQ56" i="1"/>
  <c r="BT56" i="1"/>
  <c r="DN55" i="1"/>
  <c r="CQ55" i="1"/>
  <c r="BT55" i="1"/>
  <c r="DN54" i="1"/>
  <c r="CQ54" i="1"/>
  <c r="BT54" i="1"/>
  <c r="DN53" i="1"/>
  <c r="CQ53" i="1"/>
  <c r="BT53" i="1"/>
  <c r="DN52" i="1"/>
  <c r="CQ52" i="1"/>
  <c r="BT52" i="1"/>
  <c r="DN51" i="1"/>
  <c r="CQ51" i="1"/>
  <c r="BT51" i="1"/>
  <c r="DN50" i="1"/>
  <c r="CQ50" i="1"/>
  <c r="BT50" i="1"/>
  <c r="DN49" i="1"/>
  <c r="CQ49" i="1"/>
  <c r="BT49" i="1"/>
  <c r="DN48" i="1"/>
  <c r="CQ48" i="1"/>
  <c r="BT48" i="1"/>
  <c r="DN47" i="1"/>
  <c r="CQ47" i="1"/>
  <c r="BT47" i="1"/>
  <c r="DN46" i="1"/>
  <c r="CQ46" i="1"/>
  <c r="BT46" i="1"/>
  <c r="DN45" i="1"/>
  <c r="CQ45" i="1"/>
  <c r="BT45" i="1"/>
  <c r="DN44" i="1"/>
  <c r="CQ44" i="1"/>
  <c r="BT44" i="1"/>
  <c r="DN43" i="1"/>
  <c r="CQ43" i="1"/>
  <c r="BT43" i="1"/>
  <c r="DN42" i="1"/>
  <c r="CQ42" i="1"/>
  <c r="BT42" i="1"/>
  <c r="DN41" i="1"/>
  <c r="CQ41" i="1"/>
  <c r="BT41" i="1"/>
  <c r="DN40" i="1"/>
  <c r="CQ40" i="1"/>
  <c r="BT40" i="1"/>
  <c r="DN39" i="1"/>
  <c r="CQ39" i="1"/>
  <c r="BT39" i="1"/>
  <c r="DN38" i="1"/>
  <c r="CQ38" i="1"/>
  <c r="BT38" i="1"/>
  <c r="DN37" i="1"/>
  <c r="CQ37" i="1"/>
  <c r="BT37" i="1"/>
  <c r="DN36" i="1"/>
  <c r="CQ36" i="1"/>
  <c r="BT36" i="1"/>
  <c r="DN35" i="1"/>
  <c r="CQ35" i="1"/>
  <c r="BT35" i="1"/>
  <c r="DN34" i="1"/>
  <c r="CQ34" i="1"/>
  <c r="BT34" i="1"/>
  <c r="DN33" i="1"/>
  <c r="CQ33" i="1"/>
  <c r="BT33" i="1"/>
  <c r="DN32" i="1"/>
  <c r="CQ32" i="1"/>
  <c r="BT32" i="1"/>
  <c r="DN31" i="1"/>
  <c r="CQ31" i="1"/>
  <c r="BT31" i="1"/>
  <c r="DN30" i="1"/>
  <c r="CQ30" i="1"/>
  <c r="BT30" i="1"/>
  <c r="DN29" i="1"/>
  <c r="CQ29" i="1"/>
  <c r="BT29" i="1"/>
  <c r="DN28" i="1"/>
  <c r="CQ28" i="1"/>
  <c r="BT28" i="1"/>
  <c r="DN27" i="1"/>
  <c r="CQ27" i="1"/>
  <c r="BT27" i="1"/>
  <c r="DN26" i="1"/>
  <c r="CQ26" i="1"/>
  <c r="BT26" i="1"/>
  <c r="DN25" i="1"/>
  <c r="CQ25" i="1"/>
  <c r="BT25" i="1"/>
  <c r="DN24" i="1"/>
  <c r="CQ24" i="1"/>
  <c r="BT24" i="1"/>
  <c r="DN23" i="1"/>
  <c r="CQ23" i="1"/>
  <c r="BT23" i="1"/>
  <c r="DN22" i="1"/>
  <c r="CQ22" i="1"/>
  <c r="BT22" i="1"/>
  <c r="DN21" i="1"/>
  <c r="CQ21" i="1"/>
  <c r="BT21" i="1"/>
  <c r="DN20" i="1"/>
  <c r="CQ20" i="1"/>
  <c r="BT20" i="1"/>
  <c r="DN19" i="1"/>
  <c r="CQ19" i="1"/>
  <c r="BT19" i="1"/>
  <c r="DN18" i="1"/>
  <c r="CQ18" i="1"/>
  <c r="BT18" i="1"/>
  <c r="DN17" i="1"/>
  <c r="CQ17" i="1"/>
  <c r="BT17" i="1"/>
  <c r="DN16" i="1"/>
  <c r="CQ16" i="1"/>
  <c r="BT16" i="1"/>
  <c r="DN15" i="1"/>
  <c r="CQ15" i="1"/>
  <c r="BT15" i="1"/>
  <c r="DN14" i="1"/>
  <c r="CQ14" i="1"/>
  <c r="BT14" i="1"/>
  <c r="DN13" i="1"/>
  <c r="CQ13" i="1"/>
  <c r="BT13" i="1"/>
  <c r="DN12" i="1"/>
  <c r="CQ12" i="1"/>
  <c r="BT12" i="1"/>
  <c r="DN11" i="1"/>
  <c r="CQ11" i="1"/>
  <c r="BT11" i="1"/>
  <c r="DN10" i="1"/>
  <c r="CQ10" i="1"/>
  <c r="BT10" i="1"/>
  <c r="DN9" i="1"/>
  <c r="CQ9" i="1"/>
  <c r="BT9" i="1"/>
  <c r="DN8" i="1"/>
  <c r="CQ8" i="1"/>
  <c r="BT8" i="1"/>
  <c r="DN7" i="1"/>
  <c r="CQ7" i="1"/>
  <c r="BT7" i="1"/>
  <c r="DN6" i="1"/>
  <c r="CQ6" i="1"/>
  <c r="BT6" i="1"/>
  <c r="DN5" i="1"/>
  <c r="CQ5" i="1"/>
  <c r="BT5" i="1"/>
  <c r="DN4" i="1"/>
  <c r="CQ4" i="1"/>
  <c r="BT4" i="1"/>
  <c r="DN3" i="1"/>
  <c r="CQ3" i="1"/>
  <c r="BT3" i="1"/>
  <c r="DN2" i="1"/>
  <c r="CQ2" i="1"/>
  <c r="BT2" i="1"/>
  <c r="AV91" i="1" l="1"/>
  <c r="AV75" i="1"/>
  <c r="AV41" i="1"/>
  <c r="AV73" i="1"/>
  <c r="AV57" i="1"/>
  <c r="AV11" i="1"/>
  <c r="AV2" i="1"/>
  <c r="AV43" i="1"/>
  <c r="AV59" i="1"/>
  <c r="AV25" i="1"/>
  <c r="AV27" i="1"/>
  <c r="AV89" i="1"/>
  <c r="AV9" i="1"/>
  <c r="AV23" i="1"/>
  <c r="AV71" i="1"/>
  <c r="AV55" i="1"/>
  <c r="AV7" i="1"/>
  <c r="AV88" i="1"/>
  <c r="AV72" i="1"/>
  <c r="AV56" i="1"/>
  <c r="AV40" i="1"/>
  <c r="AV24" i="1"/>
  <c r="AV8" i="1"/>
  <c r="AV100" i="1"/>
  <c r="AV84" i="1"/>
  <c r="AV68" i="1"/>
  <c r="AV52" i="1"/>
  <c r="AV36" i="1"/>
  <c r="AV20" i="1"/>
  <c r="AV4" i="1"/>
  <c r="AV87" i="1"/>
  <c r="AV39" i="1"/>
  <c r="AV19" i="1"/>
  <c r="AV96" i="1"/>
  <c r="AV80" i="1"/>
  <c r="AV64" i="1"/>
  <c r="AV48" i="1"/>
  <c r="AV32" i="1"/>
  <c r="AV16" i="1"/>
  <c r="AV83" i="1"/>
  <c r="AV3" i="1"/>
  <c r="AV82" i="1"/>
  <c r="AV66" i="1"/>
  <c r="AV34" i="1"/>
  <c r="AV95" i="1"/>
  <c r="AV79" i="1"/>
  <c r="AV63" i="1"/>
  <c r="AV47" i="1"/>
  <c r="AV31" i="1"/>
  <c r="AV15" i="1"/>
  <c r="AV99" i="1"/>
  <c r="AV35" i="1"/>
  <c r="AV98" i="1"/>
  <c r="AV18" i="1"/>
  <c r="AV97" i="1"/>
  <c r="AV65" i="1"/>
  <c r="AV33" i="1"/>
  <c r="AV94" i="1"/>
  <c r="AV78" i="1"/>
  <c r="AV62" i="1"/>
  <c r="AV46" i="1"/>
  <c r="AV30" i="1"/>
  <c r="AV14" i="1"/>
  <c r="AV67" i="1"/>
  <c r="AV51" i="1"/>
  <c r="AV50" i="1"/>
  <c r="AV81" i="1"/>
  <c r="AV49" i="1"/>
  <c r="AV17" i="1"/>
  <c r="AV93" i="1"/>
  <c r="AV77" i="1"/>
  <c r="AV61" i="1"/>
  <c r="AV45" i="1"/>
  <c r="AV29" i="1"/>
  <c r="AV13" i="1"/>
  <c r="AV92" i="1"/>
  <c r="AV76" i="1"/>
  <c r="AV60" i="1"/>
  <c r="AV44" i="1"/>
  <c r="AV28" i="1"/>
  <c r="AV12" i="1"/>
  <c r="AV90" i="1"/>
  <c r="AV74" i="1"/>
  <c r="AV58" i="1"/>
  <c r="AV42" i="1"/>
  <c r="AV26" i="1"/>
  <c r="AV10" i="1"/>
  <c r="AV86" i="1"/>
  <c r="AV70" i="1"/>
  <c r="AV54" i="1"/>
  <c r="AV38" i="1"/>
  <c r="AV22" i="1"/>
  <c r="AV6" i="1"/>
  <c r="AV85" i="1"/>
  <c r="AV69" i="1"/>
  <c r="AV53" i="1"/>
  <c r="AV37" i="1"/>
  <c r="AV21" i="1"/>
  <c r="AV5" i="1"/>
  <c r="AT88" i="1"/>
  <c r="AT72" i="1"/>
  <c r="AT56" i="1"/>
  <c r="AT40" i="1"/>
  <c r="AT24" i="1"/>
  <c r="AT8" i="1"/>
  <c r="AT97" i="1"/>
  <c r="AT81" i="1"/>
  <c r="AT65" i="1"/>
  <c r="AT49" i="1"/>
  <c r="AT33" i="1"/>
  <c r="AT17" i="1"/>
  <c r="AT64" i="1"/>
  <c r="AT48" i="1"/>
  <c r="AT63" i="1"/>
  <c r="AT47" i="1"/>
  <c r="AT70" i="1"/>
  <c r="AT38" i="1"/>
  <c r="AT22" i="1"/>
  <c r="AT6" i="1"/>
  <c r="AT85" i="1"/>
  <c r="AT69" i="1"/>
  <c r="AT53" i="1"/>
  <c r="AT37" i="1"/>
  <c r="AT21" i="1"/>
  <c r="AT5" i="1"/>
  <c r="AT7" i="1"/>
  <c r="AT86" i="1"/>
  <c r="AT80" i="1"/>
  <c r="AT87" i="1"/>
  <c r="AT23" i="1"/>
  <c r="AT99" i="1"/>
  <c r="AT83" i="1"/>
  <c r="AT67" i="1"/>
  <c r="AT51" i="1"/>
  <c r="AT35" i="1"/>
  <c r="AT19" i="1"/>
  <c r="AT3" i="1"/>
  <c r="AT79" i="1"/>
  <c r="AT15" i="1"/>
  <c r="AT71" i="1"/>
  <c r="AT55" i="1"/>
  <c r="AT39" i="1"/>
  <c r="AT54" i="1"/>
  <c r="AT96" i="1"/>
  <c r="AT32" i="1"/>
  <c r="AT16" i="1"/>
  <c r="AT95" i="1"/>
  <c r="AT31" i="1"/>
  <c r="AT98" i="1"/>
  <c r="AT34" i="1"/>
  <c r="AT18" i="1"/>
  <c r="AT50" i="1"/>
  <c r="AT82" i="1"/>
  <c r="AT66" i="1"/>
  <c r="AT2" i="1"/>
  <c r="AT68" i="1"/>
  <c r="AT52" i="1"/>
  <c r="AT20" i="1"/>
  <c r="AT94" i="1"/>
  <c r="AT78" i="1"/>
  <c r="AT62" i="1"/>
  <c r="AT46" i="1"/>
  <c r="AT30" i="1"/>
  <c r="AT14" i="1"/>
  <c r="AT100" i="1"/>
  <c r="AT84" i="1"/>
  <c r="AT36" i="1"/>
  <c r="AT4" i="1"/>
  <c r="AT93" i="1"/>
  <c r="AT77" i="1"/>
  <c r="AT61" i="1"/>
  <c r="AT45" i="1"/>
  <c r="AT29" i="1"/>
  <c r="AT13" i="1"/>
  <c r="AT60" i="1"/>
  <c r="AT28" i="1"/>
  <c r="AT91" i="1"/>
  <c r="AT75" i="1"/>
  <c r="AT59" i="1"/>
  <c r="AT43" i="1"/>
  <c r="AT27" i="1"/>
  <c r="AT11" i="1"/>
  <c r="AT90" i="1"/>
  <c r="AT74" i="1"/>
  <c r="AT58" i="1"/>
  <c r="AT42" i="1"/>
  <c r="AT26" i="1"/>
  <c r="AT10" i="1"/>
  <c r="AT92" i="1"/>
  <c r="AT76" i="1"/>
  <c r="AT44" i="1"/>
  <c r="AT12" i="1"/>
  <c r="AT89" i="1"/>
  <c r="AT73" i="1"/>
  <c r="AT57" i="1"/>
  <c r="AT41" i="1"/>
  <c r="AT25" i="1"/>
  <c r="AT9" i="1"/>
  <c r="AU99" i="1"/>
  <c r="AU83" i="1"/>
  <c r="AU67" i="1"/>
  <c r="AU51" i="1"/>
  <c r="AU35" i="1"/>
  <c r="AU19" i="1"/>
  <c r="AU3" i="1"/>
  <c r="AU86" i="1"/>
  <c r="AU70" i="1"/>
  <c r="AU54" i="1"/>
  <c r="AU38" i="1"/>
  <c r="AU22" i="1"/>
  <c r="AU6" i="1"/>
  <c r="AU85" i="1"/>
  <c r="AU69" i="1"/>
  <c r="AU53" i="1"/>
  <c r="AU37" i="1"/>
  <c r="AU21" i="1"/>
  <c r="AU5" i="1"/>
  <c r="AU68" i="1"/>
  <c r="AU52" i="1"/>
  <c r="AU36" i="1"/>
  <c r="AU20" i="1"/>
  <c r="AU4" i="1"/>
  <c r="AU2" i="1"/>
  <c r="AU75" i="1"/>
  <c r="AU43" i="1"/>
  <c r="AU100" i="1"/>
  <c r="AU84" i="1"/>
  <c r="AU91" i="1"/>
  <c r="AU98" i="1"/>
  <c r="AU50" i="1"/>
  <c r="AU18" i="1"/>
  <c r="AU59" i="1"/>
  <c r="AU82" i="1"/>
  <c r="AU66" i="1"/>
  <c r="AU34" i="1"/>
  <c r="AU81" i="1"/>
  <c r="AU65" i="1"/>
  <c r="AU49" i="1"/>
  <c r="AU33" i="1"/>
  <c r="AU17" i="1"/>
  <c r="AU96" i="1"/>
  <c r="AU80" i="1"/>
  <c r="AU64" i="1"/>
  <c r="AU48" i="1"/>
  <c r="AU32" i="1"/>
  <c r="AU16" i="1"/>
  <c r="AU95" i="1"/>
  <c r="AU79" i="1"/>
  <c r="AU63" i="1"/>
  <c r="AU47" i="1"/>
  <c r="AU31" i="1"/>
  <c r="AU15" i="1"/>
  <c r="AU97" i="1"/>
  <c r="AU90" i="1"/>
  <c r="AU26" i="1"/>
  <c r="AU10" i="1"/>
  <c r="AU94" i="1"/>
  <c r="AU78" i="1"/>
  <c r="AU62" i="1"/>
  <c r="AU46" i="1"/>
  <c r="AU30" i="1"/>
  <c r="AU14" i="1"/>
  <c r="AU42" i="1"/>
  <c r="AU73" i="1"/>
  <c r="AU57" i="1"/>
  <c r="AU41" i="1"/>
  <c r="AU25" i="1"/>
  <c r="AU9" i="1"/>
  <c r="AU93" i="1"/>
  <c r="AU77" i="1"/>
  <c r="AU61" i="1"/>
  <c r="AU45" i="1"/>
  <c r="AU29" i="1"/>
  <c r="AU13" i="1"/>
  <c r="AU74" i="1"/>
  <c r="AU58" i="1"/>
  <c r="AU89" i="1"/>
  <c r="AU88" i="1"/>
  <c r="AU72" i="1"/>
  <c r="AU56" i="1"/>
  <c r="AU40" i="1"/>
  <c r="AU24" i="1"/>
  <c r="AU8" i="1"/>
  <c r="AU92" i="1"/>
  <c r="AU76" i="1"/>
  <c r="AU60" i="1"/>
  <c r="AU44" i="1"/>
  <c r="AU28" i="1"/>
  <c r="AU12" i="1"/>
  <c r="AU87" i="1"/>
  <c r="AU71" i="1"/>
  <c r="AU55" i="1"/>
  <c r="AU39" i="1"/>
  <c r="AU23" i="1"/>
  <c r="AU7" i="1"/>
  <c r="AU27" i="1"/>
  <c r="AU11" i="1"/>
</calcChain>
</file>

<file path=xl/sharedStrings.xml><?xml version="1.0" encoding="utf-8"?>
<sst xmlns="http://schemas.openxmlformats.org/spreadsheetml/2006/main" count="10123" uniqueCount="1494">
  <si>
    <t>GROUP</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</si>
  <si>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</si>
  <si>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</si>
  <si>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</si>
  <si>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</si>
  <si>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</si>
  <si>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</si>
  <si>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</si>
  <si>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</si>
  <si>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</si>
  <si>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</si>
  <si>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</si>
  <si>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</si>
  <si>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</si>
  <si>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Top 3 Entertainment_1</t>
  </si>
  <si>
    <t>Top 3 Entertainment_2</t>
  </si>
  <si>
    <t>Top 3 Entertainment_3</t>
  </si>
  <si>
    <t>Top 3 Educational _1</t>
  </si>
  <si>
    <t>Top 3 Educational _2</t>
  </si>
  <si>
    <t>Top 3 Educational _3</t>
  </si>
  <si>
    <t>Ad-Free</t>
  </si>
  <si>
    <t xml:space="preserve">Ad Skipping </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</si>
  <si>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</si>
  <si>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</si>
  <si>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</si>
  <si>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</si>
  <si>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</si>
  <si>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</si>
  <si>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</si>
  <si>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</si>
  <si>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</si>
  <si>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</si>
  <si>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</si>
  <si>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</si>
  <si>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</si>
  <si>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</si>
  <si>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</si>
  <si>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</si>
  <si>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</si>
  <si>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</si>
  <si>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</si>
  <si>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</si>
  <si>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</si>
  <si>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</si>
  <si>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</si>
  <si>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</si>
  <si>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</si>
  <si>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</si>
  <si>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</si>
  <si>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</si>
  <si>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</si>
  <si>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</si>
  <si>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</si>
  <si>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</si>
  <si>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</si>
  <si>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</si>
  <si>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</si>
  <si>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</si>
  <si>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</si>
  <si>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</si>
  <si>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</si>
  <si>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</si>
  <si>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</si>
  <si>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</si>
  <si>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</si>
  <si>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</si>
  <si>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</si>
  <si>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</si>
  <si>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</si>
  <si>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</si>
  <si>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</si>
  <si>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</si>
  <si>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</si>
  <si>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</si>
  <si>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</si>
  <si>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</si>
  <si>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</si>
  <si>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</si>
  <si>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</si>
  <si>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</si>
  <si>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</si>
  <si>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</si>
  <si>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</si>
  <si>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</si>
  <si>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</si>
  <si>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</si>
  <si>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</si>
  <si>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</si>
  <si>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</si>
  <si>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</si>
  <si>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</si>
  <si>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</si>
  <si>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</si>
  <si>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</si>
  <si>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</si>
  <si>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</si>
  <si>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</si>
  <si>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</si>
  <si>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</si>
  <si>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</si>
  <si>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</si>
  <si>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</si>
  <si>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</si>
  <si>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</si>
  <si>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</si>
  <si>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</si>
  <si>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</si>
  <si>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</si>
  <si>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</si>
  <si>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</si>
  <si>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</si>
  <si>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</si>
  <si>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</si>
  <si>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</si>
  <si>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</si>
  <si>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</si>
  <si>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</si>
  <si>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</si>
  <si>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</si>
  <si>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</si>
  <si>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</si>
  <si>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</si>
  <si>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</si>
  <si>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</si>
  <si>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</si>
  <si>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</si>
  <si>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</si>
  <si>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</si>
  <si>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</si>
  <si>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</si>
  <si>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</si>
  <si>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</si>
  <si>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</si>
  <si>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</si>
  <si>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</si>
  <si>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</si>
  <si>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</si>
  <si>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</si>
  <si>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</si>
  <si>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</si>
  <si>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</si>
  <si>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</si>
  <si>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</si>
  <si>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</si>
  <si>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</si>
  <si>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</si>
  <si>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</si>
  <si>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</si>
  <si>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</si>
  <si>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</si>
  <si>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</si>
  <si>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</si>
  <si>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</si>
  <si>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</si>
  <si>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</si>
  <si>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</si>
  <si>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</si>
  <si>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</si>
  <si>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</si>
  <si>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</si>
  <si>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</si>
  <si>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</si>
  <si>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</si>
  <si>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</si>
  <si>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</si>
  <si>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</si>
  <si>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</si>
  <si>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</si>
  <si>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</si>
  <si>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</si>
  <si>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</si>
  <si>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</si>
  <si>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</si>
  <si>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</si>
  <si>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</si>
  <si>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</si>
  <si>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</si>
  <si>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</si>
  <si>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</si>
  <si>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</si>
  <si>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</si>
  <si>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</si>
  <si>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</si>
  <si>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</si>
  <si>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</si>
  <si>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</si>
  <si>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</si>
  <si>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</si>
  <si>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</si>
  <si>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</si>
  <si>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</si>
  <si>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</si>
  <si>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</si>
  <si>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</si>
  <si>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</si>
  <si>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</si>
  <si>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</si>
  <si>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</si>
  <si>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</si>
  <si>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</si>
  <si>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</si>
  <si>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</si>
  <si>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</si>
  <si>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</si>
  <si>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</si>
  <si>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</si>
  <si>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</si>
  <si>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</si>
  <si>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</si>
  <si>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</si>
  <si>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</si>
  <si>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</si>
  <si>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</si>
  <si>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</si>
  <si>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</si>
  <si>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</si>
  <si>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</si>
  <si>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</si>
  <si>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</si>
  <si>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</si>
  <si>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</si>
  <si>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</si>
  <si>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</si>
  <si>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</si>
  <si>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</si>
  <si>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</si>
  <si>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</si>
  <si>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</si>
  <si>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</si>
  <si>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</si>
  <si>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</si>
  <si>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</si>
  <si>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</si>
  <si>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</si>
  <si>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</si>
  <si>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</si>
  <si>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</si>
  <si>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</si>
  <si>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</si>
  <si>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</si>
  <si>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</si>
  <si>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</si>
  <si>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</si>
  <si>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</si>
  <si>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</si>
  <si>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</si>
  <si>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</si>
  <si>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</si>
  <si>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</si>
  <si>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</si>
  <si>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</si>
  <si>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</si>
  <si>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</si>
  <si>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</si>
  <si>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</si>
  <si>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</si>
  <si>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</si>
  <si>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</si>
  <si>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</si>
  <si>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</si>
  <si>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</si>
  <si>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</si>
  <si>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</si>
  <si>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</si>
  <si>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</si>
  <si>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</si>
  <si>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</si>
  <si>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</si>
  <si>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</si>
  <si>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</si>
  <si>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</si>
  <si>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</si>
  <si>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</si>
  <si>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</si>
  <si>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</si>
  <si>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</si>
  <si>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</si>
  <si>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</si>
  <si>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</si>
  <si>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</si>
  <si>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</si>
  <si>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</si>
  <si>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</si>
  <si>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</si>
  <si>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</si>
  <si>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</si>
  <si>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</si>
  <si>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</si>
  <si>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</si>
  <si>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</si>
  <si>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</si>
  <si>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</si>
  <si>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</si>
  <si>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</si>
  <si>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</si>
  <si>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</si>
  <si>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</si>
  <si>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</si>
  <si>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</si>
  <si>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</si>
  <si>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</si>
  <si>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</si>
  <si>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</si>
  <si>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</si>
  <si>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</si>
  <si>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</si>
  <si>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</si>
  <si>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</si>
  <si>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</si>
  <si>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</si>
  <si>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</si>
  <si>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</si>
  <si>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</si>
  <si>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</si>
  <si>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</si>
  <si>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</si>
  <si>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</si>
  <si>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</si>
  <si>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</si>
  <si>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</si>
  <si>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</si>
  <si>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</si>
  <si>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</si>
  <si>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</si>
  <si>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</si>
  <si>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</si>
  <si>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</si>
  <si>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</si>
  <si>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</si>
  <si>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</si>
  <si>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</si>
  <si>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</si>
  <si>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</si>
  <si>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</si>
  <si>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</si>
  <si>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</si>
  <si>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</si>
  <si>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</si>
  <si>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</si>
  <si>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</si>
  <si>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</si>
  <si>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</si>
  <si>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</si>
  <si>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</si>
  <si>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</si>
  <si>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</si>
  <si>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</si>
  <si>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</si>
  <si>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</si>
  <si>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</si>
  <si>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</si>
  <si>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</si>
  <si>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</si>
  <si>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</si>
  <si>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</si>
  <si>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</si>
  <si>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</si>
  <si>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</si>
  <si>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</si>
  <si>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</si>
  <si>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</si>
  <si>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</si>
  <si>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</si>
  <si>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</si>
  <si>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</si>
  <si>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</si>
  <si>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</si>
  <si>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</si>
  <si>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</si>
  <si>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</si>
  <si>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</si>
  <si>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</si>
  <si>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</si>
  <si>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</si>
  <si>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</si>
  <si>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</si>
  <si>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</si>
  <si>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</si>
  <si>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</si>
  <si>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</si>
  <si>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</si>
  <si>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</si>
  <si>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</si>
  <si>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</si>
  <si>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</si>
  <si>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</si>
  <si>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</si>
  <si>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</si>
  <si>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</si>
  <si>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</si>
  <si>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</si>
  <si>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</si>
  <si>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</si>
  <si>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</si>
  <si>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</si>
  <si>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</si>
  <si>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</si>
  <si>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</si>
  <si>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</si>
  <si>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</si>
  <si>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</si>
  <si>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</si>
  <si>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</si>
  <si>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</si>
  <si>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</si>
  <si>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</si>
  <si>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</si>
  <si>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</si>
  <si>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</si>
  <si>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</si>
  <si>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</si>
  <si>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</si>
  <si>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</si>
  <si>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</si>
  <si>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</si>
  <si>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</si>
  <si>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</si>
  <si>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</si>
  <si>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</si>
  <si>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</si>
  <si>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</si>
  <si>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</si>
  <si>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</si>
  <si>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</si>
  <si>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</si>
  <si>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</si>
  <si>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</si>
  <si>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</si>
  <si>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</si>
  <si>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</si>
  <si>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</si>
  <si>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</si>
  <si>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</si>
  <si>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</si>
  <si>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</si>
  <si>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</si>
  <si>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</si>
  <si>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</si>
  <si>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</si>
  <si>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</si>
  <si>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</si>
  <si>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</si>
  <si>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</si>
  <si>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</si>
  <si>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</si>
  <si>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</si>
  <si>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</si>
  <si>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</si>
  <si>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</si>
  <si>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</si>
  <si>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</si>
  <si>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</si>
  <si>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</si>
  <si>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</si>
  <si>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</si>
  <si>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</si>
  <si>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</si>
  <si>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</si>
  <si>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</si>
  <si>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</si>
  <si>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</si>
  <si>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</si>
  <si>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</si>
  <si>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</si>
  <si>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</si>
  <si>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</si>
  <si>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</si>
  <si>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</si>
  <si>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</si>
  <si>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</si>
  <si>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</si>
  <si>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</si>
  <si>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</si>
  <si>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</si>
  <si>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</si>
  <si>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</si>
  <si>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</si>
  <si>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</si>
  <si>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</si>
  <si>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</si>
  <si>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</si>
  <si>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</si>
  <si>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</si>
  <si>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</si>
  <si>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</si>
  <si>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</si>
  <si>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</si>
  <si>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</si>
  <si>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</si>
  <si>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</si>
  <si>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</si>
  <si>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</si>
  <si>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</si>
  <si>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</si>
  <si>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</si>
  <si>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</si>
  <si>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</si>
  <si>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</si>
  <si>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</si>
  <si>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</si>
  <si>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</si>
  <si>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</si>
  <si>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</si>
  <si>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</si>
  <si>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</si>
  <si>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</si>
  <si>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</si>
  <si>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</si>
  <si>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</si>
  <si>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</si>
  <si>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</si>
  <si>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</si>
  <si>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</si>
  <si>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</si>
  <si>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</si>
  <si>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</si>
  <si>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</si>
  <si>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</si>
  <si>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</si>
  <si>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</si>
  <si>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</si>
  <si>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</si>
  <si>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</si>
  <si>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</si>
  <si>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</si>
  <si>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</si>
  <si>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</si>
  <si>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</si>
  <si>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</si>
  <si>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</si>
  <si>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</si>
  <si>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</si>
  <si>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</si>
  <si>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</si>
  <si>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</si>
  <si>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</si>
  <si>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</si>
  <si>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</si>
  <si>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</si>
  <si>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</si>
  <si>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</si>
  <si>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</si>
  <si>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</si>
  <si>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</si>
  <si>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</si>
  <si>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</si>
  <si>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</si>
  <si>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</si>
  <si>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</si>
  <si>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</si>
  <si>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</si>
  <si>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</si>
  <si>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</si>
  <si>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</si>
  <si>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</si>
  <si>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</si>
  <si>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</si>
  <si>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</si>
  <si>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</si>
  <si>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</si>
  <si>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</si>
  <si>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</si>
  <si>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</si>
  <si>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</si>
  <si>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</si>
  <si>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</si>
  <si>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</si>
  <si>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</si>
  <si>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</si>
  <si>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</si>
  <si>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</si>
  <si>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</si>
  <si>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</si>
  <si>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</si>
  <si>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</si>
  <si>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</si>
  <si>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</si>
  <si>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</si>
  <si>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</si>
  <si>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</si>
  <si>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</si>
  <si>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</si>
  <si>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</si>
  <si>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</si>
  <si>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</si>
  <si>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</si>
  <si>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</si>
  <si>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</si>
  <si>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</si>
  <si>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</si>
  <si>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</si>
  <si>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</si>
  <si>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</si>
  <si>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</si>
  <si>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</si>
  <si>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</si>
  <si>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</si>
  <si>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</si>
  <si>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</si>
  <si>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</si>
  <si>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</si>
  <si>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</si>
  <si>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</si>
  <si>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</si>
  <si>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</si>
  <si>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</si>
  <si>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</si>
  <si>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</si>
  <si>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</si>
  <si>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</si>
  <si>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</si>
  <si>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</si>
  <si>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</si>
  <si>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</si>
  <si>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</si>
  <si>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</si>
  <si>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</si>
  <si>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</si>
  <si>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</si>
  <si>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</si>
  <si>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</si>
  <si>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</si>
  <si>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</si>
  <si>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</si>
  <si>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</si>
  <si>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</si>
  <si>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</si>
  <si>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</si>
  <si>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</si>
  <si>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</si>
  <si>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</si>
  <si>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</si>
  <si>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</si>
  <si>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</si>
  <si>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</si>
  <si>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</si>
  <si>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</si>
  <si>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</si>
  <si>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</si>
  <si>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</si>
  <si>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</si>
  <si>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</si>
  <si>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</si>
  <si>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</si>
  <si>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</si>
  <si>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</si>
  <si>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</si>
  <si>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</si>
  <si>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</si>
  <si>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</si>
  <si>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</si>
  <si>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</si>
  <si>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</si>
  <si>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</si>
  <si>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</si>
  <si>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</si>
  <si>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</si>
  <si>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</si>
  <si>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</si>
  <si>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</si>
  <si>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</si>
  <si>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</si>
  <si>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</si>
  <si>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</si>
  <si>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</si>
  <si>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</si>
  <si>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</si>
  <si>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</si>
  <si>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</si>
  <si>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</si>
  <si>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</si>
  <si>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</si>
  <si>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</si>
  <si>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</si>
  <si>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</si>
  <si>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</si>
  <si>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</si>
  <si>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</si>
  <si>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</si>
  <si>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</si>
  <si>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</si>
  <si>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</si>
  <si>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</si>
  <si>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</si>
  <si>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</si>
  <si>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</si>
  <si>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</si>
  <si>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</si>
  <si>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</si>
  <si>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</si>
  <si>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</si>
  <si>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</si>
  <si>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</si>
  <si>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</si>
  <si>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</si>
  <si>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</si>
  <si>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</si>
  <si>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</si>
  <si>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</si>
  <si>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</si>
  <si>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</si>
  <si>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</si>
  <si>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</si>
  <si>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</si>
  <si>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</si>
  <si>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</si>
  <si>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</si>
  <si>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</si>
  <si>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</si>
  <si>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</si>
  <si>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</si>
  <si>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</si>
  <si>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</si>
  <si>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</si>
  <si>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</si>
  <si>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</si>
  <si>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</si>
  <si>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</si>
  <si>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</si>
  <si>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</si>
  <si>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</si>
  <si>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</si>
  <si>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</si>
  <si>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</si>
  <si>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</si>
  <si>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</si>
  <si>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</si>
  <si>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</si>
  <si>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</si>
  <si>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</si>
  <si>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</si>
  <si>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</si>
  <si>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</si>
  <si>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</si>
  <si>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</si>
  <si>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</si>
  <si>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</si>
  <si>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</si>
  <si>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</si>
  <si>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</si>
  <si>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</si>
  <si>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</si>
  <si>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</si>
  <si>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</si>
  <si>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</si>
  <si>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</si>
  <si>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</si>
  <si>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</si>
  <si>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</si>
  <si>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</si>
  <si>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</si>
  <si>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</si>
  <si>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</si>
  <si>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</si>
  <si>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</si>
  <si>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</si>
  <si>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</si>
  <si>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</si>
  <si>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</si>
  <si>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</si>
  <si>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</si>
  <si>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</si>
  <si>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</si>
  <si>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</si>
  <si>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</si>
  <si>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</si>
  <si>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</si>
  <si>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</si>
  <si>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</si>
  <si>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</si>
  <si>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</si>
  <si>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</si>
  <si>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</si>
  <si>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</si>
  <si>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</si>
  <si>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</si>
  <si>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</si>
  <si>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</si>
  <si>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</si>
  <si>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</si>
  <si>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</si>
  <si>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</si>
  <si>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</si>
  <si>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</si>
  <si>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</si>
  <si>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</si>
  <si>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</si>
  <si>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</si>
  <si>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</si>
  <si>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</si>
  <si>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</si>
  <si>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</si>
  <si>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</si>
  <si>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</si>
  <si>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</si>
  <si>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</si>
  <si>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</si>
  <si>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</si>
  <si>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</si>
  <si>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</si>
  <si>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</si>
  <si>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</si>
  <si>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</si>
  <si>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</si>
  <si>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</si>
  <si>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</si>
  <si>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</si>
  <si>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</si>
  <si>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</si>
  <si>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</si>
  <si>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</si>
  <si>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</si>
  <si>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</si>
  <si>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</si>
  <si>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</si>
  <si>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</si>
  <si>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</si>
  <si>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</si>
  <si>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</si>
  <si>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</si>
  <si>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</si>
  <si>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</si>
  <si>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</si>
  <si>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</si>
  <si>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</si>
  <si>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</si>
  <si>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</si>
  <si>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</si>
  <si>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</si>
  <si>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</si>
  <si>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</si>
  <si>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</si>
  <si>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</si>
  <si>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</si>
  <si>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</si>
  <si>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</si>
  <si>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</si>
  <si>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</si>
  <si>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</si>
  <si>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</si>
  <si>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</si>
  <si>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</si>
  <si>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</si>
  <si>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</si>
  <si>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</si>
  <si>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</si>
  <si>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</si>
  <si>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</si>
  <si>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</si>
  <si>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</si>
  <si>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</si>
  <si>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</si>
  <si>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</si>
  <si>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</si>
  <si>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</si>
  <si>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</si>
  <si>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</si>
  <si>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</si>
  <si>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</si>
  <si>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</si>
  <si>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</si>
  <si>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</si>
  <si>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</si>
  <si>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</si>
  <si>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</si>
  <si>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</si>
  <si>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</si>
  <si>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</si>
  <si>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</si>
  <si>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</si>
  <si>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</si>
  <si>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</si>
  <si>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</si>
  <si>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</si>
  <si>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</si>
  <si>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</si>
  <si>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</si>
  <si>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</si>
  <si>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</si>
  <si>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</si>
  <si>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</si>
  <si>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</si>
  <si>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</si>
  <si>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</si>
  <si>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</si>
  <si>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</si>
  <si>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</si>
  <si>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</si>
  <si>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</si>
  <si>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</si>
  <si>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</si>
  <si>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</si>
  <si>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</si>
  <si>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</si>
  <si>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</si>
  <si>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</si>
  <si>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</si>
  <si>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</si>
  <si>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</si>
  <si>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</si>
  <si>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</si>
  <si>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</si>
  <si>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</si>
  <si>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</si>
  <si>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</si>
  <si>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</si>
  <si>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</si>
  <si>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</si>
  <si>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</si>
  <si>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</si>
  <si>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</si>
  <si>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</si>
  <si>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</si>
  <si>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</si>
  <si>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</si>
  <si>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</si>
  <si>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</si>
  <si>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</si>
  <si>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</si>
  <si>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</si>
  <si>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</si>
  <si>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</si>
  <si>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</si>
  <si>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</si>
  <si>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</si>
  <si>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</si>
  <si>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</si>
  <si>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</si>
  <si>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</si>
  <si>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</si>
  <si>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</si>
  <si>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</si>
  <si>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</si>
  <si>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</si>
  <si>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</si>
  <si>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</si>
  <si>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</si>
  <si>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</si>
  <si>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</si>
  <si>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</si>
  <si>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</si>
  <si>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</si>
  <si>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</si>
  <si>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</si>
  <si>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</si>
  <si>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</si>
  <si>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</si>
  <si>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</si>
  <si>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</si>
  <si>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</si>
  <si>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</si>
  <si>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</si>
  <si>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</si>
  <si>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</si>
  <si>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</si>
  <si>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</si>
  <si>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</si>
  <si>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</si>
  <si>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</si>
  <si>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</si>
  <si>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</si>
  <si>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</si>
  <si>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</si>
  <si>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</si>
  <si>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</si>
  <si>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</si>
  <si>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</si>
  <si>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</si>
  <si>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</si>
  <si>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</si>
  <si>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</si>
  <si>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</si>
  <si>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</si>
  <si>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</si>
  <si>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</si>
  <si>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</si>
  <si>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</si>
  <si>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</si>
  <si>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</si>
  <si>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</si>
  <si>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</si>
  <si>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</si>
  <si>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</si>
  <si>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</si>
  <si>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</si>
  <si>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</si>
  <si>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</si>
  <si>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</si>
  <si>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</si>
  <si>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</si>
  <si>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</si>
  <si>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</si>
  <si>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</si>
  <si>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</si>
  <si>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</si>
  <si>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</si>
  <si>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</si>
  <si>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</si>
  <si>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</si>
  <si>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</si>
  <si>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</si>
  <si>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</si>
  <si>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</si>
  <si>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</si>
  <si>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</si>
  <si>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</si>
  <si>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</si>
  <si>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</si>
  <si>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</si>
  <si>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</si>
  <si>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</si>
  <si>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</si>
  <si>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</si>
  <si>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</si>
  <si>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</si>
  <si>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</si>
  <si>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</si>
  <si>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</si>
  <si>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</si>
  <si>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</si>
  <si>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</si>
  <si>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</si>
  <si>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</si>
  <si>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</si>
  <si>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</si>
  <si>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</si>
  <si>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</si>
  <si>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</si>
  <si>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</si>
  <si>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</si>
  <si>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</si>
  <si>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</si>
  <si>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</si>
  <si>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</si>
  <si>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</si>
  <si>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</si>
  <si>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</si>
  <si>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</si>
  <si>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</si>
  <si>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</si>
  <si>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</si>
  <si>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</si>
  <si>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</si>
  <si>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</si>
  <si>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</si>
  <si>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</si>
  <si>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</si>
  <si>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</si>
  <si>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</si>
  <si>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</si>
  <si>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</si>
  <si>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</si>
  <si>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</si>
  <si>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</si>
  <si>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</si>
  <si>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</si>
  <si>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</si>
  <si>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</si>
  <si>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</si>
  <si>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</si>
  <si>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</si>
  <si>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</si>
  <si>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</si>
  <si>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</si>
  <si>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</si>
  <si>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</si>
  <si>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</si>
  <si>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</si>
  <si>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</si>
  <si>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</si>
  <si>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</si>
  <si>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</si>
  <si>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</si>
  <si>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</si>
  <si>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</si>
  <si>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</si>
  <si>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</si>
  <si>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</si>
  <si>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</si>
  <si>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</si>
  <si>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</si>
  <si>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</si>
  <si>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</si>
  <si>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</si>
  <si>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</si>
  <si>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</si>
  <si>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</si>
  <si>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</si>
  <si>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</si>
  <si>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</si>
  <si>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</si>
  <si>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</si>
  <si>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</si>
  <si>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</si>
  <si>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</si>
  <si>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</si>
  <si>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</si>
  <si>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</si>
  <si>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</si>
  <si>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</si>
  <si>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</si>
  <si>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</si>
  <si>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</si>
  <si>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</si>
  <si>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</si>
  <si>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</si>
  <si>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</si>
  <si>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</si>
  <si>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</si>
  <si>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</si>
  <si>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</si>
  <si>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</si>
  <si>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</si>
  <si>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</si>
  <si>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</si>
  <si>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</si>
  <si>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</si>
  <si>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</si>
  <si>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</si>
  <si>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</si>
  <si>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</si>
  <si>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</si>
  <si>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</si>
  <si>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</si>
  <si>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</si>
  <si>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</si>
  <si>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</si>
  <si>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</si>
  <si>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</si>
  <si>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</si>
  <si>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</si>
  <si>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</si>
  <si>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</si>
  <si>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</si>
  <si>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</si>
  <si>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</si>
  <si>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</si>
  <si>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</si>
  <si>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</si>
  <si>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</si>
  <si>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</si>
  <si>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</si>
  <si>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</si>
  <si>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</si>
  <si>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</si>
  <si>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</si>
  <si>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</si>
  <si>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</si>
  <si>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</si>
  <si>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</si>
  <si>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</si>
  <si>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</si>
  <si>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</si>
  <si>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</si>
  <si>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</si>
  <si>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</si>
  <si>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</si>
  <si>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</si>
  <si>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</si>
  <si>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</si>
  <si>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</si>
  <si>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</si>
  <si>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</si>
  <si>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</si>
  <si>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</si>
  <si>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</si>
  <si>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</si>
  <si>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</si>
  <si>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</si>
  <si>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</si>
  <si>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</si>
  <si>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</si>
  <si>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</si>
  <si>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</si>
  <si>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</si>
  <si>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</si>
  <si>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</si>
  <si>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</si>
  <si>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</si>
  <si>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</si>
  <si>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</si>
  <si>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</si>
  <si>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</si>
  <si>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</si>
  <si>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</si>
  <si>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</si>
  <si>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</si>
  <si>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</si>
  <si>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</si>
  <si>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</si>
  <si>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</si>
  <si>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</si>
  <si>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</si>
  <si>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</si>
  <si>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</si>
  <si>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</si>
  <si>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</si>
  <si>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</si>
  <si>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</si>
  <si>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</si>
  <si>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</si>
  <si>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</si>
  <si>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</si>
  <si>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</si>
  <si>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</si>
  <si>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</si>
  <si>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</si>
  <si>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</si>
  <si>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</si>
  <si>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</si>
  <si>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</si>
  <si>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</si>
  <si>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</si>
  <si>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</si>
  <si>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</si>
  <si>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</si>
  <si>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</si>
  <si>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</si>
  <si>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</si>
  <si>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</si>
  <si>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</si>
  <si>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</si>
  <si>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</si>
  <si>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</si>
  <si>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</si>
  <si>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</si>
  <si>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</si>
  <si>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</si>
  <si>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</si>
  <si>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</si>
  <si>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</si>
  <si>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</si>
  <si>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</si>
  <si>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</si>
  <si>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</si>
  <si>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</si>
  <si>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</si>
  <si>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</si>
  <si>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</si>
  <si>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</si>
  <si>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</si>
  <si>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</si>
  <si>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</si>
  <si>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</si>
  <si>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</si>
  <si>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</si>
  <si>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</si>
  <si>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</si>
  <si>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</si>
  <si>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</si>
  <si>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</si>
  <si>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</si>
  <si>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</si>
  <si>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</si>
  <si>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</si>
  <si>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</si>
  <si>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</si>
  <si>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</si>
  <si>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</si>
  <si>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</si>
  <si>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</si>
  <si>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</si>
  <si>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</si>
  <si>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</si>
  <si>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</si>
  <si>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</si>
  <si>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</si>
  <si>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</si>
  <si>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</si>
  <si>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</si>
  <si>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</si>
  <si>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</si>
  <si>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</si>
  <si>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</si>
  <si>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</si>
  <si>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</si>
  <si>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</si>
  <si>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</si>
  <si>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</si>
  <si>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</si>
  <si>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</si>
  <si>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</si>
  <si>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</si>
  <si>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</si>
  <si>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</si>
  <si>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</si>
  <si>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</si>
  <si>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</si>
  <si>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</si>
  <si>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</si>
  <si>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</si>
  <si>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</si>
  <si>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</si>
  <si>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</si>
  <si>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</si>
  <si>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</si>
  <si>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</si>
  <si>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</si>
  <si>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</si>
  <si>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</si>
  <si>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</si>
  <si>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</si>
  <si>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</si>
  <si>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</si>
  <si>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</si>
  <si>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</si>
  <si>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</si>
  <si>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</si>
  <si>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</si>
  <si>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</si>
  <si>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</si>
  <si>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</si>
  <si>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</si>
  <si>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</si>
  <si>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</si>
  <si>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</si>
  <si>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</si>
  <si>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</si>
  <si>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</si>
  <si>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</si>
  <si>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</si>
  <si>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</si>
  <si>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</si>
  <si>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</si>
  <si>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</si>
  <si>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</si>
  <si>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</si>
  <si>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</si>
  <si>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</si>
  <si>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</si>
  <si>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</si>
  <si>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</si>
  <si>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</si>
  <si>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</si>
  <si>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</si>
  <si>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</si>
  <si>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</si>
  <si>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Understood</t>
  </si>
  <si>
    <t>Neutral</t>
  </si>
  <si>
    <t>Positive</t>
  </si>
  <si>
    <t>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</si>
  <si>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</si>
  <si>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</si>
  <si>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Didn't Understand</t>
  </si>
  <si>
    <t>Boring</t>
  </si>
  <si>
    <t>No comment</t>
  </si>
  <si>
    <t>Needs improvement</t>
  </si>
  <si>
    <t>Great message</t>
  </si>
  <si>
    <t>(Needs clarification)</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</si>
  <si>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</si>
  <si>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</si>
  <si>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</si>
  <si>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</si>
  <si>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</si>
  <si>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</si>
  <si>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</si>
  <si>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</si>
  <si>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</si>
  <si>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</si>
  <si>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</si>
  <si>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</si>
  <si>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</si>
  <si>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</si>
  <si>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</si>
  <si>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</si>
  <si>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</si>
  <si>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</si>
  <si>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</si>
  <si>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</si>
  <si>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</si>
  <si>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</si>
  <si>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</si>
  <si>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</si>
  <si>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</si>
  <si>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</si>
  <si>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</si>
  <si>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</si>
  <si>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</si>
  <si>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</si>
  <si>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PRE &amp; POST SCORE</t>
  </si>
  <si>
    <t>UNDERSTANDABILITY</t>
  </si>
  <si>
    <t>SENTIMENT</t>
  </si>
  <si>
    <t>ADDITIONAL THOUGHTS</t>
  </si>
  <si>
    <t>Doesn't-like-ads</t>
  </si>
  <si>
    <t>Don't-like-ads</t>
  </si>
  <si>
    <t>Needs improvement; aesthetics</t>
  </si>
  <si>
    <t>Music</t>
  </si>
  <si>
    <t>Cheesy; didn't like one of actors</t>
  </si>
  <si>
    <t>View had some/moderate change</t>
  </si>
  <si>
    <t>Comment length stayed about the same</t>
  </si>
  <si>
    <t>View stayed about the same</t>
  </si>
  <si>
    <t>View significantantly changed</t>
  </si>
  <si>
    <t>Comment length became slightly or significantly longer</t>
  </si>
  <si>
    <t>Comment length became slightly or significantly shorter</t>
  </si>
  <si>
    <t>CHANGED_VIEWS_QQ1</t>
  </si>
  <si>
    <t>CHANGED_VIEWS_QQ2</t>
  </si>
  <si>
    <t>CHANGED_LENGTH_QQ2</t>
  </si>
  <si>
    <t>Error</t>
  </si>
  <si>
    <t>QQ3_LIE_2_SUMMARY</t>
  </si>
  <si>
    <t>White Lie</t>
  </si>
  <si>
    <t>Unsure</t>
  </si>
  <si>
    <t>Would tell truth over supporting friends</t>
  </si>
  <si>
    <t>QQ3_TYPE_OF_LIE</t>
  </si>
  <si>
    <t>Keeping friend from danger and/or punishment</t>
  </si>
  <si>
    <t>QQ1_DIFFERENCE_WORD_COUNT</t>
  </si>
  <si>
    <t>QQ1_WORD_COUNT_AFTER</t>
  </si>
  <si>
    <t>QQ1_WORD_COUNT_BEFORE</t>
  </si>
  <si>
    <t>First 10 Items _18</t>
  </si>
  <si>
    <t>First 10 Items _29</t>
  </si>
  <si>
    <t>First 10 Items _310</t>
  </si>
  <si>
    <t>First 10 Items _411</t>
  </si>
  <si>
    <t>First 10 Items _512</t>
  </si>
  <si>
    <t>First 10 Items _613</t>
  </si>
  <si>
    <t>First 10 Items _714</t>
  </si>
  <si>
    <t>First 10 Items _815</t>
  </si>
  <si>
    <t>First 10 Items _916</t>
  </si>
  <si>
    <t>First 10 Items _1017</t>
  </si>
  <si>
    <t>Last 10 Items _118</t>
  </si>
  <si>
    <t>Last 10 Items _219</t>
  </si>
  <si>
    <t>Last 10 Items _320</t>
  </si>
  <si>
    <t>Last 10 Items _421</t>
  </si>
  <si>
    <t>Last 10 Items _522</t>
  </si>
  <si>
    <t>Last 10 Items _623</t>
  </si>
  <si>
    <t>Last 10 Items _724</t>
  </si>
  <si>
    <t>Last 10 Items _825</t>
  </si>
  <si>
    <t>Last 10 Items _926</t>
  </si>
  <si>
    <t>Last 10 Items _1027</t>
  </si>
  <si>
    <t>News_From_Social</t>
  </si>
  <si>
    <t>Often_Listen_Podcasts</t>
  </si>
  <si>
    <t>Podcast_Recommendation</t>
  </si>
  <si>
    <t>QQ1_AVG_WORDS_PER_SENTENCE</t>
  </si>
  <si>
    <t>QQ1_SENTENCE_COUNT_BEFORE</t>
  </si>
  <si>
    <t>QQ2_SENTENCE_COUNT_BEFORE</t>
  </si>
  <si>
    <t>QQ2_AVG_WORDS_PER_SENTENCE</t>
  </si>
  <si>
    <t>QQ2_WORD_COUNT_BEFORE</t>
  </si>
  <si>
    <t>QQ3_WORD_COUNT_BEFORE</t>
  </si>
  <si>
    <t>QQ1_SENTENCE_COUNT_AFTER</t>
  </si>
  <si>
    <t>CHANGED_LENGTH_QQ12</t>
  </si>
  <si>
    <t>QQ1_DIFFERENCE_SENTENCE_COUNT</t>
  </si>
  <si>
    <t>QQ2_AFTER</t>
  </si>
  <si>
    <t>QQ1_BEFORE</t>
  </si>
  <si>
    <t>QQ2_BEFORE</t>
  </si>
  <si>
    <t>QQ3_BEFORE</t>
  </si>
  <si>
    <t>QQ3_AFTER</t>
  </si>
  <si>
    <t>QQ1_DIFFERENCE_AVG_WORDS_PER_SENTENCE</t>
  </si>
  <si>
    <t>QQ1_AVG_WORDS_PER_SENTENCE_AFTER</t>
  </si>
  <si>
    <t>QQ1_AFTER</t>
  </si>
  <si>
    <t>FUTURE_STUDY</t>
  </si>
  <si>
    <t>Slightly Unwilling</t>
  </si>
  <si>
    <t>Slightly Willing</t>
  </si>
  <si>
    <t>Very Unwilling</t>
  </si>
  <si>
    <t>Very Willing</t>
  </si>
  <si>
    <t>5</t>
  </si>
  <si>
    <t>4; 5; 3</t>
  </si>
  <si>
    <t>4; 1</t>
  </si>
  <si>
    <t>4; 7</t>
  </si>
  <si>
    <t>3; 4</t>
  </si>
  <si>
    <t>8</t>
  </si>
  <si>
    <t>6</t>
  </si>
  <si>
    <t>4; 5</t>
  </si>
  <si>
    <t>4; 6</t>
  </si>
  <si>
    <t>3; 5</t>
  </si>
  <si>
    <t>2; 5</t>
  </si>
  <si>
    <t>6; 2</t>
  </si>
  <si>
    <t>6; 4</t>
  </si>
  <si>
    <t>2; 4</t>
  </si>
  <si>
    <t>4; 2; 3</t>
  </si>
  <si>
    <t>4; 2</t>
  </si>
  <si>
    <t>5; 4</t>
  </si>
  <si>
    <t>QQ1_CATEGORY_BEFORE</t>
  </si>
  <si>
    <t>QQ2_CATEGORY_BEFORE</t>
  </si>
  <si>
    <t>QQ1_CATEGORY_AFTER</t>
  </si>
  <si>
    <t>QQ2_CATEGORY_AFTER</t>
  </si>
  <si>
    <t>1; 2</t>
  </si>
  <si>
    <t>2; 1; 3</t>
  </si>
  <si>
    <t>2; 1</t>
  </si>
  <si>
    <t>2; 3</t>
  </si>
  <si>
    <t>1; 2; 3</t>
  </si>
  <si>
    <t>1; 3</t>
  </si>
  <si>
    <t>1; 6</t>
  </si>
  <si>
    <t>3; 1</t>
  </si>
  <si>
    <t>6; 1</t>
  </si>
  <si>
    <t>4; 3</t>
  </si>
  <si>
    <t>4; 5; 3; 6</t>
  </si>
  <si>
    <t>1; 4</t>
  </si>
  <si>
    <t>5; 3</t>
  </si>
  <si>
    <t>4; 5; 6</t>
  </si>
  <si>
    <t>4; 3; 6</t>
  </si>
  <si>
    <t>3; 1; 2; 6</t>
  </si>
  <si>
    <t>6; 3</t>
  </si>
  <si>
    <t>6; 2; 1</t>
  </si>
  <si>
    <t>3; 2</t>
  </si>
  <si>
    <t>2; 6; 3</t>
  </si>
  <si>
    <t>2; 1; 3; 4;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</si>
</sst>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Aptos Narrow"/>
      <scheme val="minor"/>
    </font>
    <font>
      <sz val="11"/>
      <color rgb="FF000000"/>
      <name val="Aptos Narrow"/>
    </font>
    <font>
      <sz val="14"/>
      <color rgb="FF000000"/>
      <name val="Aptos Narrow"/>
    </font>
    <font>
      <b/>
      <i/>
      <sz val="11"/>
      <color rgb="FF000000"/>
      <name val="Aptos Narrow"/>
    </font>
    <font>
      <sz val="8"/>
      <name val="Aptos Narrow"/>
      <scheme val="minor"/>
    </font>
    <font>
      <sz val="10"/>
      <color rgb="FF000000"/>
      <name val="Aptos Narrow"/>
    </font>
    <font>
      <sz val="10"/>
      <color rgb="FF000000"/>
      <name val="Aptos Narrow"/>
      <scheme val="minor"/>
    </font>
    <font>
      <sz val="10"/>
      <color theme="1"/>
      <name val="Aptos Narrow"/>
      <family val="2"/>
      <scheme val="minor"/>
    </font>
  </fonts>
  <fills count="10">
    <fill>
      <patternFill patternType="none"/>
    </fill>
    <fill>
      <patternFill patternType="gray125"/>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FFFF00"/>
        <bgColor rgb="FFFFFF00"/>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60">
    <xf numFmtId="0" fontId="0" fillId="0" borderId="0" xfId="0"/>
    <xf numFmtId="0" fontId="2" fillId="6" borderId="9" xfId="0" applyFont="1" applyFill="1" applyBorder="1" applyAlignment="1">
      <alignment wrapText="1"/>
    </xf>
    <xf numFmtId="0" fontId="2" fillId="7" borderId="10" xfId="0" applyFont="1" applyFill="1" applyBorder="1" applyAlignment="1">
      <alignment wrapText="1"/>
    </xf>
    <xf numFmtId="49" fontId="1" fillId="0" borderId="0" xfId="0" applyNumberFormat="1" applyFont="1" applyAlignment="1">
      <alignment wrapText="1"/>
    </xf>
    <xf numFmtId="0" fontId="1" fillId="0" borderId="0" xfId="0" applyFont="1" applyAlignment="1">
      <alignment wrapText="1"/>
    </xf>
    <xf numFmtId="49" fontId="2" fillId="0" borderId="0" xfId="0" applyNumberFormat="1" applyFont="1" applyAlignment="1">
      <alignment wrapText="1"/>
    </xf>
    <xf numFmtId="49" fontId="2" fillId="9" borderId="13" xfId="0" applyNumberFormat="1" applyFont="1" applyFill="1" applyBorder="1"/>
    <xf numFmtId="0" fontId="1" fillId="0" borderId="13" xfId="0" applyFont="1" applyBorder="1"/>
    <xf numFmtId="0" fontId="0" fillId="0" borderId="0" xfId="0" applyAlignment="1">
      <alignment horizontal="left" vertical="center" indent="1"/>
    </xf>
    <xf numFmtId="0" fontId="1" fillId="8" borderId="3" xfId="0" applyFont="1" applyFill="1" applyBorder="1" applyAlignment="1">
      <alignment wrapText="1"/>
    </xf>
    <xf numFmtId="0" fontId="0" fillId="0" borderId="0" xfId="0" applyAlignment="1">
      <alignment wrapText="1"/>
    </xf>
    <xf numFmtId="49" fontId="2" fillId="0" borderId="13" xfId="0" applyNumberFormat="1" applyFont="1" applyBorder="1"/>
    <xf numFmtId="0" fontId="1" fillId="8" borderId="2" xfId="0" applyFont="1" applyFill="1" applyBorder="1" applyAlignment="1">
      <alignment wrapText="1"/>
    </xf>
    <xf numFmtId="0" fontId="1" fillId="8" borderId="2" xfId="0" applyFont="1" applyFill="1" applyBorder="1" applyAlignment="1">
      <alignment horizontal="center" wrapText="1"/>
    </xf>
    <xf numFmtId="49" fontId="1" fillId="0" borderId="0" xfId="0" applyNumberFormat="1" applyFont="1" applyAlignment="1">
      <alignment horizontal="center" wrapText="1"/>
    </xf>
    <xf numFmtId="0" fontId="0" fillId="0" borderId="0" xfId="0" applyAlignment="1">
      <alignment horizontal="center" wrapText="1"/>
    </xf>
    <xf numFmtId="0" fontId="1" fillId="2" borderId="2" xfId="0" applyFont="1" applyFill="1" applyBorder="1" applyAlignment="1">
      <alignment wrapText="1"/>
    </xf>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4" borderId="6" xfId="0" applyFont="1" applyFill="1" applyBorder="1" applyAlignment="1">
      <alignment wrapText="1"/>
    </xf>
    <xf numFmtId="0" fontId="1" fillId="5" borderId="5" xfId="0" applyFont="1" applyFill="1" applyBorder="1" applyAlignment="1">
      <alignment wrapText="1"/>
    </xf>
    <xf numFmtId="0" fontId="1" fillId="5" borderId="6" xfId="0" applyFont="1" applyFill="1" applyBorder="1" applyAlignment="1">
      <alignment wrapText="1"/>
    </xf>
    <xf numFmtId="0" fontId="1" fillId="5" borderId="7"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2" fillId="2" borderId="11" xfId="0" applyFont="1" applyFill="1" applyBorder="1" applyAlignment="1">
      <alignment wrapText="1"/>
    </xf>
    <xf numFmtId="0" fontId="1" fillId="8" borderId="4" xfId="0" applyFont="1" applyFill="1" applyBorder="1" applyAlignment="1">
      <alignment wrapText="1"/>
    </xf>
    <xf numFmtId="0" fontId="5" fillId="2" borderId="8" xfId="0" applyFont="1" applyFill="1" applyBorder="1" applyAlignment="1">
      <alignment horizontal="center" wrapText="1"/>
    </xf>
    <xf numFmtId="0" fontId="5" fillId="6" borderId="9" xfId="0" applyFont="1" applyFill="1" applyBorder="1" applyAlignment="1">
      <alignment horizontal="center" wrapText="1"/>
    </xf>
    <xf numFmtId="1" fontId="5" fillId="0" borderId="0" xfId="0" applyNumberFormat="1" applyFont="1" applyAlignment="1">
      <alignment horizontal="center" wrapText="1"/>
    </xf>
    <xf numFmtId="1" fontId="6" fillId="0" borderId="0" xfId="0" applyNumberFormat="1" applyFont="1" applyAlignment="1">
      <alignment horizontal="center"/>
    </xf>
    <xf numFmtId="49" fontId="1" fillId="0" borderId="12" xfId="0" applyNumberFormat="1" applyFont="1" applyBorder="1" applyAlignment="1">
      <alignment wrapText="1"/>
    </xf>
    <xf numFmtId="0" fontId="0" fillId="0" borderId="12" xfId="0" applyBorder="1"/>
    <xf numFmtId="49" fontId="5" fillId="0" borderId="12" xfId="0" applyNumberFormat="1" applyFont="1" applyBorder="1" applyAlignment="1">
      <alignment horizontal="center" wrapText="1"/>
    </xf>
    <xf numFmtId="49" fontId="5" fillId="9" borderId="12" xfId="0" applyNumberFormat="1" applyFont="1" applyFill="1" applyBorder="1" applyAlignment="1">
      <alignment horizontal="center" wrapText="1"/>
    </xf>
    <xf numFmtId="0" fontId="5" fillId="0" borderId="12" xfId="0" applyFont="1" applyBorder="1" applyAlignment="1">
      <alignment horizontal="center" wrapText="1"/>
    </xf>
    <xf numFmtId="0" fontId="6" fillId="0" borderId="12" xfId="0" applyFont="1" applyBorder="1" applyAlignment="1">
      <alignment horizontal="center"/>
    </xf>
    <xf numFmtId="0" fontId="5" fillId="7" borderId="15" xfId="0" applyFont="1" applyFill="1" applyBorder="1" applyAlignment="1">
      <alignment horizontal="center" wrapText="1"/>
    </xf>
    <xf numFmtId="0" fontId="5" fillId="6" borderId="14" xfId="0" applyFont="1" applyFill="1" applyBorder="1" applyAlignment="1">
      <alignment horizontal="center" wrapText="1"/>
    </xf>
    <xf numFmtId="0" fontId="1" fillId="3" borderId="5" xfId="0" applyFont="1" applyFill="1" applyBorder="1" applyAlignment="1">
      <alignment wrapText="1"/>
    </xf>
    <xf numFmtId="0" fontId="1" fillId="3" borderId="6" xfId="0" applyFont="1" applyFill="1" applyBorder="1" applyAlignment="1">
      <alignment wrapText="1"/>
    </xf>
    <xf numFmtId="0" fontId="1" fillId="3" borderId="16" xfId="0" applyFont="1" applyFill="1" applyBorder="1" applyAlignment="1">
      <alignment wrapText="1"/>
    </xf>
    <xf numFmtId="0" fontId="1" fillId="4" borderId="16" xfId="0" applyFont="1" applyFill="1" applyBorder="1" applyAlignment="1">
      <alignment wrapText="1"/>
    </xf>
    <xf numFmtId="0" fontId="1" fillId="4" borderId="16" xfId="0" applyFont="1" applyFill="1" applyBorder="1" applyAlignment="1">
      <alignment horizontal="center" wrapText="1"/>
    </xf>
    <xf numFmtId="0" fontId="1" fillId="0" borderId="0" xfId="0" applyFont="1" applyAlignment="1">
      <alignment horizontal="center" wrapText="1"/>
    </xf>
    <xf numFmtId="0" fontId="0" fillId="0" borderId="0" xfId="0" applyAlignment="1">
      <alignment horizontal="center"/>
    </xf>
    <xf numFmtId="0" fontId="1" fillId="0" borderId="12" xfId="0" applyFont="1" applyBorder="1" applyAlignment="1">
      <alignment horizontal="center" vertical="top" wrapText="1"/>
    </xf>
    <xf numFmtId="0" fontId="1" fillId="3" borderId="6" xfId="0" applyFont="1" applyFill="1" applyBorder="1" applyAlignment="1">
      <alignment horizontal="center" wrapText="1"/>
    </xf>
    <xf numFmtId="49" fontId="1" fillId="3" borderId="6" xfId="0" applyNumberFormat="1" applyFont="1" applyFill="1" applyBorder="1" applyAlignment="1">
      <alignment horizontal="center" wrapText="1"/>
    </xf>
    <xf numFmtId="0" fontId="1" fillId="3" borderId="12" xfId="0" applyFont="1" applyFill="1" applyBorder="1" applyAlignment="1">
      <alignment horizontal="center" wrapText="1"/>
    </xf>
    <xf numFmtId="1" fontId="1" fillId="3" borderId="6" xfId="0" applyNumberFormat="1" applyFont="1" applyFill="1" applyBorder="1" applyAlignment="1">
      <alignment horizontal="center" wrapText="1"/>
    </xf>
    <xf numFmtId="1" fontId="1" fillId="0" borderId="0" xfId="0" applyNumberFormat="1" applyFont="1" applyAlignment="1">
      <alignment horizontal="center" wrapText="1"/>
    </xf>
    <xf numFmtId="1" fontId="0" fillId="0" borderId="0" xfId="0" applyNumberFormat="1" applyAlignment="1">
      <alignment horizontal="center"/>
    </xf>
    <xf numFmtId="1" fontId="1" fillId="4" borderId="16" xfId="0" applyNumberFormat="1" applyFont="1" applyFill="1" applyBorder="1" applyAlignment="1">
      <alignment horizontal="center" wrapText="1"/>
    </xf>
    <xf numFmtId="1" fontId="0" fillId="0" borderId="0" xfId="0" applyNumberFormat="1" applyAlignment="1">
      <alignment horizontal="center" wrapText="1"/>
    </xf>
    <xf numFmtId="1" fontId="1" fillId="0" borderId="12" xfId="0" applyNumberFormat="1" applyFont="1" applyBorder="1" applyAlignment="1">
      <alignment horizontal="center" vertical="top" wrapText="1"/>
    </xf>
    <xf numFmtId="0" fontId="1" fillId="8" borderId="0" xfId="0" applyFont="1" applyFill="1" applyAlignment="1">
      <alignment horizontal="center" wrapText="1"/>
    </xf>
    <xf numFmtId="0" fontId="7" fillId="0" borderId="17" xfId="0" applyFont="1" applyBorder="1" applyAlignment="1">
      <alignment horizontal="center"/>
    </xf>
    <xf numFmtId="0" fontId="7" fillId="0" borderId="0" xfId="0" applyFont="1" applyAlignment="1">
      <alignment horizontal="center"/>
    </xf>
  </cellXfs>
  <cellStyles count="1">
    <cellStyle name="Normal" xfId="0" builtinId="0"/>
  </cellStyles>
  <dxfs count="128">
    <dxf>
      <font>
        <b val="0"/>
        <i val="0"/>
        <strike val="0"/>
        <condense val="0"/>
        <extend val="0"/>
        <outline val="0"/>
        <shadow val="0"/>
        <u val="none"/>
        <vertAlign val="baseline"/>
        <sz val="10"/>
        <color theme="1"/>
        <name val="Aptos Narrow"/>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solid">
          <fgColor rgb="FFFAE2D5"/>
          <bgColor rgb="FFFAE2D5"/>
        </patternFill>
      </fill>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NUL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C848D5-A266-46C6-A87A-C4B9154CB138}" name="Table1" displayName="Table1" ref="A1:DV100" totalsRowShown="0" headerRowDxfId="127" dataDxfId="126">
  <autoFilter ref="A1:DV100" xr:uid="{C2C848D5-A266-46C6-A87A-C4B9154CB138}"/>
  <tableColumns count="126">
    <tableColumn id="1" xr3:uid="{4BEAC8A5-9226-4BA2-91E7-14E9B47D3E09}" name="PARTICIPANT ID" dataDxfId="125"/>
    <tableColumn id="2" xr3:uid="{EF4C3F5A-7852-4C02-8541-AEC12D919BF3}" name="GROUP" dataDxfId="124"/>
    <tableColumn id="3" xr3:uid="{5AD7D02F-4433-4BB6-AB10-175ABD89725D}" name="Age" dataDxfId="123"/>
    <tableColumn id="4" xr3:uid="{C3944AFF-CB17-4A39-B7B2-9AA8B7C0DF15}" name="Gender " dataDxfId="122"/>
    <tableColumn id="5" xr3:uid="{A672E2D8-B2B0-4BA8-BCEA-99F4B128B172}" name="Citizenship" dataDxfId="121"/>
    <tableColumn id="6" xr3:uid="{8C6C4CF7-FD68-40C3-988F-97DABD2DD6B6}" name="Ethnicity" dataDxfId="120"/>
    <tableColumn id="7" xr3:uid="{2745B3D0-02AF-4EAA-A4BD-D7F8C66A6852}" name="Ethnicity_6_TEXT" dataDxfId="119"/>
    <tableColumn id="8" xr3:uid="{FFC7D8DF-54AF-4BFD-9F93-111C0A4C9AA9}" name="Religion" dataDxfId="118"/>
    <tableColumn id="9" xr3:uid="{A8935703-B1F9-44EA-8D55-FEC093ED243E}" name="Religion_11_TEXT" dataDxfId="117"/>
    <tableColumn id="10" xr3:uid="{F5EC22AC-F6C1-4F89-84BF-3AB7E60FF2C5}" name="Politics " dataDxfId="116"/>
    <tableColumn id="11" xr3:uid="{08077061-C415-4122-ADDB-4411B80422D4}" name="Politics _5_TEXT" dataDxfId="115"/>
    <tableColumn id="12" xr3:uid="{046C78C3-B246-426E-825C-B67991456A64}" name="Platforms" dataDxfId="114"/>
    <tableColumn id="13" xr3:uid="{1F5F6CB3-1C53-4D44-B093-875E28D7B87F}" name="Platforms_6_TEXT" dataDxfId="113"/>
    <tableColumn id="14" xr3:uid="{8B0A6479-8F36-4D80-9467-2E6C877E9B36}" name="Time Spent " dataDxfId="112"/>
    <tableColumn id="15" xr3:uid="{AA4C553D-9C80-4F2D-B566-432D3139CD6B}" name="News_From_Social" dataDxfId="111"/>
    <tableColumn id="16" xr3:uid="{52CAEF06-4684-4382-A692-689D053742B1}" name="Often_Listen_Podcasts" dataDxfId="110"/>
    <tableColumn id="17" xr3:uid="{23133F51-3192-438A-BD8D-D404A0C88E76}" name="Top 3 Entertainment_1" dataDxfId="109"/>
    <tableColumn id="18" xr3:uid="{32E5C7BE-7A81-4CC5-877B-2C6A5C699E25}" name="Top 3 Entertainment_2" dataDxfId="108"/>
    <tableColumn id="19" xr3:uid="{179179B7-9860-4C35-9122-768E71B1C8BF}" name="Top 3 Entertainment_3" dataDxfId="107"/>
    <tableColumn id="20" xr3:uid="{DC855606-9EE0-4366-A880-6410D2FE3C36}" name="Top 3 Educational _1" dataDxfId="106"/>
    <tableColumn id="21" xr3:uid="{B37D843E-1665-43B4-9FDE-463B9202FA78}" name="Top 3 Educational _2" dataDxfId="105"/>
    <tableColumn id="22" xr3:uid="{7AFF2AAD-C91D-42A8-A7CA-4AAFB4A31AA7}" name="Top 3 Educational _3" dataDxfId="104"/>
    <tableColumn id="23" xr3:uid="{97679BA8-D60F-47B3-9D18-24E8B1591F63}" name="Ad-Free" dataDxfId="103"/>
    <tableColumn id="24" xr3:uid="{0A168C1A-0CB2-4F81-A476-9D1DA064A3DB}" name="Ad Skipping " dataDxfId="102"/>
    <tableColumn id="25" xr3:uid="{B0A972B6-2DF8-4C1F-AED4-97F270F0A97C}" name="Podcast_Recommendation" dataDxfId="101"/>
    <tableColumn id="26" xr3:uid="{5268196F-F2A5-4714-A739-3A125662C4EF}" name="QQ1_BEFORE" dataDxfId="100"/>
    <tableColumn id="36" xr3:uid="{A57CD5F2-C551-40DC-B2E3-0E5970ADD918}" name="QQ1_CATEGORY_BEFORE" dataDxfId="99"/>
    <tableColumn id="27" xr3:uid="{AACD74D8-EC60-4B39-A24D-09BD8B5DB799}" name="QQ1_WORD_COUNT_BEFORE" dataDxfId="98">
      <calculatedColumnFormula>IF(LEN(TRIM(Z2))=0, 0, LEN(TRIM(SUBSTITUTE(SUBSTITUTE(SUBSTITUTE(Z2, "/", " "), "-", " "), "  ", " "))) - LEN(SUBSTITUTE(TRIM(SUBSTITUTE(SUBSTITUTE(SUBSTITUTE(Z2, "/", " "), "-", " "), "  ", " ")), " ", "")) + 1)</calculatedColumnFormula>
    </tableColumn>
    <tableColumn id="124" xr3:uid="{60CBFF4F-0C61-4A1F-8222-63BEEF46C9FF}" name="QQ1_SENTENCE_COUNT_BEFORE" dataDxfId="97">
      <calculatedColumnFormula>IF(LEN(TRIM(Z2))=0, 0, MAX(1, LEN(Z2) - LEN(SUBSTITUTE(SUBSTITUTE(SUBSTITUTE(Z2, ".", ""), "!", ""), "?", ""))))</calculatedColumnFormula>
    </tableColumn>
    <tableColumn id="28" xr3:uid="{CC9FF84B-7093-4D0E-ACB8-FDD03E8EF16A}" name="QQ1_AVG_WORDS_PER_SENTENCE" dataDxfId="96">
      <calculatedColumnFormula>IF(LEN(TRIM(Z2))=0, 0,
    (LEN(TRIM(SUBSTITUTE(SUBSTITUTE(SUBSTITUTE(Z2, "/", " "), "-", " "), "  ", " ")))
    - LEN(SUBSTITUTE(TRIM(SUBSTITUTE(SUBSTITUTE(SUBSTITUTE(Z2, "/", " "), "-", " "), "  ", " ")), " ", "")) + 1)
    / MAX(1,
        LEN(Z2)
        - LEN(SUBSTITUTE(SUBSTITUTE(SUBSTITUTE(Z2, ".", ""), "!", ""), "?", ""))
    )
)</calculatedColumnFormula>
    </tableColumn>
    <tableColumn id="29" xr3:uid="{FEE4BCDD-A2C8-4656-9142-5AF890258321}" name="QQ2_BEFORE" dataDxfId="95"/>
    <tableColumn id="43" xr3:uid="{4319A0D5-F846-4B0D-8CC6-F8B4159FCA57}" name="QQ2_CATEGORY_BEFORE" dataDxfId="94"/>
    <tableColumn id="30" xr3:uid="{FF5F779A-A64E-4CB1-B65B-5CA32A55F251}" name="QQ2_WORD_COUNT_BEFORE" dataDxfId="93">
      <calculatedColumnFormula>IF(LEN(TRIM(Table1[[#This Row],[QQ2_BEFORE]]))=0, 0, LEN(TRIM(SUBSTITUTE(SUBSTITUTE(SUBSTITUTE(Table1[[#This Row],[QQ2_BEFORE]], "/", " "), "-", " "), "  ", " "))) - LEN(SUBSTITUTE(TRIM(SUBSTITUTE(SUBSTITUTE(SUBSTITUTE(Table1[[#This Row],[QQ2_BEFORE]], "/", " "), "-", " "), "  ", " ")), " ", "")) + 1)</calculatedColumnFormula>
    </tableColumn>
    <tableColumn id="123" xr3:uid="{EF61318A-ACEC-42E6-94AA-E27DE1FC3B44}" name="QQ2_SENTENCE_COUNT_BEFORE" dataDxfId="92">
      <calculatedColumnFormula>IF(LEN(TRIM(Table1[[#This Row],[QQ2_BEFORE]]))=0, 0, MAX(1, LEN(Table1[[#This Row],[QQ2_BEFORE]]) - LEN(SUBSTITUTE(SUBSTITUTE(SUBSTITUTE(Table1[[#This Row],[QQ2_BEFORE]], ".", ""), "!", ""), "?", ""))))</calculatedColumnFormula>
    </tableColumn>
    <tableColumn id="122" xr3:uid="{64FB6EEA-D107-45B9-83B0-3EC21CCA5598}" name="QQ2_AVG_WORDS_PER_SENTENCE" dataDxfId="91">
      <calculatedColumnFormula>IF(LEN(TRIM(Table1[[#This Row],[QQ2_BEFORE]]))=0, 0,
    (LEN(TRIM(SUBSTITUTE(SUBSTITUTE(SUBSTITUTE(Table1[[#This Row],[QQ2_BEFORE]], "/", " "), "-", " "), "  ", " ")))
    - LEN(SUBSTITUTE(TRIM(SUBSTITUTE(SUBSTITUTE(SUBSTITUTE(Table1[[#This Row],[QQ2_BEFORE]], "/", " "), "-", " "), "  ", " ")), " ", "")) + 1)
    / MAX(1,
        LEN(Z2)
        - LEN(SUBSTITUTE(SUBSTITUTE(SUBSTITUTE(Z2, ".", ""), "!", ""), "?", ""))
    )
)</calculatedColumnFormula>
    </tableColumn>
    <tableColumn id="31" xr3:uid="{FCAE6D3E-6924-424E-82DC-DA1FD2269340}" name="QQ3_BEFORE" dataDxfId="90"/>
    <tableColumn id="32" xr3:uid="{ECD1DCF8-19CB-47A7-88FF-807619705842}" name="QQ3_WORD_COUNT_BEFORE" dataDxfId="89">
      <calculatedColumnFormula>IF(LEN(TRIM(Table1[[#This Row],[QQ3_BEFORE]]))=0, 0, LEN(TRIM(SUBSTITUTE(SUBSTITUTE(SUBSTITUTE(Table1[[#This Row],[QQ3_BEFORE]], "/", " "), "-", " "), "  ", " "))) - LEN(SUBSTITUTE(TRIM(SUBSTITUTE(SUBSTITUTE(SUBSTITUTE(Table1[[#This Row],[QQ3_BEFORE]], "/", " "), "-", " "), "  ", " ")), " ", "")) + 1)</calculatedColumnFormula>
    </tableColumn>
    <tableColumn id="33" xr3:uid="{44BE72B4-0428-49A0-A9B7-BD7E5FEAE33D}" name="QQ3_TYPE_OF_LIE" dataDxfId="88"/>
    <tableColumn id="34" xr3:uid="{E4BF8E40-1C1A-47FA-9619-D7EB54B8DB08}" name="QQ1_AFTER" dataDxfId="87"/>
    <tableColumn id="47" xr3:uid="{7DA79016-DBD8-48C8-BA06-4958264A6865}" name="QQ1_CATEGORY_AFTER" dataDxfId="86"/>
    <tableColumn id="35" xr3:uid="{51242746-597E-450A-8250-ADE59D980592}" name="CHANGED_VIEWS_QQ1" dataDxfId="85"/>
    <tableColumn id="127" xr3:uid="{78D5562E-6490-4F74-B3AE-C83DC06D03F9}" name="CHANGED_LENGTH_QQ12" dataDxfId="84"/>
    <tableColumn id="126" xr3:uid="{C6575F81-C0ED-4987-9ECE-5B7E33E4EF2F}" name="QQ1_SENTENCE_COUNT_AFTER" dataDxfId="83">
      <calculatedColumnFormula>IF(LEN(TRIM(Table1[[#This Row],[QQ1_AFTER]]))=0, 0, MAX(1, LEN(Table1[[#This Row],[QQ1_AFTER]]) - LEN(SUBSTITUTE(SUBSTITUTE(SUBSTITUTE(Table1[[#This Row],[QQ1_AFTER]], ".", ""), "!", ""), "?", ""))))</calculatedColumnFormula>
    </tableColumn>
    <tableColumn id="38" xr3:uid="{00A88F16-24F8-49C7-8B6C-BAF6A9A8B609}" name="QQ1_WORD_COUNT_AFTER" dataDxfId="82">
      <calculatedColumnFormula>IF(LEN(TRIM(AM2))=0, 0, LEN(TRIM(SUBSTITUTE(SUBSTITUTE(SUBSTITUTE(AM2, "/", " "), "-", " "), "  ", " "))) - LEN(SUBSTITUTE(TRIM(SUBSTITUTE(SUBSTITUTE(SUBSTITUTE(AM2, "/", " "), "-", " "), "  ", " ")), " ", "")) + 1)</calculatedColumnFormula>
    </tableColumn>
    <tableColumn id="131" xr3:uid="{48B0FE76-8C34-4D8A-BDE6-FE361159C379}" name="QQ1_AVG_WORDS_PER_SENTENCE_AFTER" dataDxfId="81">
      <calculatedColumnFormula>IF(LEN(TRIM(Table1[[#This Row],[QQ1_AFTER]]))=0, 0,
    (LEN(TRIM(SUBSTITUTE(SUBSTITUTE(SUBSTITUTE(Table1[[#This Row],[QQ1_AFTER]], "/", " "), "-", " "), "  ", " ")))
    - LEN(SUBSTITUTE(TRIM(SUBSTITUTE(SUBSTITUTE(SUBSTITUTE(Table1[[#This Row],[QQ1_AFTER]], "/", " "), "-", " "), "  ", " ")), " ", "")) + 1)
    / MAX(1,
        LEN(Z2)
        - LEN(SUBSTITUTE(SUBSTITUTE(SUBSTITUTE(Z2, ".", ""), "!", ""), "?", ""))
    )
)</calculatedColumnFormula>
    </tableColumn>
    <tableColumn id="128" xr3:uid="{F9305548-2284-4EE9-81EE-9BC3DCFECF9E}" name="QQ1_DIFFERENCE_SENTENCE_COUNT" dataDxfId="80">
      <calculatedColumnFormula>Table1[[#This Row],[QQ1_SENTENCE_COUNT_AFTER]]-Table1[[#This Row],[QQ1_SENTENCE_COUNT_BEFORE]]</calculatedColumnFormula>
    </tableColumn>
    <tableColumn id="39" xr3:uid="{D2CFB1E9-9B58-46A4-864B-01E5505E0A24}" name="QQ1_DIFFERENCE_WORD_COUNT" dataDxfId="79">
      <calculatedColumnFormula>AR2-AB2</calculatedColumnFormula>
    </tableColumn>
    <tableColumn id="129" xr3:uid="{73B3A6FD-7ECA-4CA9-8217-6AD7D48C3298}" name="QQ1_DIFFERENCE_AVG_WORDS_PER_SENTENCE" dataDxfId="78">
      <calculatedColumnFormula>Table1[[#This Row],[QQ1_AVG_WORDS_PER_SENTENCE_AFTER]]-Table1[[#This Row],[QQ1_AVG_WORDS_PER_SENTENCE]]</calculatedColumnFormula>
    </tableColumn>
    <tableColumn id="40" xr3:uid="{8C461472-482A-4741-9B6D-5FFFB987CD10}" name="QQ2_AFTER" dataDxfId="77"/>
    <tableColumn id="48" xr3:uid="{8F33DDDA-014D-4A94-BCFC-4395A926AD90}" name="QQ2_CATEGORY_AFTER" dataDxfId="76"/>
    <tableColumn id="41" xr3:uid="{ACB016F6-819F-41AA-A2F2-D5079B2E9AAC}" name="CHANGED_VIEWS_QQ2" dataDxfId="75"/>
    <tableColumn id="42" xr3:uid="{3F80A475-1932-4F86-949C-C885FD20CD25}" name="CHANGED_LENGTH_QQ2" dataDxfId="74"/>
    <tableColumn id="44" xr3:uid="{8CD4B191-5EB5-489A-B428-64D7B622CABA}" name="QQ3_AFTER" dataDxfId="73"/>
    <tableColumn id="45" xr3:uid="{A3B7A7AD-47E6-41BC-A728-B51182188F6D}" name="QQ3_LIE_2_SUMMARY" dataDxfId="72"/>
    <tableColumn id="50" xr3:uid="{52875AA7-BA55-46BB-B509-11A07AE571DF}" name="First Seven Items _1" dataDxfId="71"/>
    <tableColumn id="51" xr3:uid="{C3E395C6-FA88-421D-964C-A367691119CA}" name="First Seven Items _2" dataDxfId="70"/>
    <tableColumn id="52" xr3:uid="{57476F5A-91F8-486B-AD0D-CB2878B2596F}" name="First Seven Items _3" dataDxfId="69"/>
    <tableColumn id="53" xr3:uid="{FFF1781E-3BDD-46F5-BE0D-9907D16FBBB5}" name="First Seven Items _4" dataDxfId="68"/>
    <tableColumn id="54" xr3:uid="{7D4278ED-E007-413D-910A-5B9118EA06E9}" name="First Seven Items _5" dataDxfId="67"/>
    <tableColumn id="55" xr3:uid="{5FF1B8E0-11B3-4878-9DE3-C922BE64D779}" name="First Seven Items _6" dataDxfId="66"/>
    <tableColumn id="56" xr3:uid="{37F27C11-533D-45B1-8485-A661A4070B05}" name="First Seven Items _7" dataDxfId="65"/>
    <tableColumn id="57" xr3:uid="{9BBED08D-654E-4186-B9E0-02D5BD6DF031}" name="Last Eight Items _1" dataDxfId="64"/>
    <tableColumn id="58" xr3:uid="{AB5F6026-CE0C-4FBE-B1E4-C0EA0D68AB69}" name="Last Eight Items _2" dataDxfId="63"/>
    <tableColumn id="59" xr3:uid="{E5777DF9-3867-40CC-9D17-A4BFE08E3385}" name="Last Eight Items _3" dataDxfId="62"/>
    <tableColumn id="60" xr3:uid="{98A6A1A5-B21D-4EEE-B7F4-28695FDD1EA7}" name="Last Eight Items _4" dataDxfId="61"/>
    <tableColumn id="61" xr3:uid="{C726EF96-0795-4D73-91D0-0D2DA7E6324D}" name="Last Eight Items _5" dataDxfId="60"/>
    <tableColumn id="62" xr3:uid="{64DE2DE7-91FC-4CA4-AC29-6ED4D28486EC}" name="Last Eight Items _6" dataDxfId="59"/>
    <tableColumn id="63" xr3:uid="{EE01A945-CBAC-4806-9223-360E61A55D53}" name="Last Eight Items _7" dataDxfId="58"/>
    <tableColumn id="64" xr3:uid="{1D250565-C1DC-4501-BA94-F4989086BB47}" name="GCBS PRE SCORE" dataDxfId="57"/>
    <tableColumn id="65" xr3:uid="{E1DCB0A1-CD04-4844-A1B5-F92862038714}" name="GCBS POST SCORE" dataDxfId="56"/>
    <tableColumn id="66" xr3:uid="{6F9C5825-9528-4B1E-B5E9-0968FA5F1C59}" name="PRE &amp; POST SCORE" dataDxfId="55">
      <calculatedColumnFormula>SUM(BQ2:BR2)</calculatedColumnFormula>
    </tableColumn>
    <tableColumn id="67" xr3:uid="{64B44018-7B9B-49C9-B47A-10EE07477828}" name="GCBS CHANGE" dataDxfId="54"/>
    <tableColumn id="68" xr3:uid="{D05EBDF8-6F23-4768-BEC7-290580234D78}" name="First 10 Items _1" dataDxfId="53"/>
    <tableColumn id="69" xr3:uid="{78FDF35D-A2C9-4F20-ADF1-8F409D16BAC2}" name="First 10 Items _2" dataDxfId="52"/>
    <tableColumn id="70" xr3:uid="{3849069E-7D74-4A6B-8514-EA1F6C5D9407}" name="First 10 Items _3" dataDxfId="51"/>
    <tableColumn id="71" xr3:uid="{EB8BD901-B7EE-4753-A93F-7D1B2A8AB05D}" name="First 10 Items _4" dataDxfId="50"/>
    <tableColumn id="72" xr3:uid="{0B4471B2-A1EC-445E-A221-185AC510DE69}" name="First 10 Items _5" dataDxfId="49"/>
    <tableColumn id="73" xr3:uid="{A7A45CB3-2699-4173-8356-8CFCC9C26945}" name="First 10 Items _6" dataDxfId="48"/>
    <tableColumn id="74" xr3:uid="{56639208-C651-4E19-B75F-5BC04D9F277E}" name="First 10 Items _7" dataDxfId="47"/>
    <tableColumn id="75" xr3:uid="{ED007C6C-8D69-44B2-A49B-6215618A6FF0}" name="First 10 Items _8" dataDxfId="46"/>
    <tableColumn id="76" xr3:uid="{3D93DA7D-B0AB-4BC3-8323-29758CDC5BF2}" name="First 10 Items _9" dataDxfId="45"/>
    <tableColumn id="77" xr3:uid="{1BB8D791-37C4-4EC3-9130-1CC37FCB148A}" name="First 10 Items _10" dataDxfId="44"/>
    <tableColumn id="78" xr3:uid="{0BBACBBC-0134-4580-A6EC-7BD330C8D329}" name="Last 10 Items _1" dataDxfId="43"/>
    <tableColumn id="79" xr3:uid="{F6B2BFAC-DA1E-4218-8CC4-0C0C543F8F52}" name="Last 10 Items _2" dataDxfId="42"/>
    <tableColumn id="80" xr3:uid="{40A07F04-9844-4C46-86F1-C428831CCC80}" name="Last 10 Items _3" dataDxfId="41"/>
    <tableColumn id="81" xr3:uid="{571322F0-B47B-449A-AE94-4457E5840F95}" name="Last 10 Items _4" dataDxfId="40"/>
    <tableColumn id="82" xr3:uid="{FF7D8433-D3E8-48A2-A2B1-4308E827B752}" name="Last 10 Items _5" dataDxfId="39"/>
    <tableColumn id="83" xr3:uid="{252891B2-27EE-4339-95DE-2297A9A9A821}" name="Last 10 Items _6" dataDxfId="38"/>
    <tableColumn id="84" xr3:uid="{5EA6DBB7-21AF-4978-A3FE-EE335C2DB1F8}" name="Last 10 Items _7" dataDxfId="37"/>
    <tableColumn id="85" xr3:uid="{E735C487-ACBB-404D-A446-33BAC978BC08}" name="Last 10 Items _8" dataDxfId="36"/>
    <tableColumn id="86" xr3:uid="{F910D3B3-504C-4FBA-9167-582D710FE80D}" name="Last 10 Items _9" dataDxfId="35"/>
    <tableColumn id="87" xr3:uid="{CB09DEEB-33CA-488F-A988-66B6AFCA2741}" name="Last 10 Items _10" dataDxfId="34"/>
    <tableColumn id="88" xr3:uid="{A0A76B7C-653F-4BCE-A222-FE7642536DCF}" name="MIST-20 PRE SCORE" dataDxfId="33"/>
    <tableColumn id="89" xr3:uid="{D7932BF4-CEB8-47A3-A17B-91324F158C4F}" name="MIST-20 POST SCORE" dataDxfId="32"/>
    <tableColumn id="90" xr3:uid="{9020B670-7601-4440-A455-A98979D9CB17}" name="MIST-20 CHANGE" dataDxfId="31"/>
    <tableColumn id="91" xr3:uid="{CECB8A50-2F5F-4BAF-8170-D5E92CE3ACAC}" name="First 10 Items _18" dataDxfId="30"/>
    <tableColumn id="92" xr3:uid="{55EFA626-FDC6-4F77-9551-DB48C565E325}" name="First 10 Items _29" dataDxfId="29"/>
    <tableColumn id="93" xr3:uid="{D3002C40-62E5-4BDD-AC27-70227AF43CC2}" name="First 10 Items _310" dataDxfId="28"/>
    <tableColumn id="94" xr3:uid="{4E55AC34-1AED-430E-8A82-86F322574543}" name="First 10 Items _411" dataDxfId="27"/>
    <tableColumn id="95" xr3:uid="{86F212E2-707D-483A-BE69-EA925F6695A5}" name="First 10 Items _512" dataDxfId="26"/>
    <tableColumn id="96" xr3:uid="{AD80D84C-8AE1-4AD4-908B-4341AE1BA996}" name="First 10 Items _613" dataDxfId="25"/>
    <tableColumn id="97" xr3:uid="{7A0331EF-84F9-470D-A941-40A96FFAA5FF}" name="First 10 Items _714" dataDxfId="24"/>
    <tableColumn id="98" xr3:uid="{E09E2D3C-6845-4205-BF29-282AF853D485}" name="First 10 Items _815" dataDxfId="23"/>
    <tableColumn id="99" xr3:uid="{AAA88334-9BE2-4DAD-AAFB-A78EF20FB5B8}" name="First 10 Items _916" dataDxfId="22"/>
    <tableColumn id="100" xr3:uid="{CD64C1BC-E9C3-46BB-B5C5-7614D35C354E}" name="First 10 Items _1017" dataDxfId="21"/>
    <tableColumn id="101" xr3:uid="{CB8E04AE-7A3E-4496-B191-43B8015D1EA6}" name="Last 10 Items _118" dataDxfId="20"/>
    <tableColumn id="102" xr3:uid="{C05EA660-6063-4DC8-BDAE-4A69C79843B2}" name="Last 10 Items _219" dataDxfId="19"/>
    <tableColumn id="103" xr3:uid="{2B0C9DA6-6E2F-4DD8-93FB-C66090EACACA}" name="Last 10 Items _320" dataDxfId="18"/>
    <tableColumn id="104" xr3:uid="{54652524-2CE9-4BD0-804F-7E97AB0C74F8}" name="Last 10 Items _421" dataDxfId="17"/>
    <tableColumn id="105" xr3:uid="{6109BB98-1F79-4C5D-BB48-694BE0C63512}" name="Last 10 Items _522" dataDxfId="16"/>
    <tableColumn id="106" xr3:uid="{054AE5AC-09DB-45C8-90D2-60236DFA98DF}" name="Last 10 Items _623" dataDxfId="15"/>
    <tableColumn id="107" xr3:uid="{2931BB5E-9A5F-42FC-990B-C0CA7EB4F892}" name="Last 10 Items _724" dataDxfId="14"/>
    <tableColumn id="108" xr3:uid="{DA38CB37-7A87-47B7-ADC2-CA17CB80D54A}" name="Last 10 Items _825" dataDxfId="13"/>
    <tableColumn id="109" xr3:uid="{08E9BA4C-8938-4019-BBB8-8A8C7DDB3CA6}" name="Last 10 Items _926" dataDxfId="12"/>
    <tableColumn id="110" xr3:uid="{546E32DB-1E36-4255-9DF1-028A978E009E}" name="Last 10 Items _1027" dataDxfId="11"/>
    <tableColumn id="111" xr3:uid="{67BB6F01-8C7D-4B97-9885-C417D3638624}" name="ITMIST PRE SCORE" dataDxfId="10"/>
    <tableColumn id="112" xr3:uid="{E181337A-2700-48FA-B1EA-C4209E0A7EE3}" name="ITMIST POST SCORE" dataDxfId="9"/>
    <tableColumn id="113" xr3:uid="{420DFEA7-73B7-484F-89B2-156E45CA05F8}" name="ITMIST CHANGE" dataDxfId="8"/>
    <tableColumn id="114" xr3:uid="{CC831C4F-FCD4-43DA-8227-B68C9414B21C}" name="1" dataDxfId="7"/>
    <tableColumn id="115" xr3:uid="{5B964F72-8241-49D4-9725-A6A24FF35745}" name="2" dataDxfId="6"/>
    <tableColumn id="116" xr3:uid="{8A74599D-823F-46DE-98B0-46B21E30F711}" name="3" dataDxfId="5"/>
    <tableColumn id="117" xr3:uid="{30DC9047-2565-4B5C-81D2-6E8ADE65B512}" name="4" dataDxfId="4"/>
    <tableColumn id="118" xr3:uid="{7A310991-FE71-42CD-9CAC-3D74F094CC96}" name="UNDERSTANDABILITY" dataDxfId="3"/>
    <tableColumn id="119" xr3:uid="{30953372-ED4E-4283-A4F0-0213A7983FD6}" name="SENTIMENT" dataDxfId="2"/>
    <tableColumn id="120" xr3:uid="{02B27F51-F5A7-4D31-97F0-2F08D06F6140}" name="ADDITIONAL THOUGHTS" dataDxfId="1"/>
    <tableColumn id="37" xr3:uid="{178EDDB8-978E-4E05-AF2C-4A4F41B641C6}" name="FUTURE_STUDY" dataDxfId="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V1002"/>
  <sheetViews>
    <sheetView tabSelected="1" topLeftCell="Y1" workbookViewId="0">
      <selection activeCell="AA2" sqref="AA2"/>
    </sheetView>
  </sheetViews>
  <sheetFormatPr defaultColWidth="12.5703125" defaultRowHeight="15" customHeight="1" x14ac:dyDescent="0.25"/>
  <cols>
    <col min="1" max="1" width="17.42578125" customWidth="1"/>
    <col min="2" max="2" width="16.5703125" customWidth="1"/>
    <col min="3" max="3" width="12.7109375" customWidth="1"/>
    <col min="4" max="4" width="19.140625" customWidth="1"/>
    <col min="5" max="5" width="12.7109375" customWidth="1"/>
    <col min="6" max="6" width="34.28515625" customWidth="1"/>
    <col min="7" max="7" width="38.42578125" customWidth="1"/>
    <col min="8" max="8" width="23.140625" customWidth="1"/>
    <col min="9" max="9" width="19.28515625" customWidth="1"/>
    <col min="10" max="10" width="19.7109375" customWidth="1"/>
    <col min="11" max="11" width="28.140625" customWidth="1"/>
    <col min="12" max="12" width="34.42578125" customWidth="1"/>
    <col min="13" max="13" width="26.5703125" customWidth="1"/>
    <col min="14" max="14" width="20" customWidth="1"/>
    <col min="15" max="15" width="22.7109375" customWidth="1"/>
    <col min="16" max="16" width="26" customWidth="1"/>
    <col min="17" max="19" width="22.7109375" customWidth="1"/>
    <col min="20" max="22" width="21.140625" customWidth="1"/>
    <col min="23" max="23" width="22.28515625" customWidth="1"/>
    <col min="24" max="24" width="20.140625" customWidth="1"/>
    <col min="25" max="25" width="25" customWidth="1"/>
    <col min="26" max="26" width="46.28515625" customWidth="1"/>
    <col min="27" max="27" width="17.85546875" bestFit="1" customWidth="1"/>
    <col min="28" max="28" width="19.42578125" style="46" customWidth="1"/>
    <col min="29" max="29" width="35.28515625" style="46" customWidth="1"/>
    <col min="30" max="30" width="16.5703125" style="53" customWidth="1"/>
    <col min="31" max="32" width="49.7109375" customWidth="1"/>
    <col min="33" max="33" width="15.85546875" style="46" customWidth="1"/>
    <col min="34" max="34" width="17.42578125" style="46" customWidth="1"/>
    <col min="35" max="35" width="16.28515625" style="46" customWidth="1"/>
    <col min="36" max="36" width="40.85546875" customWidth="1"/>
    <col min="37" max="37" width="40.85546875" style="46" customWidth="1"/>
    <col min="38" max="38" width="40.85546875" customWidth="1"/>
    <col min="39" max="40" width="47.7109375" customWidth="1"/>
    <col min="41" max="42" width="38.42578125" customWidth="1"/>
    <col min="43" max="43" width="26.5703125" style="46" customWidth="1"/>
    <col min="44" max="44" width="28.5703125" style="46" customWidth="1"/>
    <col min="45" max="45" width="28.5703125" style="53" customWidth="1"/>
    <col min="46" max="46" width="28.5703125" style="46" customWidth="1"/>
    <col min="47" max="48" width="34.42578125" style="46" customWidth="1"/>
    <col min="49" max="52" width="35.140625" customWidth="1"/>
    <col min="53" max="54" width="38.42578125" customWidth="1"/>
    <col min="55" max="68" width="59.7109375" customWidth="1"/>
    <col min="69" max="69" width="22" style="31" bestFit="1" customWidth="1"/>
    <col min="70" max="70" width="23.42578125" style="31" bestFit="1" customWidth="1"/>
    <col min="71" max="71" width="23.42578125" style="31" customWidth="1"/>
    <col min="72" max="72" width="18.28515625" style="37" bestFit="1" customWidth="1"/>
    <col min="73" max="73" width="59.7109375" style="33" customWidth="1"/>
    <col min="74" max="92" width="59.7109375" customWidth="1"/>
    <col min="93" max="93" width="26.85546875" customWidth="1"/>
    <col min="94" max="94" width="28.7109375" customWidth="1"/>
    <col min="95" max="95" width="23" customWidth="1"/>
    <col min="96" max="102" width="59.7109375" customWidth="1"/>
    <col min="103" max="103" width="30.28515625" customWidth="1"/>
    <col min="104" max="104" width="34.28515625" customWidth="1"/>
    <col min="105" max="105" width="36.28515625" customWidth="1"/>
    <col min="106" max="106" width="29.85546875" customWidth="1"/>
    <col min="107" max="107" width="35.28515625" customWidth="1"/>
    <col min="108" max="108" width="32.140625" customWidth="1"/>
    <col min="109" max="109" width="32.5703125" customWidth="1"/>
    <col min="110" max="110" width="34.42578125" customWidth="1"/>
    <col min="111" max="111" width="35.140625" customWidth="1"/>
    <col min="112" max="112" width="38.42578125" customWidth="1"/>
    <col min="113" max="113" width="35.28515625" customWidth="1"/>
    <col min="114" max="114" width="41.140625" customWidth="1"/>
    <col min="115" max="115" width="31.42578125" customWidth="1"/>
    <col min="116" max="116" width="25.5703125" customWidth="1"/>
    <col min="117" max="117" width="27.42578125" customWidth="1"/>
    <col min="118" max="118" width="21.7109375" customWidth="1"/>
    <col min="119" max="119" width="36.28515625" style="10" customWidth="1"/>
    <col min="120" max="120" width="24.85546875" customWidth="1"/>
    <col min="121" max="121" width="31.5703125" customWidth="1"/>
    <col min="122" max="122" width="23.42578125" customWidth="1"/>
    <col min="123" max="123" width="23" style="15" customWidth="1"/>
    <col min="124" max="124" width="17.28515625" style="15" customWidth="1"/>
    <col min="125" max="125" width="25.42578125" customWidth="1"/>
    <col min="126" max="126" width="15.5703125" bestFit="1" customWidth="1"/>
  </cols>
  <sheetData>
    <row r="1" spans="1:126" s="10" customFormat="1" ht="31.5" thickBot="1" x14ac:dyDescent="0.35">
      <c r="A1" s="16" t="s">
        <v>1</v>
      </c>
      <c r="B1" s="17" t="s">
        <v>0</v>
      </c>
      <c r="C1" s="18" t="s">
        <v>2</v>
      </c>
      <c r="D1" s="16" t="s">
        <v>3</v>
      </c>
      <c r="E1" s="16" t="s">
        <v>4</v>
      </c>
      <c r="F1" s="16" t="s">
        <v>5</v>
      </c>
      <c r="G1" s="16" t="s">
        <v>6</v>
      </c>
      <c r="H1" s="16" t="s">
        <v>7</v>
      </c>
      <c r="I1" s="16" t="s">
        <v>8</v>
      </c>
      <c r="J1" s="16" t="s">
        <v>9</v>
      </c>
      <c r="K1" s="19" t="s">
        <v>10</v>
      </c>
      <c r="L1" s="18" t="s">
        <v>11</v>
      </c>
      <c r="M1" s="16" t="s">
        <v>12</v>
      </c>
      <c r="N1" s="16" t="s">
        <v>13</v>
      </c>
      <c r="O1" s="19" t="s">
        <v>1427</v>
      </c>
      <c r="P1" s="18" t="s">
        <v>1428</v>
      </c>
      <c r="Q1" s="16" t="s">
        <v>14</v>
      </c>
      <c r="R1" s="16" t="s">
        <v>15</v>
      </c>
      <c r="S1" s="16" t="s">
        <v>16</v>
      </c>
      <c r="T1" s="16" t="s">
        <v>17</v>
      </c>
      <c r="U1" s="16" t="s">
        <v>18</v>
      </c>
      <c r="V1" s="16" t="s">
        <v>19</v>
      </c>
      <c r="W1" s="16" t="s">
        <v>20</v>
      </c>
      <c r="X1" s="16" t="s">
        <v>21</v>
      </c>
      <c r="Y1" s="19" t="s">
        <v>1429</v>
      </c>
      <c r="Z1" s="40" t="s">
        <v>1440</v>
      </c>
      <c r="AA1" s="41" t="s">
        <v>1469</v>
      </c>
      <c r="AB1" s="48" t="s">
        <v>1406</v>
      </c>
      <c r="AC1" s="48" t="s">
        <v>1431</v>
      </c>
      <c r="AD1" s="51" t="s">
        <v>1430</v>
      </c>
      <c r="AE1" s="41" t="s">
        <v>1441</v>
      </c>
      <c r="AF1" s="41" t="s">
        <v>1470</v>
      </c>
      <c r="AG1" s="49" t="s">
        <v>1434</v>
      </c>
      <c r="AH1" s="49" t="s">
        <v>1432</v>
      </c>
      <c r="AI1" s="48" t="s">
        <v>1433</v>
      </c>
      <c r="AJ1" s="41" t="s">
        <v>1442</v>
      </c>
      <c r="AK1" s="50" t="s">
        <v>1435</v>
      </c>
      <c r="AL1" s="42" t="s">
        <v>1402</v>
      </c>
      <c r="AM1" s="43" t="s">
        <v>1446</v>
      </c>
      <c r="AN1" s="43" t="s">
        <v>1471</v>
      </c>
      <c r="AO1" s="43" t="s">
        <v>1394</v>
      </c>
      <c r="AP1" s="43" t="s">
        <v>1437</v>
      </c>
      <c r="AQ1" s="44" t="s">
        <v>1436</v>
      </c>
      <c r="AR1" s="44" t="s">
        <v>1405</v>
      </c>
      <c r="AS1" s="54" t="s">
        <v>1445</v>
      </c>
      <c r="AT1" s="44" t="s">
        <v>1438</v>
      </c>
      <c r="AU1" s="44" t="s">
        <v>1404</v>
      </c>
      <c r="AV1" s="44" t="s">
        <v>1444</v>
      </c>
      <c r="AW1" s="43" t="s">
        <v>1439</v>
      </c>
      <c r="AX1" s="43" t="s">
        <v>1472</v>
      </c>
      <c r="AY1" s="43" t="s">
        <v>1395</v>
      </c>
      <c r="AZ1" s="43" t="s">
        <v>1396</v>
      </c>
      <c r="BA1" s="43" t="s">
        <v>1443</v>
      </c>
      <c r="BB1" s="43" t="s">
        <v>1398</v>
      </c>
      <c r="BC1" s="22" t="s">
        <v>22</v>
      </c>
      <c r="BD1" s="22" t="s">
        <v>23</v>
      </c>
      <c r="BE1" s="22" t="s">
        <v>24</v>
      </c>
      <c r="BF1" s="22" t="s">
        <v>25</v>
      </c>
      <c r="BG1" s="22" t="s">
        <v>26</v>
      </c>
      <c r="BH1" s="22" t="s">
        <v>27</v>
      </c>
      <c r="BI1" s="23" t="s">
        <v>28</v>
      </c>
      <c r="BJ1" s="24" t="s">
        <v>29</v>
      </c>
      <c r="BK1" s="20" t="s">
        <v>30</v>
      </c>
      <c r="BL1" s="20" t="s">
        <v>31</v>
      </c>
      <c r="BM1" s="20" t="s">
        <v>32</v>
      </c>
      <c r="BN1" s="20" t="s">
        <v>33</v>
      </c>
      <c r="BO1" s="20" t="s">
        <v>34</v>
      </c>
      <c r="BP1" s="25" t="s">
        <v>35</v>
      </c>
      <c r="BQ1" s="28" t="s">
        <v>36</v>
      </c>
      <c r="BR1" s="29" t="s">
        <v>37</v>
      </c>
      <c r="BS1" s="39" t="s">
        <v>1379</v>
      </c>
      <c r="BT1" s="38" t="s">
        <v>38</v>
      </c>
      <c r="BU1" s="22" t="s">
        <v>39</v>
      </c>
      <c r="BV1" s="22" t="s">
        <v>40</v>
      </c>
      <c r="BW1" s="22" t="s">
        <v>41</v>
      </c>
      <c r="BX1" s="22" t="s">
        <v>42</v>
      </c>
      <c r="BY1" s="22" t="s">
        <v>43</v>
      </c>
      <c r="BZ1" s="22" t="s">
        <v>44</v>
      </c>
      <c r="CA1" s="22" t="s">
        <v>45</v>
      </c>
      <c r="CB1" s="22" t="s">
        <v>46</v>
      </c>
      <c r="CC1" s="22" t="s">
        <v>47</v>
      </c>
      <c r="CD1" s="23" t="s">
        <v>48</v>
      </c>
      <c r="CE1" s="24" t="s">
        <v>49</v>
      </c>
      <c r="CF1" s="20" t="s">
        <v>50</v>
      </c>
      <c r="CG1" s="20" t="s">
        <v>51</v>
      </c>
      <c r="CH1" s="20" t="s">
        <v>52</v>
      </c>
      <c r="CI1" s="20" t="s">
        <v>53</v>
      </c>
      <c r="CJ1" s="20" t="s">
        <v>54</v>
      </c>
      <c r="CK1" s="20" t="s">
        <v>55</v>
      </c>
      <c r="CL1" s="20" t="s">
        <v>56</v>
      </c>
      <c r="CM1" s="20" t="s">
        <v>57</v>
      </c>
      <c r="CN1" s="25" t="s">
        <v>58</v>
      </c>
      <c r="CO1" s="26" t="s">
        <v>59</v>
      </c>
      <c r="CP1" s="1" t="s">
        <v>60</v>
      </c>
      <c r="CQ1" s="2" t="s">
        <v>61</v>
      </c>
      <c r="CR1" s="21" t="s">
        <v>1407</v>
      </c>
      <c r="CS1" s="22" t="s">
        <v>1408</v>
      </c>
      <c r="CT1" s="22" t="s">
        <v>1409</v>
      </c>
      <c r="CU1" s="22" t="s">
        <v>1410</v>
      </c>
      <c r="CV1" s="22" t="s">
        <v>1411</v>
      </c>
      <c r="CW1" s="22" t="s">
        <v>1412</v>
      </c>
      <c r="CX1" s="22" t="s">
        <v>1413</v>
      </c>
      <c r="CY1" s="22" t="s">
        <v>1414</v>
      </c>
      <c r="CZ1" s="22" t="s">
        <v>1415</v>
      </c>
      <c r="DA1" s="23" t="s">
        <v>1416</v>
      </c>
      <c r="DB1" s="24" t="s">
        <v>1417</v>
      </c>
      <c r="DC1" s="20" t="s">
        <v>1418</v>
      </c>
      <c r="DD1" s="20" t="s">
        <v>1419</v>
      </c>
      <c r="DE1" s="20" t="s">
        <v>1420</v>
      </c>
      <c r="DF1" s="20" t="s">
        <v>1421</v>
      </c>
      <c r="DG1" s="20" t="s">
        <v>1422</v>
      </c>
      <c r="DH1" s="20" t="s">
        <v>1423</v>
      </c>
      <c r="DI1" s="20" t="s">
        <v>1424</v>
      </c>
      <c r="DJ1" s="20" t="s">
        <v>1425</v>
      </c>
      <c r="DK1" s="25" t="s">
        <v>1426</v>
      </c>
      <c r="DL1" s="26" t="s">
        <v>62</v>
      </c>
      <c r="DM1" s="1" t="s">
        <v>63</v>
      </c>
      <c r="DN1" s="2" t="s">
        <v>64</v>
      </c>
      <c r="DO1" s="9" t="s">
        <v>65</v>
      </c>
      <c r="DP1" s="12" t="s">
        <v>66</v>
      </c>
      <c r="DQ1" s="12" t="s">
        <v>67</v>
      </c>
      <c r="DR1" s="27" t="s">
        <v>68</v>
      </c>
      <c r="DS1" s="13" t="s">
        <v>1380</v>
      </c>
      <c r="DT1" s="13" t="s">
        <v>1381</v>
      </c>
      <c r="DU1" s="13" t="s">
        <v>1382</v>
      </c>
      <c r="DV1" s="57" t="s">
        <v>1447</v>
      </c>
    </row>
    <row r="2" spans="1:126" ht="241.5" thickBot="1" x14ac:dyDescent="0.35">
      <c r="A2" s="3">
        <v>1</v>
      </c>
      <c r="B2" s="3" t="s">
        <v>69</v>
      </c>
      <c r="C2" s="4">
        <v>19</v>
      </c>
      <c r="D2" s="3" t="s">
        <v>70</v>
      </c>
      <c r="E2" s="3" t="s">
        <v>71</v>
      </c>
      <c r="F2" s="3" t="s">
        <v>72</v>
      </c>
      <c r="G2" s="3" t="s">
        <v>73</v>
      </c>
      <c r="H2" s="3" t="s">
        <v>74</v>
      </c>
      <c r="I2" s="3" t="s">
        <v>73</v>
      </c>
      <c r="J2" s="3" t="s">
        <v>75</v>
      </c>
      <c r="K2" s="3" t="s">
        <v>73</v>
      </c>
      <c r="L2" s="3" t="s">
        <v>76</v>
      </c>
      <c r="M2" s="3" t="s">
        <v>73</v>
      </c>
      <c r="N2" s="3" t="s">
        <v>77</v>
      </c>
      <c r="O2" s="3" t="s">
        <v>78</v>
      </c>
      <c r="P2" s="3" t="s">
        <v>79</v>
      </c>
      <c r="Q2" s="3" t="s">
        <v>80</v>
      </c>
      <c r="R2" s="3" t="s">
        <v>81</v>
      </c>
      <c r="S2" s="3" t="s">
        <v>82</v>
      </c>
      <c r="T2" s="3" t="s">
        <v>83</v>
      </c>
      <c r="U2" s="3" t="s">
        <v>83</v>
      </c>
      <c r="V2" s="3" t="s">
        <v>83</v>
      </c>
      <c r="W2" s="3" t="s">
        <v>84</v>
      </c>
      <c r="X2" s="3" t="s">
        <v>85</v>
      </c>
      <c r="Y2" s="3" t="s">
        <v>86</v>
      </c>
      <c r="Z2" s="3" t="s">
        <v>87</v>
      </c>
      <c r="AA2" s="3" t="s">
        <v>1493</v>
      </c>
      <c r="AB2" s="45">
        <f>IF(LEN(TRIM(Z2))=0, 0, LEN(TRIM(SUBSTITUTE(SUBSTITUTE(SUBSTITUTE(Z2, "/", " "), "-", " "), "  ", " "))) - LEN(SUBSTITUTE(TRIM(SUBSTITUTE(SUBSTITUTE(SUBSTITUTE(Z2, "/", " "), "-", " "), "  ", " ")), " ", "")) + 1)</f>
        <v>80</v>
      </c>
      <c r="AC2" s="45">
        <f t="shared" ref="AC2:AC33" si="0">IF(LEN(TRIM(Z2))=0, 0, MAX(1, LEN(Z2) - LEN(SUBSTITUTE(SUBSTITUTE(SUBSTITUTE(Z2, ".", ""), "!", ""), "?", ""))))</f>
        <v>3</v>
      </c>
      <c r="AD2" s="52">
        <f t="shared" ref="AD2:AD33" si="1">IF(LEN(TRIM(Z2))=0, 0,
    (LEN(TRIM(SUBSTITUTE(SUBSTITUTE(SUBSTITUTE(Z2, "/", " "), "-", " "), "  ", " ")))
    - LEN(SUBSTITUTE(TRIM(SUBSTITUTE(SUBSTITUTE(SUBSTITUTE(Z2, "/", " "), "-", " "), "  ", " ")), " ", "")) + 1)
    / MAX(1,
        LEN(Z2)
        - LEN(SUBSTITUTE(SUBSTITUTE(SUBSTITUTE(Z2, ".", ""), "!", ""), "?", ""))
    )
)</f>
        <v>26.666666666666668</v>
      </c>
      <c r="AE2" s="3" t="s">
        <v>88</v>
      </c>
      <c r="AF2" s="3" t="s">
        <v>1473</v>
      </c>
      <c r="AG2" s="45">
        <f>IF(LEN(TRIM(Table1[[#This Row],[QQ2_BEFORE]]))=0, 0, LEN(TRIM(SUBSTITUTE(SUBSTITUTE(SUBSTITUTE(Table1[[#This Row],[QQ2_BEFORE]], "/", " "), "-", " "), "  ", " "))) - LEN(SUBSTITUTE(TRIM(SUBSTITUTE(SUBSTITUTE(SUBSTITUTE(Table1[[#This Row],[QQ2_BEFORE]], "/", " "), "-", " "), "  ", " ")), " ", "")) + 1)</f>
        <v>45</v>
      </c>
      <c r="AH2" s="45">
        <f>IF(LEN(TRIM(Table1[[#This Row],[QQ2_BEFORE]]))=0, 0, MAX(1, LEN(Table1[[#This Row],[QQ2_BEFORE]]) - LEN(SUBSTITUTE(SUBSTITUTE(SUBSTITUTE(Table1[[#This Row],[QQ2_BEFORE]], ".", ""), "!", ""), "?", ""))))</f>
        <v>2</v>
      </c>
      <c r="AI2" s="45">
        <f>IF(LEN(TRIM(Table1[[#This Row],[QQ2_BEFORE]]))=0, 0,
    (LEN(TRIM(SUBSTITUTE(SUBSTITUTE(SUBSTITUTE(Table1[[#This Row],[QQ2_BEFORE]], "/", " "), "-", " "), "  ", " ")))
    - LEN(SUBSTITUTE(TRIM(SUBSTITUTE(SUBSTITUTE(SUBSTITUTE(Table1[[#This Row],[QQ2_BEFORE]], "/", " "), "-", " "), "  ", " ")), " ", "")) + 1)
    / MAX(1,
        LEN(Z2)
        - LEN(SUBSTITUTE(SUBSTITUTE(SUBSTITUTE(Z2, ".", ""), "!", ""), "?", ""))
    )
)</f>
        <v>15</v>
      </c>
      <c r="AJ2" s="3" t="s">
        <v>89</v>
      </c>
      <c r="AK2" s="45">
        <f>IF(LEN(TRIM(Table1[[#This Row],[QQ3_BEFORE]]))=0, 0, LEN(TRIM(SUBSTITUTE(SUBSTITUTE(SUBSTITUTE(Table1[[#This Row],[QQ3_BEFORE]], "/", " "), "-", " "), "  ", " "))) - LEN(SUBSTITUTE(TRIM(SUBSTITUTE(SUBSTITUTE(SUBSTITUTE(Table1[[#This Row],[QQ3_BEFORE]], "/", " "), "-", " "), "  ", " ")), " ", "")) + 1)</f>
        <v>72</v>
      </c>
      <c r="AL2" s="3" t="s">
        <v>1399</v>
      </c>
      <c r="AM2" s="3" t="s">
        <v>90</v>
      </c>
      <c r="AN2" s="3" t="s">
        <v>68</v>
      </c>
      <c r="AO2" s="3" t="s">
        <v>1390</v>
      </c>
      <c r="AP2" s="3" t="s">
        <v>1393</v>
      </c>
      <c r="AQ2" s="45">
        <f>IF(LEN(TRIM(Table1[[#This Row],[QQ1_AFTER]]))=0, 0, MAX(1, LEN(Table1[[#This Row],[QQ1_AFTER]]) - LEN(SUBSTITUTE(SUBSTITUTE(SUBSTITUTE(Table1[[#This Row],[QQ1_AFTER]], ".", ""), "!", ""), "?", ""))))</f>
        <v>1</v>
      </c>
      <c r="AR2" s="45">
        <f t="shared" ref="AR2:AR33" si="2">IF(LEN(TRIM(AM2))=0, 0, LEN(TRIM(SUBSTITUTE(SUBSTITUTE(SUBSTITUTE(AM2, "/", " "), "-", " "), "  ", " "))) - LEN(SUBSTITUTE(TRIM(SUBSTITUTE(SUBSTITUTE(SUBSTITUTE(AM2, "/", " "), "-", " "), "  ", " ")), " ", "")) + 1)</f>
        <v>38</v>
      </c>
      <c r="AS2" s="52">
        <f>IF(LEN(TRIM(Table1[[#This Row],[QQ1_AFTER]]))=0, 0,
    (LEN(TRIM(SUBSTITUTE(SUBSTITUTE(SUBSTITUTE(Table1[[#This Row],[QQ1_AFTER]], "/", " "), "-", " "), "  ", " ")))
    - LEN(SUBSTITUTE(TRIM(SUBSTITUTE(SUBSTITUTE(SUBSTITUTE(Table1[[#This Row],[QQ1_AFTER]], "/", " "), "-", " "), "  ", " ")), " ", "")) + 1)
    / MAX(1,
        LEN(Z2)
        - LEN(SUBSTITUTE(SUBSTITUTE(SUBSTITUTE(Z2, ".", ""), "!", ""), "?", ""))
    )
)</f>
        <v>12.666666666666666</v>
      </c>
      <c r="AT2" s="45">
        <f>Table1[[#This Row],[QQ1_SENTENCE_COUNT_AFTER]]-Table1[[#This Row],[QQ1_SENTENCE_COUNT_BEFORE]]</f>
        <v>-2</v>
      </c>
      <c r="AU2" s="45">
        <f t="shared" ref="AU2:AU33" si="3">AR2-AB2</f>
        <v>-42</v>
      </c>
      <c r="AV2" s="52">
        <f>Table1[[#This Row],[QQ1_AVG_WORDS_PER_SENTENCE_AFTER]]-Table1[[#This Row],[QQ1_AVG_WORDS_PER_SENTENCE]]</f>
        <v>-14.000000000000002</v>
      </c>
      <c r="AW2" s="3" t="s">
        <v>91</v>
      </c>
      <c r="AX2" s="3" t="s">
        <v>1475</v>
      </c>
      <c r="AY2" s="3" t="s">
        <v>1390</v>
      </c>
      <c r="AZ2" s="3" t="s">
        <v>1389</v>
      </c>
      <c r="BA2" s="3" t="s">
        <v>92</v>
      </c>
      <c r="BB2" s="3" t="s">
        <v>1399</v>
      </c>
      <c r="BC2" s="3" t="s">
        <v>93</v>
      </c>
      <c r="BD2" s="3" t="s">
        <v>93</v>
      </c>
      <c r="BE2" s="3" t="s">
        <v>94</v>
      </c>
      <c r="BF2" s="3" t="s">
        <v>94</v>
      </c>
      <c r="BG2" s="3" t="s">
        <v>94</v>
      </c>
      <c r="BH2" s="3" t="s">
        <v>93</v>
      </c>
      <c r="BI2" s="3" t="s">
        <v>95</v>
      </c>
      <c r="BJ2" s="3" t="s">
        <v>93</v>
      </c>
      <c r="BK2" s="3" t="s">
        <v>93</v>
      </c>
      <c r="BL2" s="3" t="s">
        <v>94</v>
      </c>
      <c r="BM2" s="3" t="s">
        <v>94</v>
      </c>
      <c r="BN2" s="3" t="s">
        <v>93</v>
      </c>
      <c r="BO2" s="3" t="s">
        <v>93</v>
      </c>
      <c r="BP2" s="3" t="s">
        <v>94</v>
      </c>
      <c r="BQ2" s="30">
        <v>16</v>
      </c>
      <c r="BR2" s="30">
        <v>17</v>
      </c>
      <c r="BS2" s="30">
        <f>SUM(BQ2:BR2)</f>
        <v>33</v>
      </c>
      <c r="BT2" s="34">
        <f t="shared" ref="BT2:BT33" si="4">BR2-BQ2</f>
        <v>1</v>
      </c>
      <c r="BU2" s="32" t="s">
        <v>96</v>
      </c>
      <c r="BV2" s="3" t="s">
        <v>96</v>
      </c>
      <c r="BW2" s="3" t="s">
        <v>97</v>
      </c>
      <c r="BX2" s="3" t="s">
        <v>96</v>
      </c>
      <c r="BY2" s="3" t="s">
        <v>96</v>
      </c>
      <c r="BZ2" s="3" t="s">
        <v>97</v>
      </c>
      <c r="CA2" s="3" t="s">
        <v>97</v>
      </c>
      <c r="CB2" s="3" t="s">
        <v>97</v>
      </c>
      <c r="CC2" s="3" t="s">
        <v>97</v>
      </c>
      <c r="CD2" s="3" t="s">
        <v>96</v>
      </c>
      <c r="CE2" s="3" t="s">
        <v>97</v>
      </c>
      <c r="CF2" s="3" t="s">
        <v>96</v>
      </c>
      <c r="CG2" s="3" t="s">
        <v>96</v>
      </c>
      <c r="CH2" s="3" t="s">
        <v>96</v>
      </c>
      <c r="CI2" s="3" t="s">
        <v>96</v>
      </c>
      <c r="CJ2" s="3" t="s">
        <v>97</v>
      </c>
      <c r="CK2" s="3" t="s">
        <v>96</v>
      </c>
      <c r="CL2" s="3" t="s">
        <v>97</v>
      </c>
      <c r="CM2" s="3" t="s">
        <v>97</v>
      </c>
      <c r="CN2" s="3" t="s">
        <v>97</v>
      </c>
      <c r="CO2" s="5">
        <v>8</v>
      </c>
      <c r="CP2" s="5">
        <v>8</v>
      </c>
      <c r="CQ2" s="11">
        <f t="shared" ref="CQ2:CQ100" si="5">CP2-CO2</f>
        <v>0</v>
      </c>
      <c r="CR2" s="3" t="s">
        <v>96</v>
      </c>
      <c r="CS2" s="3" t="s">
        <v>96</v>
      </c>
      <c r="CT2" s="3" t="s">
        <v>96</v>
      </c>
      <c r="CU2" s="3" t="s">
        <v>96</v>
      </c>
      <c r="CV2" s="3" t="s">
        <v>96</v>
      </c>
      <c r="CW2" s="3" t="s">
        <v>96</v>
      </c>
      <c r="CX2" s="3" t="s">
        <v>97</v>
      </c>
      <c r="CY2" s="3" t="s">
        <v>96</v>
      </c>
      <c r="CZ2" s="3" t="s">
        <v>96</v>
      </c>
      <c r="DA2" s="3" t="s">
        <v>97</v>
      </c>
      <c r="DB2" s="3" t="s">
        <v>96</v>
      </c>
      <c r="DC2" s="3" t="s">
        <v>96</v>
      </c>
      <c r="DD2" s="3" t="s">
        <v>96</v>
      </c>
      <c r="DE2" s="3" t="s">
        <v>96</v>
      </c>
      <c r="DF2" s="3" t="s">
        <v>96</v>
      </c>
      <c r="DG2" s="3" t="s">
        <v>97</v>
      </c>
      <c r="DH2" s="3" t="s">
        <v>97</v>
      </c>
      <c r="DI2" s="3" t="s">
        <v>97</v>
      </c>
      <c r="DJ2" s="3" t="s">
        <v>96</v>
      </c>
      <c r="DK2" s="3" t="s">
        <v>97</v>
      </c>
      <c r="DL2" s="5">
        <v>7</v>
      </c>
      <c r="DM2" s="5">
        <v>9</v>
      </c>
      <c r="DN2" s="11">
        <f t="shared" ref="DN2:DN100" si="6">DM2-DL2</f>
        <v>2</v>
      </c>
      <c r="DO2" s="3" t="s">
        <v>98</v>
      </c>
      <c r="DP2" s="3" t="s">
        <v>99</v>
      </c>
      <c r="DQ2" s="3" t="s">
        <v>100</v>
      </c>
      <c r="DR2" s="3" t="s">
        <v>101</v>
      </c>
      <c r="DS2" s="14" t="s">
        <v>1337</v>
      </c>
      <c r="DT2" s="14" t="s">
        <v>1339</v>
      </c>
      <c r="DU2" s="3" t="s">
        <v>1375</v>
      </c>
      <c r="DV2" s="58" t="s">
        <v>1448</v>
      </c>
    </row>
    <row r="3" spans="1:126" ht="45.75" x14ac:dyDescent="0.3">
      <c r="A3" s="3">
        <v>2</v>
      </c>
      <c r="B3" s="3" t="s">
        <v>102</v>
      </c>
      <c r="C3" s="4">
        <v>20</v>
      </c>
      <c r="D3" s="3" t="s">
        <v>70</v>
      </c>
      <c r="E3" s="3" t="s">
        <v>71</v>
      </c>
      <c r="F3" s="3" t="s">
        <v>103</v>
      </c>
      <c r="G3" s="3" t="s">
        <v>73</v>
      </c>
      <c r="H3" s="3" t="s">
        <v>104</v>
      </c>
      <c r="I3" s="3" t="s">
        <v>73</v>
      </c>
      <c r="J3" s="3" t="s">
        <v>75</v>
      </c>
      <c r="K3" s="3" t="s">
        <v>73</v>
      </c>
      <c r="L3" s="3" t="s">
        <v>105</v>
      </c>
      <c r="M3" s="3" t="s">
        <v>73</v>
      </c>
      <c r="N3" s="3" t="s">
        <v>106</v>
      </c>
      <c r="O3" s="3" t="s">
        <v>78</v>
      </c>
      <c r="P3" s="3" t="s">
        <v>107</v>
      </c>
      <c r="Q3" s="3" t="s">
        <v>73</v>
      </c>
      <c r="R3" s="3" t="s">
        <v>73</v>
      </c>
      <c r="S3" s="3" t="s">
        <v>73</v>
      </c>
      <c r="T3" s="3" t="s">
        <v>73</v>
      </c>
      <c r="U3" s="3" t="s">
        <v>73</v>
      </c>
      <c r="V3" s="3" t="s">
        <v>73</v>
      </c>
      <c r="W3" s="3" t="s">
        <v>73</v>
      </c>
      <c r="X3" s="3" t="s">
        <v>73</v>
      </c>
      <c r="Y3" s="3" t="s">
        <v>73</v>
      </c>
      <c r="Z3" s="3" t="s">
        <v>108</v>
      </c>
      <c r="AA3" s="3" t="s">
        <v>1452</v>
      </c>
      <c r="AB3" s="45">
        <f t="shared" ref="AB3:AB66" si="7">IF(LEN(TRIM(Z3))=0, 0, LEN(TRIM(SUBSTITUTE(SUBSTITUTE(SUBSTITUTE(Z3, "/", " "), "-", " "), "  ", " "))) - LEN(SUBSTITUTE(TRIM(SUBSTITUTE(SUBSTITUTE(SUBSTITUTE(Z3, "/", " "), "-", " "), "  ", " ")), " ", "")) + 1)</f>
        <v>15</v>
      </c>
      <c r="AC3" s="45">
        <f t="shared" si="0"/>
        <v>1</v>
      </c>
      <c r="AD3" s="52">
        <f t="shared" si="1"/>
        <v>15</v>
      </c>
      <c r="AE3" s="3" t="s">
        <v>109</v>
      </c>
      <c r="AF3" s="3" t="s">
        <v>65</v>
      </c>
      <c r="AG3" s="45">
        <f>IF(LEN(TRIM(Table1[[#This Row],[QQ2_BEFORE]]))=0, 0, LEN(TRIM(SUBSTITUTE(SUBSTITUTE(SUBSTITUTE(Table1[[#This Row],[QQ2_BEFORE]], "/", " "), "-", " "), "  ", " "))) - LEN(SUBSTITUTE(TRIM(SUBSTITUTE(SUBSTITUTE(SUBSTITUTE(Table1[[#This Row],[QQ2_BEFORE]], "/", " "), "-", " "), "  ", " ")), " ", "")) + 1)</f>
        <v>25</v>
      </c>
      <c r="AH3" s="45">
        <f>IF(LEN(TRIM(Table1[[#This Row],[QQ2_BEFORE]]))=0, 0, MAX(1, LEN(Table1[[#This Row],[QQ2_BEFORE]]) - LEN(SUBSTITUTE(SUBSTITUTE(SUBSTITUTE(Table1[[#This Row],[QQ2_BEFORE]], ".", ""), "!", ""), "?", ""))))</f>
        <v>1</v>
      </c>
      <c r="AI3" s="45">
        <f>IF(LEN(TRIM(Table1[[#This Row],[QQ2_BEFORE]]))=0, 0,
    (LEN(TRIM(SUBSTITUTE(SUBSTITUTE(SUBSTITUTE(Table1[[#This Row],[QQ2_BEFORE]], "/", " "), "-", " "), "  ", " ")))
    - LEN(SUBSTITUTE(TRIM(SUBSTITUTE(SUBSTITUTE(SUBSTITUTE(Table1[[#This Row],[QQ2_BEFORE]], "/", " "), "-", " "), "  ", " ")), " ", "")) + 1)
    / MAX(1,
        LEN(Z3)
        - LEN(SUBSTITUTE(SUBSTITUTE(SUBSTITUTE(Z3, ".", ""), "!", ""), "?", ""))
    )
)</f>
        <v>25</v>
      </c>
      <c r="AJ3" s="3" t="s">
        <v>110</v>
      </c>
      <c r="AK3" s="45">
        <f>IF(LEN(TRIM(Table1[[#This Row],[QQ3_BEFORE]]))=0, 0, LEN(TRIM(SUBSTITUTE(SUBSTITUTE(SUBSTITUTE(Table1[[#This Row],[QQ3_BEFORE]], "/", " "), "-", " "), "  ", " "))) - LEN(SUBSTITUTE(TRIM(SUBSTITUTE(SUBSTITUTE(SUBSTITUTE(Table1[[#This Row],[QQ3_BEFORE]], "/", " "), "-", " "), "  ", " ")), " ", "")) + 1)</f>
        <v>8</v>
      </c>
      <c r="AL3" s="3" t="s">
        <v>1403</v>
      </c>
      <c r="AM3" s="3" t="s">
        <v>111</v>
      </c>
      <c r="AN3" s="3" t="s">
        <v>1452</v>
      </c>
      <c r="AO3" s="3" t="s">
        <v>1390</v>
      </c>
      <c r="AP3" s="3" t="s">
        <v>1393</v>
      </c>
      <c r="AQ3" s="45">
        <f>IF(LEN(TRIM(Table1[[#This Row],[QQ1_AFTER]]))=0, 0, MAX(1, LEN(Table1[[#This Row],[QQ1_AFTER]]) - LEN(SUBSTITUTE(SUBSTITUTE(SUBSTITUTE(Table1[[#This Row],[QQ1_AFTER]], ".", ""), "!", ""), "?", ""))))</f>
        <v>1</v>
      </c>
      <c r="AR3" s="45">
        <f t="shared" si="2"/>
        <v>7</v>
      </c>
      <c r="AS3" s="52">
        <f>IF(LEN(TRIM(Table1[[#This Row],[QQ1_AFTER]]))=0, 0,
    (LEN(TRIM(SUBSTITUTE(SUBSTITUTE(SUBSTITUTE(Table1[[#This Row],[QQ1_AFTER]], "/", " "), "-", " "), "  ", " ")))
    - LEN(SUBSTITUTE(TRIM(SUBSTITUTE(SUBSTITUTE(SUBSTITUTE(Table1[[#This Row],[QQ1_AFTER]], "/", " "), "-", " "), "  ", " ")), " ", "")) + 1)
    / MAX(1,
        LEN(Z3)
        - LEN(SUBSTITUTE(SUBSTITUTE(SUBSTITUTE(Z3, ".", ""), "!", ""), "?", ""))
    )
)</f>
        <v>7</v>
      </c>
      <c r="AT3" s="45">
        <f>Table1[[#This Row],[QQ1_SENTENCE_COUNT_AFTER]]-Table1[[#This Row],[QQ1_SENTENCE_COUNT_BEFORE]]</f>
        <v>0</v>
      </c>
      <c r="AU3" s="45">
        <f t="shared" si="3"/>
        <v>-8</v>
      </c>
      <c r="AV3" s="52">
        <f>Table1[[#This Row],[QQ1_AVG_WORDS_PER_SENTENCE_AFTER]]-Table1[[#This Row],[QQ1_AVG_WORDS_PER_SENTENCE]]</f>
        <v>-8</v>
      </c>
      <c r="AW3" s="3" t="s">
        <v>112</v>
      </c>
      <c r="AX3" s="3" t="s">
        <v>65</v>
      </c>
      <c r="AY3" s="3" t="s">
        <v>1390</v>
      </c>
      <c r="AZ3" s="3" t="s">
        <v>1393</v>
      </c>
      <c r="BA3" s="3" t="s">
        <v>113</v>
      </c>
      <c r="BB3" s="3" t="s">
        <v>1403</v>
      </c>
      <c r="BC3" s="3" t="s">
        <v>114</v>
      </c>
      <c r="BD3" s="3" t="s">
        <v>93</v>
      </c>
      <c r="BE3" s="3" t="s">
        <v>95</v>
      </c>
      <c r="BF3" s="3" t="s">
        <v>95</v>
      </c>
      <c r="BG3" s="3" t="s">
        <v>115</v>
      </c>
      <c r="BH3" s="3" t="s">
        <v>114</v>
      </c>
      <c r="BI3" s="3" t="s">
        <v>93</v>
      </c>
      <c r="BJ3" s="3" t="s">
        <v>95</v>
      </c>
      <c r="BK3" s="3" t="s">
        <v>95</v>
      </c>
      <c r="BL3" s="3" t="s">
        <v>95</v>
      </c>
      <c r="BM3" s="3" t="s">
        <v>93</v>
      </c>
      <c r="BN3" s="3" t="s">
        <v>95</v>
      </c>
      <c r="BO3" s="3" t="s">
        <v>95</v>
      </c>
      <c r="BP3" s="3" t="s">
        <v>94</v>
      </c>
      <c r="BQ3" s="30">
        <v>20</v>
      </c>
      <c r="BR3" s="30">
        <v>10</v>
      </c>
      <c r="BS3" s="30">
        <f t="shared" ref="BS3:BS66" si="8">SUM(BQ3:BR3)</f>
        <v>30</v>
      </c>
      <c r="BT3" s="34">
        <f t="shared" si="4"/>
        <v>-10</v>
      </c>
      <c r="BU3" s="32" t="s">
        <v>96</v>
      </c>
      <c r="BV3" s="3" t="s">
        <v>96</v>
      </c>
      <c r="BW3" s="3" t="s">
        <v>96</v>
      </c>
      <c r="BX3" s="3" t="s">
        <v>96</v>
      </c>
      <c r="BY3" s="3" t="s">
        <v>97</v>
      </c>
      <c r="BZ3" s="3" t="s">
        <v>96</v>
      </c>
      <c r="CA3" s="3" t="s">
        <v>97</v>
      </c>
      <c r="CB3" s="3" t="s">
        <v>97</v>
      </c>
      <c r="CC3" s="3" t="s">
        <v>96</v>
      </c>
      <c r="CD3" s="3" t="s">
        <v>96</v>
      </c>
      <c r="CE3" s="3" t="s">
        <v>96</v>
      </c>
      <c r="CF3" s="3" t="s">
        <v>96</v>
      </c>
      <c r="CG3" s="3" t="s">
        <v>96</v>
      </c>
      <c r="CH3" s="3" t="s">
        <v>96</v>
      </c>
      <c r="CI3" s="3" t="s">
        <v>96</v>
      </c>
      <c r="CJ3" s="3" t="s">
        <v>97</v>
      </c>
      <c r="CK3" s="3" t="s">
        <v>97</v>
      </c>
      <c r="CL3" s="3" t="s">
        <v>97</v>
      </c>
      <c r="CM3" s="3" t="s">
        <v>97</v>
      </c>
      <c r="CN3" s="3" t="s">
        <v>97</v>
      </c>
      <c r="CO3" s="5">
        <v>6</v>
      </c>
      <c r="CP3" s="5">
        <v>10</v>
      </c>
      <c r="CQ3" s="11">
        <f t="shared" si="5"/>
        <v>4</v>
      </c>
      <c r="CR3" s="3" t="s">
        <v>97</v>
      </c>
      <c r="CS3" s="3" t="s">
        <v>96</v>
      </c>
      <c r="CT3" s="3" t="s">
        <v>96</v>
      </c>
      <c r="CU3" s="3" t="s">
        <v>96</v>
      </c>
      <c r="CV3" s="3" t="s">
        <v>96</v>
      </c>
      <c r="CW3" s="3" t="s">
        <v>97</v>
      </c>
      <c r="CX3" s="3" t="s">
        <v>97</v>
      </c>
      <c r="CY3" s="3" t="s">
        <v>96</v>
      </c>
      <c r="CZ3" s="3" t="s">
        <v>97</v>
      </c>
      <c r="DA3" s="3" t="s">
        <v>97</v>
      </c>
      <c r="DB3" s="3" t="s">
        <v>96</v>
      </c>
      <c r="DC3" s="3" t="s">
        <v>96</v>
      </c>
      <c r="DD3" s="3" t="s">
        <v>96</v>
      </c>
      <c r="DE3" s="3" t="s">
        <v>96</v>
      </c>
      <c r="DF3" s="3" t="s">
        <v>96</v>
      </c>
      <c r="DG3" s="3" t="s">
        <v>97</v>
      </c>
      <c r="DH3" s="3" t="s">
        <v>97</v>
      </c>
      <c r="DI3" s="3" t="s">
        <v>96</v>
      </c>
      <c r="DJ3" s="3" t="s">
        <v>97</v>
      </c>
      <c r="DK3" s="3" t="s">
        <v>97</v>
      </c>
      <c r="DL3" s="5">
        <v>8</v>
      </c>
      <c r="DM3" s="5">
        <v>9</v>
      </c>
      <c r="DN3" s="11">
        <f t="shared" si="6"/>
        <v>1</v>
      </c>
      <c r="DO3" s="3" t="s">
        <v>116</v>
      </c>
      <c r="DP3" s="3" t="s">
        <v>117</v>
      </c>
      <c r="DQ3" s="3" t="s">
        <v>118</v>
      </c>
      <c r="DR3" s="3" t="s">
        <v>119</v>
      </c>
      <c r="DS3" s="14" t="s">
        <v>1338</v>
      </c>
      <c r="DT3" s="14" t="s">
        <v>1340</v>
      </c>
      <c r="DU3" s="3" t="s">
        <v>1344</v>
      </c>
      <c r="DV3" s="59" t="s">
        <v>1449</v>
      </c>
    </row>
    <row r="4" spans="1:126" ht="45.75" x14ac:dyDescent="0.3">
      <c r="A4" s="3">
        <v>3</v>
      </c>
      <c r="B4" s="3" t="s">
        <v>69</v>
      </c>
      <c r="C4" s="4">
        <v>22</v>
      </c>
      <c r="D4" s="3" t="s">
        <v>120</v>
      </c>
      <c r="E4" s="3" t="s">
        <v>121</v>
      </c>
      <c r="F4" s="3" t="s">
        <v>122</v>
      </c>
      <c r="G4" s="3" t="s">
        <v>123</v>
      </c>
      <c r="H4" s="3" t="s">
        <v>124</v>
      </c>
      <c r="I4" s="3" t="s">
        <v>73</v>
      </c>
      <c r="J4" s="3" t="s">
        <v>125</v>
      </c>
      <c r="K4" s="3" t="s">
        <v>73</v>
      </c>
      <c r="L4" s="3" t="s">
        <v>126</v>
      </c>
      <c r="M4" s="3" t="s">
        <v>73</v>
      </c>
      <c r="N4" s="3" t="s">
        <v>77</v>
      </c>
      <c r="O4" s="3" t="s">
        <v>127</v>
      </c>
      <c r="P4" s="3" t="s">
        <v>128</v>
      </c>
      <c r="Q4" s="3" t="s">
        <v>129</v>
      </c>
      <c r="R4" s="3" t="s">
        <v>130</v>
      </c>
      <c r="S4" s="3" t="s">
        <v>131</v>
      </c>
      <c r="T4" s="3" t="s">
        <v>129</v>
      </c>
      <c r="U4" s="3" t="s">
        <v>130</v>
      </c>
      <c r="V4" s="3" t="s">
        <v>131</v>
      </c>
      <c r="W4" s="3" t="s">
        <v>78</v>
      </c>
      <c r="X4" s="3" t="s">
        <v>132</v>
      </c>
      <c r="Y4" s="3" t="s">
        <v>86</v>
      </c>
      <c r="Z4" s="3" t="s">
        <v>133</v>
      </c>
      <c r="AA4" s="3" t="s">
        <v>68</v>
      </c>
      <c r="AB4" s="45">
        <f t="shared" si="7"/>
        <v>20</v>
      </c>
      <c r="AC4" s="45">
        <f t="shared" si="0"/>
        <v>1</v>
      </c>
      <c r="AD4" s="52">
        <f t="shared" si="1"/>
        <v>20</v>
      </c>
      <c r="AE4" s="3" t="s">
        <v>134</v>
      </c>
      <c r="AF4" s="3" t="s">
        <v>66</v>
      </c>
      <c r="AG4" s="45">
        <f>IF(LEN(TRIM(Table1[[#This Row],[QQ2_BEFORE]]))=0, 0, LEN(TRIM(SUBSTITUTE(SUBSTITUTE(SUBSTITUTE(Table1[[#This Row],[QQ2_BEFORE]], "/", " "), "-", " "), "  ", " "))) - LEN(SUBSTITUTE(TRIM(SUBSTITUTE(SUBSTITUTE(SUBSTITUTE(Table1[[#This Row],[QQ2_BEFORE]], "/", " "), "-", " "), "  ", " ")), " ", "")) + 1)</f>
        <v>23</v>
      </c>
      <c r="AH4" s="45">
        <f>IF(LEN(TRIM(Table1[[#This Row],[QQ2_BEFORE]]))=0, 0, MAX(1, LEN(Table1[[#This Row],[QQ2_BEFORE]]) - LEN(SUBSTITUTE(SUBSTITUTE(SUBSTITUTE(Table1[[#This Row],[QQ2_BEFORE]], ".", ""), "!", ""), "?", ""))))</f>
        <v>1</v>
      </c>
      <c r="AI4" s="45">
        <f>IF(LEN(TRIM(Table1[[#This Row],[QQ2_BEFORE]]))=0, 0,
    (LEN(TRIM(SUBSTITUTE(SUBSTITUTE(SUBSTITUTE(Table1[[#This Row],[QQ2_BEFORE]], "/", " "), "-", " "), "  ", " ")))
    - LEN(SUBSTITUTE(TRIM(SUBSTITUTE(SUBSTITUTE(SUBSTITUTE(Table1[[#This Row],[QQ2_BEFORE]], "/", " "), "-", " "), "  ", " ")), " ", "")) + 1)
    / MAX(1,
        LEN(Z4)
        - LEN(SUBSTITUTE(SUBSTITUTE(SUBSTITUTE(Z4, ".", ""), "!", ""), "?", ""))
    )
)</f>
        <v>23</v>
      </c>
      <c r="AJ4" s="3" t="s">
        <v>135</v>
      </c>
      <c r="AK4" s="45">
        <f>IF(LEN(TRIM(Table1[[#This Row],[QQ3_BEFORE]]))=0, 0, LEN(TRIM(SUBSTITUTE(SUBSTITUTE(SUBSTITUTE(Table1[[#This Row],[QQ3_BEFORE]], "/", " "), "-", " "), "  ", " "))) - LEN(SUBSTITUTE(TRIM(SUBSTITUTE(SUBSTITUTE(SUBSTITUTE(Table1[[#This Row],[QQ3_BEFORE]], "/", " "), "-", " "), "  ", " ")), " ", "")) + 1)</f>
        <v>13</v>
      </c>
      <c r="AL4" s="3" t="s">
        <v>1399</v>
      </c>
      <c r="AM4" s="3" t="s">
        <v>136</v>
      </c>
      <c r="AN4" s="3" t="s">
        <v>68</v>
      </c>
      <c r="AO4" s="3" t="s">
        <v>1390</v>
      </c>
      <c r="AP4" s="3" t="s">
        <v>1393</v>
      </c>
      <c r="AQ4" s="45">
        <f>IF(LEN(TRIM(Table1[[#This Row],[QQ1_AFTER]]))=0, 0, MAX(1, LEN(Table1[[#This Row],[QQ1_AFTER]]) - LEN(SUBSTITUTE(SUBSTITUTE(SUBSTITUTE(Table1[[#This Row],[QQ1_AFTER]], ".", ""), "!", ""), "?", ""))))</f>
        <v>1</v>
      </c>
      <c r="AR4" s="45">
        <f t="shared" si="2"/>
        <v>8</v>
      </c>
      <c r="AS4" s="52">
        <f>IF(LEN(TRIM(Table1[[#This Row],[QQ1_AFTER]]))=0, 0,
    (LEN(TRIM(SUBSTITUTE(SUBSTITUTE(SUBSTITUTE(Table1[[#This Row],[QQ1_AFTER]], "/", " "), "-", " "), "  ", " ")))
    - LEN(SUBSTITUTE(TRIM(SUBSTITUTE(SUBSTITUTE(SUBSTITUTE(Table1[[#This Row],[QQ1_AFTER]], "/", " "), "-", " "), "  ", " ")), " ", "")) + 1)
    / MAX(1,
        LEN(Z4)
        - LEN(SUBSTITUTE(SUBSTITUTE(SUBSTITUTE(Z4, ".", ""), "!", ""), "?", ""))
    )
)</f>
        <v>8</v>
      </c>
      <c r="AT4" s="45">
        <f>Table1[[#This Row],[QQ1_SENTENCE_COUNT_AFTER]]-Table1[[#This Row],[QQ1_SENTENCE_COUNT_BEFORE]]</f>
        <v>0</v>
      </c>
      <c r="AU4" s="45">
        <f t="shared" si="3"/>
        <v>-12</v>
      </c>
      <c r="AV4" s="52">
        <f>Table1[[#This Row],[QQ1_AVG_WORDS_PER_SENTENCE_AFTER]]-Table1[[#This Row],[QQ1_AVG_WORDS_PER_SENTENCE]]</f>
        <v>-12</v>
      </c>
      <c r="AW4" s="3" t="s">
        <v>137</v>
      </c>
      <c r="AX4" s="3" t="s">
        <v>66</v>
      </c>
      <c r="AY4" s="3" t="s">
        <v>1390</v>
      </c>
      <c r="AZ4" s="3" t="s">
        <v>1393</v>
      </c>
      <c r="BA4" s="3" t="s">
        <v>138</v>
      </c>
      <c r="BB4" s="3" t="s">
        <v>1399</v>
      </c>
      <c r="BC4" s="3" t="s">
        <v>115</v>
      </c>
      <c r="BD4" s="3" t="s">
        <v>114</v>
      </c>
      <c r="BE4" s="3" t="s">
        <v>114</v>
      </c>
      <c r="BF4" s="3" t="s">
        <v>114</v>
      </c>
      <c r="BG4" s="3" t="s">
        <v>115</v>
      </c>
      <c r="BH4" s="3" t="s">
        <v>115</v>
      </c>
      <c r="BI4" s="3" t="s">
        <v>115</v>
      </c>
      <c r="BJ4" s="3" t="s">
        <v>93</v>
      </c>
      <c r="BK4" s="3" t="s">
        <v>94</v>
      </c>
      <c r="BL4" s="3" t="s">
        <v>115</v>
      </c>
      <c r="BM4" s="3" t="s">
        <v>115</v>
      </c>
      <c r="BN4" s="3" t="s">
        <v>115</v>
      </c>
      <c r="BO4" s="3" t="s">
        <v>93</v>
      </c>
      <c r="BP4" s="3" t="s">
        <v>94</v>
      </c>
      <c r="BQ4" s="30">
        <v>22</v>
      </c>
      <c r="BR4" s="30">
        <v>22</v>
      </c>
      <c r="BS4" s="30">
        <f t="shared" si="8"/>
        <v>44</v>
      </c>
      <c r="BT4" s="34">
        <f t="shared" si="4"/>
        <v>0</v>
      </c>
      <c r="BU4" s="32" t="s">
        <v>97</v>
      </c>
      <c r="BV4" s="3" t="s">
        <v>96</v>
      </c>
      <c r="BW4" s="3" t="s">
        <v>97</v>
      </c>
      <c r="BX4" s="3" t="s">
        <v>97</v>
      </c>
      <c r="BY4" s="3" t="s">
        <v>97</v>
      </c>
      <c r="BZ4" s="3" t="s">
        <v>97</v>
      </c>
      <c r="CA4" s="3" t="s">
        <v>97</v>
      </c>
      <c r="CB4" s="3" t="s">
        <v>97</v>
      </c>
      <c r="CC4" s="3" t="s">
        <v>96</v>
      </c>
      <c r="CD4" s="3" t="s">
        <v>96</v>
      </c>
      <c r="CE4" s="3" t="s">
        <v>97</v>
      </c>
      <c r="CF4" s="3" t="s">
        <v>96</v>
      </c>
      <c r="CG4" s="3" t="s">
        <v>97</v>
      </c>
      <c r="CH4" s="3" t="s">
        <v>96</v>
      </c>
      <c r="CI4" s="3" t="s">
        <v>96</v>
      </c>
      <c r="CJ4" s="3" t="s">
        <v>97</v>
      </c>
      <c r="CK4" s="3" t="s">
        <v>96</v>
      </c>
      <c r="CL4" s="3" t="s">
        <v>97</v>
      </c>
      <c r="CM4" s="3" t="s">
        <v>97</v>
      </c>
      <c r="CN4" s="3" t="s">
        <v>97</v>
      </c>
      <c r="CO4" s="5">
        <v>5</v>
      </c>
      <c r="CP4" s="5">
        <v>7</v>
      </c>
      <c r="CQ4" s="11">
        <f t="shared" si="5"/>
        <v>2</v>
      </c>
      <c r="CR4" s="3" t="s">
        <v>96</v>
      </c>
      <c r="CS4" s="3" t="s">
        <v>96</v>
      </c>
      <c r="CT4" s="3" t="s">
        <v>96</v>
      </c>
      <c r="CU4" s="3" t="s">
        <v>96</v>
      </c>
      <c r="CV4" s="3" t="s">
        <v>96</v>
      </c>
      <c r="CW4" s="3" t="s">
        <v>97</v>
      </c>
      <c r="CX4" s="3" t="s">
        <v>97</v>
      </c>
      <c r="CY4" s="3" t="s">
        <v>97</v>
      </c>
      <c r="CZ4" s="3" t="s">
        <v>96</v>
      </c>
      <c r="DA4" s="3" t="s">
        <v>97</v>
      </c>
      <c r="DB4" s="3" t="s">
        <v>96</v>
      </c>
      <c r="DC4" s="3" t="s">
        <v>96</v>
      </c>
      <c r="DD4" s="3" t="s">
        <v>96</v>
      </c>
      <c r="DE4" s="3" t="s">
        <v>96</v>
      </c>
      <c r="DF4" s="3" t="s">
        <v>96</v>
      </c>
      <c r="DG4" s="3" t="s">
        <v>97</v>
      </c>
      <c r="DH4" s="3" t="s">
        <v>97</v>
      </c>
      <c r="DI4" s="3" t="s">
        <v>96</v>
      </c>
      <c r="DJ4" s="3" t="s">
        <v>97</v>
      </c>
      <c r="DK4" s="3" t="s">
        <v>97</v>
      </c>
      <c r="DL4" s="5">
        <v>6</v>
      </c>
      <c r="DM4" s="5">
        <v>9</v>
      </c>
      <c r="DN4" s="11">
        <f t="shared" si="6"/>
        <v>3</v>
      </c>
      <c r="DO4" s="3" t="s">
        <v>1341</v>
      </c>
      <c r="DP4" s="3" t="s">
        <v>139</v>
      </c>
      <c r="DQ4" s="3" t="s">
        <v>140</v>
      </c>
      <c r="DR4" s="3" t="s">
        <v>141</v>
      </c>
      <c r="DS4" s="14" t="s">
        <v>1338</v>
      </c>
      <c r="DT4" s="14" t="s">
        <v>1338</v>
      </c>
      <c r="DU4" s="3" t="s">
        <v>1376</v>
      </c>
      <c r="DV4" s="59" t="s">
        <v>1450</v>
      </c>
    </row>
    <row r="5" spans="1:126" ht="165.75" x14ac:dyDescent="0.3">
      <c r="A5" s="3">
        <v>4</v>
      </c>
      <c r="B5" s="3" t="s">
        <v>102</v>
      </c>
      <c r="C5" s="4">
        <v>22</v>
      </c>
      <c r="D5" s="3" t="s">
        <v>120</v>
      </c>
      <c r="E5" s="3" t="s">
        <v>121</v>
      </c>
      <c r="F5" s="3" t="s">
        <v>72</v>
      </c>
      <c r="G5" s="3" t="s">
        <v>73</v>
      </c>
      <c r="H5" s="3" t="s">
        <v>124</v>
      </c>
      <c r="I5" s="3" t="s">
        <v>73</v>
      </c>
      <c r="J5" s="3" t="s">
        <v>122</v>
      </c>
      <c r="K5" s="3" t="s">
        <v>142</v>
      </c>
      <c r="L5" s="3" t="s">
        <v>143</v>
      </c>
      <c r="M5" s="3" t="s">
        <v>73</v>
      </c>
      <c r="N5" s="3" t="s">
        <v>106</v>
      </c>
      <c r="O5" s="3" t="s">
        <v>127</v>
      </c>
      <c r="P5" s="3" t="s">
        <v>128</v>
      </c>
      <c r="Q5" s="3" t="s">
        <v>144</v>
      </c>
      <c r="R5" s="3" t="s">
        <v>145</v>
      </c>
      <c r="S5" s="3" t="s">
        <v>146</v>
      </c>
      <c r="T5" s="3" t="s">
        <v>144</v>
      </c>
      <c r="U5" s="3" t="s">
        <v>147</v>
      </c>
      <c r="V5" s="3" t="s">
        <v>148</v>
      </c>
      <c r="W5" s="3" t="s">
        <v>78</v>
      </c>
      <c r="X5" s="3" t="s">
        <v>85</v>
      </c>
      <c r="Y5" s="3" t="s">
        <v>86</v>
      </c>
      <c r="Z5" s="3" t="s">
        <v>149</v>
      </c>
      <c r="AA5" s="3" t="s">
        <v>1453</v>
      </c>
      <c r="AB5" s="45">
        <f t="shared" si="7"/>
        <v>38</v>
      </c>
      <c r="AC5" s="45">
        <f t="shared" si="0"/>
        <v>1</v>
      </c>
      <c r="AD5" s="52">
        <f t="shared" si="1"/>
        <v>38</v>
      </c>
      <c r="AE5" s="3" t="s">
        <v>150</v>
      </c>
      <c r="AF5" s="3" t="s">
        <v>67</v>
      </c>
      <c r="AG5" s="45">
        <f>IF(LEN(TRIM(Table1[[#This Row],[QQ2_BEFORE]]))=0, 0, LEN(TRIM(SUBSTITUTE(SUBSTITUTE(SUBSTITUTE(Table1[[#This Row],[QQ2_BEFORE]], "/", " "), "-", " "), "  ", " "))) - LEN(SUBSTITUTE(TRIM(SUBSTITUTE(SUBSTITUTE(SUBSTITUTE(Table1[[#This Row],[QQ2_BEFORE]], "/", " "), "-", " "), "  ", " ")), " ", "")) + 1)</f>
        <v>57</v>
      </c>
      <c r="AH5" s="45">
        <f>IF(LEN(TRIM(Table1[[#This Row],[QQ2_BEFORE]]))=0, 0, MAX(1, LEN(Table1[[#This Row],[QQ2_BEFORE]]) - LEN(SUBSTITUTE(SUBSTITUTE(SUBSTITUTE(Table1[[#This Row],[QQ2_BEFORE]], ".", ""), "!", ""), "?", ""))))</f>
        <v>2</v>
      </c>
      <c r="AI5" s="45">
        <f>IF(LEN(TRIM(Table1[[#This Row],[QQ2_BEFORE]]))=0, 0,
    (LEN(TRIM(SUBSTITUTE(SUBSTITUTE(SUBSTITUTE(Table1[[#This Row],[QQ2_BEFORE]], "/", " "), "-", " "), "  ", " ")))
    - LEN(SUBSTITUTE(TRIM(SUBSTITUTE(SUBSTITUTE(SUBSTITUTE(Table1[[#This Row],[QQ2_BEFORE]], "/", " "), "-", " "), "  ", " ")), " ", "")) + 1)
    / MAX(1,
        LEN(Z5)
        - LEN(SUBSTITUTE(SUBSTITUTE(SUBSTITUTE(Z5, ".", ""), "!", ""), "?", ""))
    )
)</f>
        <v>57</v>
      </c>
      <c r="AJ5" s="3" t="s">
        <v>151</v>
      </c>
      <c r="AK5" s="45">
        <f>IF(LEN(TRIM(Table1[[#This Row],[QQ3_BEFORE]]))=0, 0, LEN(TRIM(SUBSTITUTE(SUBSTITUTE(SUBSTITUTE(Table1[[#This Row],[QQ3_BEFORE]], "/", " "), "-", " "), "  ", " "))) - LEN(SUBSTITUTE(TRIM(SUBSTITUTE(SUBSTITUTE(SUBSTITUTE(Table1[[#This Row],[QQ3_BEFORE]], "/", " "), "-", " "), "  ", " ")), " ", "")) + 1)</f>
        <v>64</v>
      </c>
      <c r="AL5" s="3" t="s">
        <v>1399</v>
      </c>
      <c r="AM5" s="3" t="s">
        <v>152</v>
      </c>
      <c r="AN5" s="3" t="s">
        <v>1467</v>
      </c>
      <c r="AO5" s="3" t="s">
        <v>1390</v>
      </c>
      <c r="AP5" s="3" t="s">
        <v>1392</v>
      </c>
      <c r="AQ5" s="45">
        <f>IF(LEN(TRIM(Table1[[#This Row],[QQ1_AFTER]]))=0, 0, MAX(1, LEN(Table1[[#This Row],[QQ1_AFTER]]) - LEN(SUBSTITUTE(SUBSTITUTE(SUBSTITUTE(Table1[[#This Row],[QQ1_AFTER]], ".", ""), "!", ""), "?", ""))))</f>
        <v>2</v>
      </c>
      <c r="AR5" s="45">
        <f t="shared" si="2"/>
        <v>55</v>
      </c>
      <c r="AS5" s="52">
        <f>IF(LEN(TRIM(Table1[[#This Row],[QQ1_AFTER]]))=0, 0,
    (LEN(TRIM(SUBSTITUTE(SUBSTITUTE(SUBSTITUTE(Table1[[#This Row],[QQ1_AFTER]], "/", " "), "-", " "), "  ", " ")))
    - LEN(SUBSTITUTE(TRIM(SUBSTITUTE(SUBSTITUTE(SUBSTITUTE(Table1[[#This Row],[QQ1_AFTER]], "/", " "), "-", " "), "  ", " ")), " ", "")) + 1)
    / MAX(1,
        LEN(Z5)
        - LEN(SUBSTITUTE(SUBSTITUTE(SUBSTITUTE(Z5, ".", ""), "!", ""), "?", ""))
    )
)</f>
        <v>55</v>
      </c>
      <c r="AT5" s="45">
        <f>Table1[[#This Row],[QQ1_SENTENCE_COUNT_AFTER]]-Table1[[#This Row],[QQ1_SENTENCE_COUNT_BEFORE]]</f>
        <v>1</v>
      </c>
      <c r="AU5" s="45">
        <f t="shared" si="3"/>
        <v>17</v>
      </c>
      <c r="AV5" s="52">
        <f>Table1[[#This Row],[QQ1_AVG_WORDS_PER_SENTENCE_AFTER]]-Table1[[#This Row],[QQ1_AVG_WORDS_PER_SENTENCE]]</f>
        <v>17</v>
      </c>
      <c r="AW5" s="3" t="s">
        <v>152</v>
      </c>
      <c r="AX5" s="3" t="s">
        <v>1488</v>
      </c>
      <c r="AY5" s="3" t="s">
        <v>1390</v>
      </c>
      <c r="AZ5" s="3" t="s">
        <v>1392</v>
      </c>
      <c r="BA5" s="3" t="s">
        <v>153</v>
      </c>
      <c r="BB5" s="3" t="s">
        <v>1399</v>
      </c>
      <c r="BC5" s="3" t="s">
        <v>94</v>
      </c>
      <c r="BD5" s="3" t="s">
        <v>94</v>
      </c>
      <c r="BE5" s="3" t="s">
        <v>115</v>
      </c>
      <c r="BF5" s="3" t="s">
        <v>93</v>
      </c>
      <c r="BG5" s="3" t="s">
        <v>115</v>
      </c>
      <c r="BH5" s="3" t="s">
        <v>94</v>
      </c>
      <c r="BI5" s="3" t="s">
        <v>94</v>
      </c>
      <c r="BJ5" s="3" t="s">
        <v>115</v>
      </c>
      <c r="BK5" s="3" t="s">
        <v>94</v>
      </c>
      <c r="BL5" s="3" t="s">
        <v>94</v>
      </c>
      <c r="BM5" s="3" t="s">
        <v>94</v>
      </c>
      <c r="BN5" s="3" t="s">
        <v>94</v>
      </c>
      <c r="BO5" s="3" t="s">
        <v>93</v>
      </c>
      <c r="BP5" s="3" t="s">
        <v>115</v>
      </c>
      <c r="BQ5" s="30">
        <v>31</v>
      </c>
      <c r="BR5" s="30">
        <v>22</v>
      </c>
      <c r="BS5" s="30">
        <f t="shared" si="8"/>
        <v>53</v>
      </c>
      <c r="BT5" s="34">
        <f t="shared" si="4"/>
        <v>-9</v>
      </c>
      <c r="BU5" s="32" t="s">
        <v>97</v>
      </c>
      <c r="BV5" s="3" t="s">
        <v>96</v>
      </c>
      <c r="BW5" s="3" t="s">
        <v>96</v>
      </c>
      <c r="BX5" s="3" t="s">
        <v>96</v>
      </c>
      <c r="BY5" s="3" t="s">
        <v>96</v>
      </c>
      <c r="BZ5" s="3" t="s">
        <v>96</v>
      </c>
      <c r="CA5" s="3" t="s">
        <v>97</v>
      </c>
      <c r="CB5" s="3" t="s">
        <v>96</v>
      </c>
      <c r="CC5" s="3" t="s">
        <v>96</v>
      </c>
      <c r="CD5" s="3" t="s">
        <v>96</v>
      </c>
      <c r="CE5" s="3" t="s">
        <v>96</v>
      </c>
      <c r="CF5" s="3" t="s">
        <v>97</v>
      </c>
      <c r="CG5" s="3" t="s">
        <v>96</v>
      </c>
      <c r="CH5" s="3" t="s">
        <v>96</v>
      </c>
      <c r="CI5" s="3" t="s">
        <v>96</v>
      </c>
      <c r="CJ5" s="3" t="s">
        <v>97</v>
      </c>
      <c r="CK5" s="3" t="s">
        <v>97</v>
      </c>
      <c r="CL5" s="3" t="s">
        <v>97</v>
      </c>
      <c r="CM5" s="3" t="s">
        <v>96</v>
      </c>
      <c r="CN5" s="3" t="s">
        <v>96</v>
      </c>
      <c r="CO5" s="5" t="s">
        <v>68</v>
      </c>
      <c r="CP5" s="5">
        <v>7</v>
      </c>
      <c r="CQ5" s="11">
        <f t="shared" si="5"/>
        <v>3</v>
      </c>
      <c r="CR5" s="3" t="s">
        <v>96</v>
      </c>
      <c r="CS5" s="3" t="s">
        <v>96</v>
      </c>
      <c r="CT5" s="3" t="s">
        <v>96</v>
      </c>
      <c r="CU5" s="3" t="s">
        <v>97</v>
      </c>
      <c r="CV5" s="3" t="s">
        <v>96</v>
      </c>
      <c r="CW5" s="3" t="s">
        <v>96</v>
      </c>
      <c r="CX5" s="3" t="s">
        <v>96</v>
      </c>
      <c r="CY5" s="3" t="s">
        <v>97</v>
      </c>
      <c r="CZ5" s="3" t="s">
        <v>96</v>
      </c>
      <c r="DA5" s="3" t="s">
        <v>97</v>
      </c>
      <c r="DB5" s="3" t="s">
        <v>97</v>
      </c>
      <c r="DC5" s="3" t="s">
        <v>96</v>
      </c>
      <c r="DD5" s="3" t="s">
        <v>97</v>
      </c>
      <c r="DE5" s="3" t="s">
        <v>96</v>
      </c>
      <c r="DF5" s="3" t="s">
        <v>96</v>
      </c>
      <c r="DG5" s="3" t="s">
        <v>96</v>
      </c>
      <c r="DH5" s="3" t="s">
        <v>96</v>
      </c>
      <c r="DI5" s="3" t="s">
        <v>97</v>
      </c>
      <c r="DJ5" s="3" t="s">
        <v>97</v>
      </c>
      <c r="DK5" s="3" t="s">
        <v>96</v>
      </c>
      <c r="DL5" s="5">
        <v>9</v>
      </c>
      <c r="DM5" s="5">
        <v>5</v>
      </c>
      <c r="DN5" s="11">
        <f t="shared" si="6"/>
        <v>-4</v>
      </c>
      <c r="DO5" s="3" t="s">
        <v>154</v>
      </c>
      <c r="DP5" s="3" t="s">
        <v>155</v>
      </c>
      <c r="DQ5" s="3" t="s">
        <v>156</v>
      </c>
      <c r="DR5" s="3" t="s">
        <v>157</v>
      </c>
      <c r="DS5" s="14" t="s">
        <v>1343</v>
      </c>
      <c r="DT5" s="14" t="s">
        <v>1338</v>
      </c>
      <c r="DU5" s="3" t="s">
        <v>1352</v>
      </c>
      <c r="DV5" s="59" t="s">
        <v>1449</v>
      </c>
    </row>
    <row r="6" spans="1:126" ht="60.75" x14ac:dyDescent="0.3">
      <c r="A6" s="3">
        <v>5</v>
      </c>
      <c r="B6" s="3" t="s">
        <v>158</v>
      </c>
      <c r="C6" s="4">
        <v>19</v>
      </c>
      <c r="D6" s="3" t="s">
        <v>70</v>
      </c>
      <c r="E6" s="3" t="s">
        <v>71</v>
      </c>
      <c r="F6" s="3" t="s">
        <v>72</v>
      </c>
      <c r="G6" s="3" t="s">
        <v>73</v>
      </c>
      <c r="H6" s="3" t="s">
        <v>104</v>
      </c>
      <c r="I6" s="3" t="s">
        <v>73</v>
      </c>
      <c r="J6" s="3" t="s">
        <v>159</v>
      </c>
      <c r="K6" s="3" t="s">
        <v>73</v>
      </c>
      <c r="L6" s="3" t="s">
        <v>160</v>
      </c>
      <c r="M6" s="3" t="s">
        <v>73</v>
      </c>
      <c r="N6" s="3" t="s">
        <v>77</v>
      </c>
      <c r="O6" s="3" t="s">
        <v>78</v>
      </c>
      <c r="P6" s="3" t="s">
        <v>107</v>
      </c>
      <c r="Q6" s="3" t="s">
        <v>73</v>
      </c>
      <c r="R6" s="3" t="s">
        <v>73</v>
      </c>
      <c r="S6" s="3" t="s">
        <v>73</v>
      </c>
      <c r="T6" s="3" t="s">
        <v>73</v>
      </c>
      <c r="U6" s="3" t="s">
        <v>73</v>
      </c>
      <c r="V6" s="3" t="s">
        <v>73</v>
      </c>
      <c r="W6" s="3" t="s">
        <v>73</v>
      </c>
      <c r="X6" s="3" t="s">
        <v>73</v>
      </c>
      <c r="Y6" s="3" t="s">
        <v>73</v>
      </c>
      <c r="Z6" s="3" t="s">
        <v>161</v>
      </c>
      <c r="AA6" s="3" t="s">
        <v>1454</v>
      </c>
      <c r="AB6" s="45">
        <f t="shared" si="7"/>
        <v>11</v>
      </c>
      <c r="AC6" s="45">
        <f t="shared" si="0"/>
        <v>1</v>
      </c>
      <c r="AD6" s="52">
        <f t="shared" si="1"/>
        <v>11</v>
      </c>
      <c r="AE6" s="3" t="s">
        <v>162</v>
      </c>
      <c r="AF6" s="3" t="s">
        <v>66</v>
      </c>
      <c r="AG6" s="45">
        <f>IF(LEN(TRIM(Table1[[#This Row],[QQ2_BEFORE]]))=0, 0, LEN(TRIM(SUBSTITUTE(SUBSTITUTE(SUBSTITUTE(Table1[[#This Row],[QQ2_BEFORE]], "/", " "), "-", " "), "  ", " "))) - LEN(SUBSTITUTE(TRIM(SUBSTITUTE(SUBSTITUTE(SUBSTITUTE(Table1[[#This Row],[QQ2_BEFORE]], "/", " "), "-", " "), "  ", " ")), " ", "")) + 1)</f>
        <v>16</v>
      </c>
      <c r="AH6" s="45">
        <f>IF(LEN(TRIM(Table1[[#This Row],[QQ2_BEFORE]]))=0, 0, MAX(1, LEN(Table1[[#This Row],[QQ2_BEFORE]]) - LEN(SUBSTITUTE(SUBSTITUTE(SUBSTITUTE(Table1[[#This Row],[QQ2_BEFORE]], ".", ""), "!", ""), "?", ""))))</f>
        <v>1</v>
      </c>
      <c r="AI6" s="45">
        <f>IF(LEN(TRIM(Table1[[#This Row],[QQ2_BEFORE]]))=0, 0,
    (LEN(TRIM(SUBSTITUTE(SUBSTITUTE(SUBSTITUTE(Table1[[#This Row],[QQ2_BEFORE]], "/", " "), "-", " "), "  ", " ")))
    - LEN(SUBSTITUTE(TRIM(SUBSTITUTE(SUBSTITUTE(SUBSTITUTE(Table1[[#This Row],[QQ2_BEFORE]], "/", " "), "-", " "), "  ", " ")), " ", "")) + 1)
    / MAX(1,
        LEN(Z6)
        - LEN(SUBSTITUTE(SUBSTITUTE(SUBSTITUTE(Z6, ".", ""), "!", ""), "?", ""))
    )
)</f>
        <v>16</v>
      </c>
      <c r="AJ6" s="3" t="s">
        <v>163</v>
      </c>
      <c r="AK6" s="45">
        <f>IF(LEN(TRIM(Table1[[#This Row],[QQ3_BEFORE]]))=0, 0, LEN(TRIM(SUBSTITUTE(SUBSTITUTE(SUBSTITUTE(Table1[[#This Row],[QQ3_BEFORE]], "/", " "), "-", " "), "  ", " "))) - LEN(SUBSTITUTE(TRIM(SUBSTITUTE(SUBSTITUTE(SUBSTITUTE(Table1[[#This Row],[QQ3_BEFORE]], "/", " "), "-", " "), "  ", " ")), " ", "")) + 1)</f>
        <v>8</v>
      </c>
      <c r="AL6" s="3" t="s">
        <v>1403</v>
      </c>
      <c r="AM6" s="3" t="s">
        <v>164</v>
      </c>
      <c r="AN6" s="3" t="s">
        <v>1454</v>
      </c>
      <c r="AO6" s="3" t="s">
        <v>1388</v>
      </c>
      <c r="AP6" s="3" t="s">
        <v>1392</v>
      </c>
      <c r="AQ6" s="45">
        <f>IF(LEN(TRIM(Table1[[#This Row],[QQ1_AFTER]]))=0, 0, MAX(1, LEN(Table1[[#This Row],[QQ1_AFTER]]) - LEN(SUBSTITUTE(SUBSTITUTE(SUBSTITUTE(Table1[[#This Row],[QQ1_AFTER]], ".", ""), "!", ""), "?", ""))))</f>
        <v>1</v>
      </c>
      <c r="AR6" s="45">
        <f t="shared" si="2"/>
        <v>30</v>
      </c>
      <c r="AS6" s="52">
        <f>IF(LEN(TRIM(Table1[[#This Row],[QQ1_AFTER]]))=0, 0,
    (LEN(TRIM(SUBSTITUTE(SUBSTITUTE(SUBSTITUTE(Table1[[#This Row],[QQ1_AFTER]], "/", " "), "-", " "), "  ", " ")))
    - LEN(SUBSTITUTE(TRIM(SUBSTITUTE(SUBSTITUTE(SUBSTITUTE(Table1[[#This Row],[QQ1_AFTER]], "/", " "), "-", " "), "  ", " ")), " ", "")) + 1)
    / MAX(1,
        LEN(Z6)
        - LEN(SUBSTITUTE(SUBSTITUTE(SUBSTITUTE(Z6, ".", ""), "!", ""), "?", ""))
    )
)</f>
        <v>30</v>
      </c>
      <c r="AT6" s="45">
        <f>Table1[[#This Row],[QQ1_SENTENCE_COUNT_AFTER]]-Table1[[#This Row],[QQ1_SENTENCE_COUNT_BEFORE]]</f>
        <v>0</v>
      </c>
      <c r="AU6" s="45">
        <f t="shared" si="3"/>
        <v>19</v>
      </c>
      <c r="AV6" s="52">
        <f>Table1[[#This Row],[QQ1_AVG_WORDS_PER_SENTENCE_AFTER]]-Table1[[#This Row],[QQ1_AVG_WORDS_PER_SENTENCE]]</f>
        <v>19</v>
      </c>
      <c r="AW6" s="3" t="s">
        <v>165</v>
      </c>
      <c r="AX6" s="3" t="s">
        <v>1473</v>
      </c>
      <c r="AY6" s="3" t="s">
        <v>1390</v>
      </c>
      <c r="AZ6" s="3" t="s">
        <v>1392</v>
      </c>
      <c r="BA6" s="3" t="s">
        <v>166</v>
      </c>
      <c r="BB6" s="3" t="s">
        <v>1399</v>
      </c>
      <c r="BC6" s="3" t="s">
        <v>94</v>
      </c>
      <c r="BD6" s="3" t="s">
        <v>94</v>
      </c>
      <c r="BE6" s="3" t="s">
        <v>115</v>
      </c>
      <c r="BF6" s="3" t="s">
        <v>94</v>
      </c>
      <c r="BG6" s="3" t="s">
        <v>94</v>
      </c>
      <c r="BH6" s="3" t="s">
        <v>93</v>
      </c>
      <c r="BI6" s="3" t="s">
        <v>93</v>
      </c>
      <c r="BJ6" s="3" t="s">
        <v>93</v>
      </c>
      <c r="BK6" s="3" t="s">
        <v>93</v>
      </c>
      <c r="BL6" s="3" t="s">
        <v>93</v>
      </c>
      <c r="BM6" s="3" t="s">
        <v>94</v>
      </c>
      <c r="BN6" s="3" t="s">
        <v>93</v>
      </c>
      <c r="BO6" s="3" t="s">
        <v>93</v>
      </c>
      <c r="BP6" s="3" t="s">
        <v>115</v>
      </c>
      <c r="BQ6" s="30">
        <v>20</v>
      </c>
      <c r="BR6" s="30">
        <v>17</v>
      </c>
      <c r="BS6" s="30">
        <f t="shared" si="8"/>
        <v>37</v>
      </c>
      <c r="BT6" s="34">
        <f t="shared" si="4"/>
        <v>-3</v>
      </c>
      <c r="BU6" s="32" t="s">
        <v>96</v>
      </c>
      <c r="BV6" s="3" t="s">
        <v>97</v>
      </c>
      <c r="BW6" s="3" t="s">
        <v>96</v>
      </c>
      <c r="BX6" s="3" t="s">
        <v>97</v>
      </c>
      <c r="BY6" s="3" t="s">
        <v>96</v>
      </c>
      <c r="BZ6" s="3" t="s">
        <v>96</v>
      </c>
      <c r="CA6" s="3" t="s">
        <v>96</v>
      </c>
      <c r="CB6" s="3" t="s">
        <v>96</v>
      </c>
      <c r="CC6" s="3" t="s">
        <v>96</v>
      </c>
      <c r="CD6" s="3" t="s">
        <v>96</v>
      </c>
      <c r="CE6" s="3" t="s">
        <v>96</v>
      </c>
      <c r="CF6" s="3" t="s">
        <v>96</v>
      </c>
      <c r="CG6" s="3" t="s">
        <v>96</v>
      </c>
      <c r="CH6" s="3" t="s">
        <v>96</v>
      </c>
      <c r="CI6" s="3" t="s">
        <v>96</v>
      </c>
      <c r="CJ6" s="3" t="s">
        <v>96</v>
      </c>
      <c r="CK6" s="3" t="s">
        <v>96</v>
      </c>
      <c r="CL6" s="3" t="s">
        <v>96</v>
      </c>
      <c r="CM6" s="3" t="s">
        <v>97</v>
      </c>
      <c r="CN6" s="3" t="s">
        <v>96</v>
      </c>
      <c r="CO6" s="5">
        <v>3</v>
      </c>
      <c r="CP6" s="5">
        <v>6</v>
      </c>
      <c r="CQ6" s="11">
        <f t="shared" si="5"/>
        <v>3</v>
      </c>
      <c r="CR6" s="3" t="s">
        <v>96</v>
      </c>
      <c r="CS6" s="3" t="s">
        <v>96</v>
      </c>
      <c r="CT6" s="3" t="s">
        <v>96</v>
      </c>
      <c r="CU6" s="3" t="s">
        <v>96</v>
      </c>
      <c r="CV6" s="3" t="s">
        <v>96</v>
      </c>
      <c r="CW6" s="3" t="s">
        <v>96</v>
      </c>
      <c r="CX6" s="3" t="s">
        <v>96</v>
      </c>
      <c r="CY6" s="3" t="s">
        <v>96</v>
      </c>
      <c r="CZ6" s="3" t="s">
        <v>96</v>
      </c>
      <c r="DA6" s="3" t="s">
        <v>96</v>
      </c>
      <c r="DB6" s="3" t="s">
        <v>96</v>
      </c>
      <c r="DC6" s="3" t="s">
        <v>96</v>
      </c>
      <c r="DD6" s="3" t="s">
        <v>96</v>
      </c>
      <c r="DE6" s="3" t="s">
        <v>96</v>
      </c>
      <c r="DF6" s="3" t="s">
        <v>96</v>
      </c>
      <c r="DG6" s="3" t="s">
        <v>96</v>
      </c>
      <c r="DH6" s="3" t="s">
        <v>96</v>
      </c>
      <c r="DI6" s="3" t="s">
        <v>96</v>
      </c>
      <c r="DJ6" s="3" t="s">
        <v>97</v>
      </c>
      <c r="DK6" s="3" t="s">
        <v>96</v>
      </c>
      <c r="DL6" s="5">
        <v>5</v>
      </c>
      <c r="DM6" s="5">
        <v>6</v>
      </c>
      <c r="DN6" s="11">
        <f t="shared" si="6"/>
        <v>1</v>
      </c>
      <c r="DO6" s="3" t="s">
        <v>167</v>
      </c>
      <c r="DP6" s="3" t="s">
        <v>168</v>
      </c>
      <c r="DQ6" s="3" t="s">
        <v>169</v>
      </c>
      <c r="DR6" s="3" t="s">
        <v>170</v>
      </c>
      <c r="DS6" s="14" t="s">
        <v>1337</v>
      </c>
      <c r="DT6" s="14" t="s">
        <v>1339</v>
      </c>
      <c r="DU6" s="3" t="s">
        <v>1346</v>
      </c>
      <c r="DV6" s="59" t="s">
        <v>1449</v>
      </c>
    </row>
    <row r="7" spans="1:126" ht="150.75" x14ac:dyDescent="0.3">
      <c r="A7" s="3">
        <v>6</v>
      </c>
      <c r="B7" s="3" t="s">
        <v>158</v>
      </c>
      <c r="C7" s="4">
        <v>24</v>
      </c>
      <c r="D7" s="3" t="s">
        <v>120</v>
      </c>
      <c r="E7" s="3" t="s">
        <v>71</v>
      </c>
      <c r="F7" s="3" t="s">
        <v>171</v>
      </c>
      <c r="G7" s="3" t="s">
        <v>73</v>
      </c>
      <c r="H7" s="3" t="s">
        <v>74</v>
      </c>
      <c r="I7" s="3" t="s">
        <v>73</v>
      </c>
      <c r="J7" s="3" t="s">
        <v>159</v>
      </c>
      <c r="K7" s="3" t="s">
        <v>73</v>
      </c>
      <c r="L7" s="3" t="s">
        <v>172</v>
      </c>
      <c r="M7" s="3" t="s">
        <v>173</v>
      </c>
      <c r="N7" s="3" t="s">
        <v>174</v>
      </c>
      <c r="O7" s="3" t="s">
        <v>84</v>
      </c>
      <c r="P7" s="3" t="s">
        <v>128</v>
      </c>
      <c r="Q7" s="3" t="s">
        <v>175</v>
      </c>
      <c r="R7" s="3" t="s">
        <v>73</v>
      </c>
      <c r="S7" s="3" t="s">
        <v>73</v>
      </c>
      <c r="T7" s="3" t="s">
        <v>175</v>
      </c>
      <c r="U7" s="3" t="s">
        <v>73</v>
      </c>
      <c r="V7" s="3" t="s">
        <v>73</v>
      </c>
      <c r="W7" s="3" t="s">
        <v>78</v>
      </c>
      <c r="X7" s="3" t="s">
        <v>132</v>
      </c>
      <c r="Y7" s="3" t="s">
        <v>86</v>
      </c>
      <c r="Z7" s="3" t="s">
        <v>176</v>
      </c>
      <c r="AA7" s="3" t="s">
        <v>1455</v>
      </c>
      <c r="AB7" s="45">
        <f t="shared" si="7"/>
        <v>49</v>
      </c>
      <c r="AC7" s="45">
        <f t="shared" si="0"/>
        <v>2</v>
      </c>
      <c r="AD7" s="52">
        <f t="shared" si="1"/>
        <v>24.5</v>
      </c>
      <c r="AE7" s="3" t="s">
        <v>177</v>
      </c>
      <c r="AF7" s="3" t="s">
        <v>66</v>
      </c>
      <c r="AG7" s="45">
        <f>IF(LEN(TRIM(Table1[[#This Row],[QQ2_BEFORE]]))=0, 0, LEN(TRIM(SUBSTITUTE(SUBSTITUTE(SUBSTITUTE(Table1[[#This Row],[QQ2_BEFORE]], "/", " "), "-", " "), "  ", " "))) - LEN(SUBSTITUTE(TRIM(SUBSTITUTE(SUBSTITUTE(SUBSTITUTE(Table1[[#This Row],[QQ2_BEFORE]], "/", " "), "-", " "), "  ", " ")), " ", "")) + 1)</f>
        <v>57</v>
      </c>
      <c r="AH7" s="45">
        <f>IF(LEN(TRIM(Table1[[#This Row],[QQ2_BEFORE]]))=0, 0, MAX(1, LEN(Table1[[#This Row],[QQ2_BEFORE]]) - LEN(SUBSTITUTE(SUBSTITUTE(SUBSTITUTE(Table1[[#This Row],[QQ2_BEFORE]], ".", ""), "!", ""), "?", ""))))</f>
        <v>2</v>
      </c>
      <c r="AI7" s="45">
        <f>IF(LEN(TRIM(Table1[[#This Row],[QQ2_BEFORE]]))=0, 0,
    (LEN(TRIM(SUBSTITUTE(SUBSTITUTE(SUBSTITUTE(Table1[[#This Row],[QQ2_BEFORE]], "/", " "), "-", " "), "  ", " ")))
    - LEN(SUBSTITUTE(TRIM(SUBSTITUTE(SUBSTITUTE(SUBSTITUTE(Table1[[#This Row],[QQ2_BEFORE]], "/", " "), "-", " "), "  ", " ")), " ", "")) + 1)
    / MAX(1,
        LEN(Z7)
        - LEN(SUBSTITUTE(SUBSTITUTE(SUBSTITUTE(Z7, ".", ""), "!", ""), "?", ""))
    )
)</f>
        <v>28.5</v>
      </c>
      <c r="AJ7" s="3" t="s">
        <v>178</v>
      </c>
      <c r="AK7" s="45">
        <f>IF(LEN(TRIM(Table1[[#This Row],[QQ3_BEFORE]]))=0, 0, LEN(TRIM(SUBSTITUTE(SUBSTITUTE(SUBSTITUTE(Table1[[#This Row],[QQ3_BEFORE]], "/", " "), "-", " "), "  ", " "))) - LEN(SUBSTITUTE(TRIM(SUBSTITUTE(SUBSTITUTE(SUBSTITUTE(Table1[[#This Row],[QQ3_BEFORE]], "/", " "), "-", " "), "  ", " ")), " ", "")) + 1)</f>
        <v>13</v>
      </c>
      <c r="AL7" s="3" t="s">
        <v>1400</v>
      </c>
      <c r="AM7" s="3" t="s">
        <v>179</v>
      </c>
      <c r="AN7" s="3" t="s">
        <v>68</v>
      </c>
      <c r="AO7" s="3" t="s">
        <v>1390</v>
      </c>
      <c r="AP7" s="3" t="s">
        <v>1393</v>
      </c>
      <c r="AQ7" s="45">
        <f>IF(LEN(TRIM(Table1[[#This Row],[QQ1_AFTER]]))=0, 0, MAX(1, LEN(Table1[[#This Row],[QQ1_AFTER]]) - LEN(SUBSTITUTE(SUBSTITUTE(SUBSTITUTE(Table1[[#This Row],[QQ1_AFTER]], ".", ""), "!", ""), "?", ""))))</f>
        <v>1</v>
      </c>
      <c r="AR7" s="45">
        <f t="shared" si="2"/>
        <v>24</v>
      </c>
      <c r="AS7" s="52">
        <f>IF(LEN(TRIM(Table1[[#This Row],[QQ1_AFTER]]))=0, 0,
    (LEN(TRIM(SUBSTITUTE(SUBSTITUTE(SUBSTITUTE(Table1[[#This Row],[QQ1_AFTER]], "/", " "), "-", " "), "  ", " ")))
    - LEN(SUBSTITUTE(TRIM(SUBSTITUTE(SUBSTITUTE(SUBSTITUTE(Table1[[#This Row],[QQ1_AFTER]], "/", " "), "-", " "), "  ", " ")), " ", "")) + 1)
    / MAX(1,
        LEN(Z7)
        - LEN(SUBSTITUTE(SUBSTITUTE(SUBSTITUTE(Z7, ".", ""), "!", ""), "?", ""))
    )
)</f>
        <v>12</v>
      </c>
      <c r="AT7" s="45">
        <f>Table1[[#This Row],[QQ1_SENTENCE_COUNT_AFTER]]-Table1[[#This Row],[QQ1_SENTENCE_COUNT_BEFORE]]</f>
        <v>-1</v>
      </c>
      <c r="AU7" s="45">
        <f t="shared" si="3"/>
        <v>-25</v>
      </c>
      <c r="AV7" s="52">
        <f>Table1[[#This Row],[QQ1_AVG_WORDS_PER_SENTENCE_AFTER]]-Table1[[#This Row],[QQ1_AVG_WORDS_PER_SENTENCE]]</f>
        <v>-12.5</v>
      </c>
      <c r="AW7" s="3" t="s">
        <v>180</v>
      </c>
      <c r="AX7" s="3" t="s">
        <v>1475</v>
      </c>
      <c r="AY7" s="3" t="s">
        <v>1390</v>
      </c>
      <c r="AZ7" s="3" t="s">
        <v>1389</v>
      </c>
      <c r="BA7" s="3" t="s">
        <v>181</v>
      </c>
      <c r="BB7" s="3" t="s">
        <v>1399</v>
      </c>
      <c r="BC7" s="3" t="s">
        <v>115</v>
      </c>
      <c r="BD7" s="3" t="s">
        <v>94</v>
      </c>
      <c r="BE7" s="3" t="s">
        <v>94</v>
      </c>
      <c r="BF7" s="3" t="s">
        <v>94</v>
      </c>
      <c r="BG7" s="3" t="s">
        <v>115</v>
      </c>
      <c r="BH7" s="3" t="s">
        <v>115</v>
      </c>
      <c r="BI7" s="3" t="s">
        <v>94</v>
      </c>
      <c r="BJ7" s="3" t="s">
        <v>115</v>
      </c>
      <c r="BK7" s="3" t="s">
        <v>115</v>
      </c>
      <c r="BL7" s="3" t="s">
        <v>114</v>
      </c>
      <c r="BM7" s="3" t="s">
        <v>115</v>
      </c>
      <c r="BN7" s="3" t="s">
        <v>115</v>
      </c>
      <c r="BO7" s="3" t="s">
        <v>115</v>
      </c>
      <c r="BP7" s="3" t="s">
        <v>115</v>
      </c>
      <c r="BQ7" s="30">
        <v>24</v>
      </c>
      <c r="BR7" s="30">
        <v>29</v>
      </c>
      <c r="BS7" s="30">
        <f t="shared" si="8"/>
        <v>53</v>
      </c>
      <c r="BT7" s="35">
        <f t="shared" si="4"/>
        <v>5</v>
      </c>
      <c r="BU7" s="32" t="s">
        <v>96</v>
      </c>
      <c r="BV7" s="3" t="s">
        <v>97</v>
      </c>
      <c r="BW7" s="3" t="s">
        <v>96</v>
      </c>
      <c r="BX7" s="3" t="s">
        <v>97</v>
      </c>
      <c r="BY7" s="3" t="s">
        <v>96</v>
      </c>
      <c r="BZ7" s="3" t="s">
        <v>96</v>
      </c>
      <c r="CA7" s="3" t="s">
        <v>97</v>
      </c>
      <c r="CB7" s="3" t="s">
        <v>96</v>
      </c>
      <c r="CC7" s="3" t="s">
        <v>97</v>
      </c>
      <c r="CD7" s="3" t="s">
        <v>96</v>
      </c>
      <c r="CE7" s="3" t="s">
        <v>96</v>
      </c>
      <c r="CF7" s="3" t="s">
        <v>96</v>
      </c>
      <c r="CG7" s="3" t="s">
        <v>96</v>
      </c>
      <c r="CH7" s="3" t="s">
        <v>96</v>
      </c>
      <c r="CI7" s="3" t="s">
        <v>96</v>
      </c>
      <c r="CJ7" s="3" t="s">
        <v>96</v>
      </c>
      <c r="CK7" s="3" t="s">
        <v>97</v>
      </c>
      <c r="CL7" s="3" t="s">
        <v>97</v>
      </c>
      <c r="CM7" s="3" t="s">
        <v>96</v>
      </c>
      <c r="CN7" s="3" t="s">
        <v>97</v>
      </c>
      <c r="CO7" s="5">
        <v>5</v>
      </c>
      <c r="CP7" s="5">
        <v>8</v>
      </c>
      <c r="CQ7" s="6">
        <f t="shared" si="5"/>
        <v>3</v>
      </c>
      <c r="CR7" s="3" t="s">
        <v>96</v>
      </c>
      <c r="CS7" s="3" t="s">
        <v>96</v>
      </c>
      <c r="CT7" s="3" t="s">
        <v>96</v>
      </c>
      <c r="CU7" s="3" t="s">
        <v>96</v>
      </c>
      <c r="CV7" s="3" t="s">
        <v>97</v>
      </c>
      <c r="CW7" s="3" t="s">
        <v>97</v>
      </c>
      <c r="CX7" s="3" t="s">
        <v>96</v>
      </c>
      <c r="CY7" s="3" t="s">
        <v>97</v>
      </c>
      <c r="CZ7" s="3" t="s">
        <v>97</v>
      </c>
      <c r="DA7" s="3" t="s">
        <v>97</v>
      </c>
      <c r="DB7" s="3" t="s">
        <v>96</v>
      </c>
      <c r="DC7" s="3" t="s">
        <v>96</v>
      </c>
      <c r="DD7" s="3" t="s">
        <v>96</v>
      </c>
      <c r="DE7" s="3" t="s">
        <v>96</v>
      </c>
      <c r="DF7" s="3" t="s">
        <v>96</v>
      </c>
      <c r="DG7" s="3" t="s">
        <v>96</v>
      </c>
      <c r="DH7" s="3" t="s">
        <v>96</v>
      </c>
      <c r="DI7" s="3" t="s">
        <v>97</v>
      </c>
      <c r="DJ7" s="3" t="s">
        <v>96</v>
      </c>
      <c r="DK7" s="3" t="s">
        <v>96</v>
      </c>
      <c r="DL7" s="5">
        <v>8</v>
      </c>
      <c r="DM7" s="5">
        <v>6</v>
      </c>
      <c r="DN7" s="6">
        <f t="shared" si="6"/>
        <v>-2</v>
      </c>
      <c r="DO7" s="3" t="s">
        <v>1342</v>
      </c>
      <c r="DP7" s="3" t="s">
        <v>182</v>
      </c>
      <c r="DQ7" s="3" t="s">
        <v>183</v>
      </c>
      <c r="DR7" s="3" t="s">
        <v>184</v>
      </c>
      <c r="DS7" s="14" t="s">
        <v>1337</v>
      </c>
      <c r="DT7" s="14" t="s">
        <v>1338</v>
      </c>
      <c r="DU7" s="3" t="s">
        <v>1351</v>
      </c>
      <c r="DV7" s="59" t="s">
        <v>1448</v>
      </c>
    </row>
    <row r="8" spans="1:126" ht="58.5" customHeight="1" x14ac:dyDescent="0.3">
      <c r="A8" s="3">
        <v>7</v>
      </c>
      <c r="B8" s="3" t="s">
        <v>69</v>
      </c>
      <c r="C8" s="4">
        <v>20</v>
      </c>
      <c r="D8" s="3" t="s">
        <v>70</v>
      </c>
      <c r="E8" s="3" t="s">
        <v>71</v>
      </c>
      <c r="F8" s="3" t="s">
        <v>72</v>
      </c>
      <c r="G8" s="3" t="s">
        <v>73</v>
      </c>
      <c r="H8" s="3" t="s">
        <v>104</v>
      </c>
      <c r="I8" s="3" t="s">
        <v>73</v>
      </c>
      <c r="J8" s="3" t="s">
        <v>185</v>
      </c>
      <c r="K8" s="3" t="s">
        <v>73</v>
      </c>
      <c r="L8" s="3" t="s">
        <v>160</v>
      </c>
      <c r="M8" s="3" t="s">
        <v>73</v>
      </c>
      <c r="N8" s="3" t="s">
        <v>106</v>
      </c>
      <c r="O8" s="3" t="s">
        <v>78</v>
      </c>
      <c r="P8" s="3" t="s">
        <v>107</v>
      </c>
      <c r="Q8" s="3" t="s">
        <v>73</v>
      </c>
      <c r="R8" s="3" t="s">
        <v>73</v>
      </c>
      <c r="S8" s="3" t="s">
        <v>73</v>
      </c>
      <c r="T8" s="3" t="s">
        <v>73</v>
      </c>
      <c r="U8" s="3" t="s">
        <v>73</v>
      </c>
      <c r="V8" s="3" t="s">
        <v>73</v>
      </c>
      <c r="W8" s="3" t="s">
        <v>73</v>
      </c>
      <c r="X8" s="3" t="s">
        <v>73</v>
      </c>
      <c r="Y8" s="3" t="s">
        <v>73</v>
      </c>
      <c r="Z8" s="3" t="s">
        <v>186</v>
      </c>
      <c r="AA8" s="3" t="s">
        <v>68</v>
      </c>
      <c r="AB8" s="45">
        <f t="shared" si="7"/>
        <v>7</v>
      </c>
      <c r="AC8" s="45">
        <f t="shared" si="0"/>
        <v>1</v>
      </c>
      <c r="AD8" s="52">
        <f t="shared" si="1"/>
        <v>7</v>
      </c>
      <c r="AE8" s="3" t="s">
        <v>187</v>
      </c>
      <c r="AF8" s="3" t="s">
        <v>65</v>
      </c>
      <c r="AG8" s="45">
        <f>IF(LEN(TRIM(Table1[[#This Row],[QQ2_BEFORE]]))=0, 0, LEN(TRIM(SUBSTITUTE(SUBSTITUTE(SUBSTITUTE(Table1[[#This Row],[QQ2_BEFORE]], "/", " "), "-", " "), "  ", " "))) - LEN(SUBSTITUTE(TRIM(SUBSTITUTE(SUBSTITUTE(SUBSTITUTE(Table1[[#This Row],[QQ2_BEFORE]], "/", " "), "-", " "), "  ", " ")), " ", "")) + 1)</f>
        <v>9</v>
      </c>
      <c r="AH8" s="45">
        <f>IF(LEN(TRIM(Table1[[#This Row],[QQ2_BEFORE]]))=0, 0, MAX(1, LEN(Table1[[#This Row],[QQ2_BEFORE]]) - LEN(SUBSTITUTE(SUBSTITUTE(SUBSTITUTE(Table1[[#This Row],[QQ2_BEFORE]], ".", ""), "!", ""), "?", ""))))</f>
        <v>1</v>
      </c>
      <c r="AI8" s="45">
        <f>IF(LEN(TRIM(Table1[[#This Row],[QQ2_BEFORE]]))=0, 0,
    (LEN(TRIM(SUBSTITUTE(SUBSTITUTE(SUBSTITUTE(Table1[[#This Row],[QQ2_BEFORE]], "/", " "), "-", " "), "  ", " ")))
    - LEN(SUBSTITUTE(TRIM(SUBSTITUTE(SUBSTITUTE(SUBSTITUTE(Table1[[#This Row],[QQ2_BEFORE]], "/", " "), "-", " "), "  ", " ")), " ", "")) + 1)
    / MAX(1,
        LEN(Z8)
        - LEN(SUBSTITUTE(SUBSTITUTE(SUBSTITUTE(Z8, ".", ""), "!", ""), "?", ""))
    )
)</f>
        <v>9</v>
      </c>
      <c r="AJ8" s="3" t="s">
        <v>188</v>
      </c>
      <c r="AK8" s="45">
        <f>IF(LEN(TRIM(Table1[[#This Row],[QQ3_BEFORE]]))=0, 0, LEN(TRIM(SUBSTITUTE(SUBSTITUTE(SUBSTITUTE(Table1[[#This Row],[QQ3_BEFORE]], "/", " "), "-", " "), "  ", " "))) - LEN(SUBSTITUTE(TRIM(SUBSTITUTE(SUBSTITUTE(SUBSTITUTE(Table1[[#This Row],[QQ3_BEFORE]], "/", " "), "-", " "), "  ", " ")), " ", "")) + 1)</f>
        <v>18</v>
      </c>
      <c r="AL8" s="3" t="s">
        <v>1399</v>
      </c>
      <c r="AM8" s="3" t="s">
        <v>189</v>
      </c>
      <c r="AN8" s="3" t="s">
        <v>68</v>
      </c>
      <c r="AO8" s="3" t="s">
        <v>1390</v>
      </c>
      <c r="AP8" s="3" t="s">
        <v>1389</v>
      </c>
      <c r="AQ8" s="45">
        <f>IF(LEN(TRIM(Table1[[#This Row],[QQ1_AFTER]]))=0, 0, MAX(1, LEN(Table1[[#This Row],[QQ1_AFTER]]) - LEN(SUBSTITUTE(SUBSTITUTE(SUBSTITUTE(Table1[[#This Row],[QQ1_AFTER]], ".", ""), "!", ""), "?", ""))))</f>
        <v>1</v>
      </c>
      <c r="AR8" s="45">
        <f t="shared" si="2"/>
        <v>8</v>
      </c>
      <c r="AS8" s="52">
        <f>IF(LEN(TRIM(Table1[[#This Row],[QQ1_AFTER]]))=0, 0,
    (LEN(TRIM(SUBSTITUTE(SUBSTITUTE(SUBSTITUTE(Table1[[#This Row],[QQ1_AFTER]], "/", " "), "-", " "), "  ", " ")))
    - LEN(SUBSTITUTE(TRIM(SUBSTITUTE(SUBSTITUTE(SUBSTITUTE(Table1[[#This Row],[QQ1_AFTER]], "/", " "), "-", " "), "  ", " ")), " ", "")) + 1)
    / MAX(1,
        LEN(Z8)
        - LEN(SUBSTITUTE(SUBSTITUTE(SUBSTITUTE(Z8, ".", ""), "!", ""), "?", ""))
    )
)</f>
        <v>8</v>
      </c>
      <c r="AT8" s="45">
        <f>Table1[[#This Row],[QQ1_SENTENCE_COUNT_AFTER]]-Table1[[#This Row],[QQ1_SENTENCE_COUNT_BEFORE]]</f>
        <v>0</v>
      </c>
      <c r="AU8" s="45">
        <f t="shared" si="3"/>
        <v>1</v>
      </c>
      <c r="AV8" s="52">
        <f>Table1[[#This Row],[QQ1_AVG_WORDS_PER_SENTENCE_AFTER]]-Table1[[#This Row],[QQ1_AVG_WORDS_PER_SENTENCE]]</f>
        <v>1</v>
      </c>
      <c r="AW8" s="3" t="s">
        <v>190</v>
      </c>
      <c r="AX8" s="3" t="s">
        <v>65</v>
      </c>
      <c r="AY8" s="3" t="s">
        <v>1390</v>
      </c>
      <c r="AZ8" s="3" t="s">
        <v>1389</v>
      </c>
      <c r="BA8" s="3" t="s">
        <v>191</v>
      </c>
      <c r="BB8" s="3" t="s">
        <v>1399</v>
      </c>
      <c r="BC8" s="3" t="s">
        <v>94</v>
      </c>
      <c r="BD8" s="3" t="s">
        <v>93</v>
      </c>
      <c r="BE8" s="3" t="s">
        <v>93</v>
      </c>
      <c r="BF8" s="3" t="s">
        <v>93</v>
      </c>
      <c r="BG8" s="3" t="s">
        <v>115</v>
      </c>
      <c r="BH8" s="3" t="s">
        <v>93</v>
      </c>
      <c r="BI8" s="3" t="s">
        <v>93</v>
      </c>
      <c r="BJ8" s="3" t="s">
        <v>93</v>
      </c>
      <c r="BK8" s="3" t="s">
        <v>93</v>
      </c>
      <c r="BL8" s="3" t="s">
        <v>115</v>
      </c>
      <c r="BM8" s="3" t="s">
        <v>94</v>
      </c>
      <c r="BN8" s="3" t="s">
        <v>93</v>
      </c>
      <c r="BO8" s="3" t="s">
        <v>93</v>
      </c>
      <c r="BP8" s="3" t="s">
        <v>94</v>
      </c>
      <c r="BQ8" s="30">
        <v>20</v>
      </c>
      <c r="BR8" s="30">
        <v>18</v>
      </c>
      <c r="BS8" s="30">
        <f t="shared" si="8"/>
        <v>38</v>
      </c>
      <c r="BT8" s="34">
        <f t="shared" si="4"/>
        <v>-2</v>
      </c>
      <c r="BU8" s="32" t="s">
        <v>96</v>
      </c>
      <c r="BV8" s="3" t="s">
        <v>97</v>
      </c>
      <c r="BW8" s="3" t="s">
        <v>96</v>
      </c>
      <c r="BX8" s="3" t="s">
        <v>96</v>
      </c>
      <c r="BY8" s="3" t="s">
        <v>96</v>
      </c>
      <c r="BZ8" s="3" t="s">
        <v>97</v>
      </c>
      <c r="CA8" s="3" t="s">
        <v>97</v>
      </c>
      <c r="CB8" s="3" t="s">
        <v>96</v>
      </c>
      <c r="CC8" s="3" t="s">
        <v>97</v>
      </c>
      <c r="CD8" s="3" t="s">
        <v>97</v>
      </c>
      <c r="CE8" s="3" t="s">
        <v>97</v>
      </c>
      <c r="CF8" s="3" t="s">
        <v>96</v>
      </c>
      <c r="CG8" s="3" t="s">
        <v>96</v>
      </c>
      <c r="CH8" s="3" t="s">
        <v>96</v>
      </c>
      <c r="CI8" s="3" t="s">
        <v>96</v>
      </c>
      <c r="CJ8" s="3" t="s">
        <v>97</v>
      </c>
      <c r="CK8" s="3" t="s">
        <v>97</v>
      </c>
      <c r="CL8" s="3" t="s">
        <v>97</v>
      </c>
      <c r="CM8" s="3" t="s">
        <v>97</v>
      </c>
      <c r="CN8" s="3" t="s">
        <v>97</v>
      </c>
      <c r="CO8" s="5">
        <v>7</v>
      </c>
      <c r="CP8" s="5">
        <v>9</v>
      </c>
      <c r="CQ8" s="11">
        <f t="shared" si="5"/>
        <v>2</v>
      </c>
      <c r="CR8" s="3" t="s">
        <v>97</v>
      </c>
      <c r="CS8" s="3" t="s">
        <v>96</v>
      </c>
      <c r="CT8" s="3" t="s">
        <v>97</v>
      </c>
      <c r="CU8" s="3" t="s">
        <v>96</v>
      </c>
      <c r="CV8" s="3" t="s">
        <v>96</v>
      </c>
      <c r="CW8" s="3" t="s">
        <v>96</v>
      </c>
      <c r="CX8" s="3" t="s">
        <v>97</v>
      </c>
      <c r="CY8" s="3" t="s">
        <v>97</v>
      </c>
      <c r="CZ8" s="3" t="s">
        <v>96</v>
      </c>
      <c r="DA8" s="3" t="s">
        <v>97</v>
      </c>
      <c r="DB8" s="3" t="s">
        <v>96</v>
      </c>
      <c r="DC8" s="3" t="s">
        <v>96</v>
      </c>
      <c r="DD8" s="3" t="s">
        <v>96</v>
      </c>
      <c r="DE8" s="3" t="s">
        <v>96</v>
      </c>
      <c r="DF8" s="3" t="s">
        <v>96</v>
      </c>
      <c r="DG8" s="3" t="s">
        <v>97</v>
      </c>
      <c r="DH8" s="3" t="s">
        <v>97</v>
      </c>
      <c r="DI8" s="3" t="s">
        <v>96</v>
      </c>
      <c r="DJ8" s="3" t="s">
        <v>97</v>
      </c>
      <c r="DK8" s="3" t="s">
        <v>97</v>
      </c>
      <c r="DL8" s="5">
        <v>5</v>
      </c>
      <c r="DM8" s="5">
        <v>9</v>
      </c>
      <c r="DN8" s="11">
        <f t="shared" si="6"/>
        <v>4</v>
      </c>
      <c r="DO8" s="3" t="s">
        <v>192</v>
      </c>
      <c r="DP8" s="3" t="s">
        <v>193</v>
      </c>
      <c r="DQ8" s="3" t="s">
        <v>194</v>
      </c>
      <c r="DR8" s="3" t="s">
        <v>195</v>
      </c>
      <c r="DS8" s="14" t="s">
        <v>1337</v>
      </c>
      <c r="DT8" s="14" t="s">
        <v>1338</v>
      </c>
      <c r="DU8" s="3" t="s">
        <v>1352</v>
      </c>
      <c r="DV8" s="59" t="s">
        <v>1449</v>
      </c>
    </row>
    <row r="9" spans="1:126" ht="24.75" customHeight="1" x14ac:dyDescent="0.3">
      <c r="A9" s="3">
        <v>8</v>
      </c>
      <c r="B9" s="3" t="s">
        <v>158</v>
      </c>
      <c r="C9" s="4">
        <v>21</v>
      </c>
      <c r="D9" s="3" t="s">
        <v>120</v>
      </c>
      <c r="E9" s="3" t="s">
        <v>71</v>
      </c>
      <c r="F9" s="3" t="s">
        <v>103</v>
      </c>
      <c r="G9" s="3" t="s">
        <v>73</v>
      </c>
      <c r="H9" s="3" t="s">
        <v>104</v>
      </c>
      <c r="I9" s="3" t="s">
        <v>73</v>
      </c>
      <c r="J9" s="3" t="s">
        <v>185</v>
      </c>
      <c r="K9" s="3" t="s">
        <v>73</v>
      </c>
      <c r="L9" s="3" t="s">
        <v>196</v>
      </c>
      <c r="M9" s="3" t="s">
        <v>73</v>
      </c>
      <c r="N9" s="3" t="s">
        <v>197</v>
      </c>
      <c r="O9" s="3" t="s">
        <v>127</v>
      </c>
      <c r="P9" s="3" t="s">
        <v>79</v>
      </c>
      <c r="Q9" s="3" t="s">
        <v>198</v>
      </c>
      <c r="R9" s="3" t="s">
        <v>199</v>
      </c>
      <c r="S9" s="3" t="s">
        <v>200</v>
      </c>
      <c r="T9" s="3" t="s">
        <v>201</v>
      </c>
      <c r="U9" s="3" t="s">
        <v>202</v>
      </c>
      <c r="V9" s="3" t="s">
        <v>200</v>
      </c>
      <c r="W9" s="3" t="s">
        <v>84</v>
      </c>
      <c r="X9" s="3" t="s">
        <v>132</v>
      </c>
      <c r="Y9" s="3" t="s">
        <v>86</v>
      </c>
      <c r="Z9" s="3" t="s">
        <v>203</v>
      </c>
      <c r="AA9" s="3" t="s">
        <v>68</v>
      </c>
      <c r="AB9" s="45">
        <f t="shared" si="7"/>
        <v>1</v>
      </c>
      <c r="AC9" s="45">
        <f t="shared" si="0"/>
        <v>1</v>
      </c>
      <c r="AD9" s="52">
        <f t="shared" si="1"/>
        <v>1</v>
      </c>
      <c r="AE9" s="3" t="s">
        <v>204</v>
      </c>
      <c r="AF9" s="3" t="s">
        <v>67</v>
      </c>
      <c r="AG9" s="45">
        <f>IF(LEN(TRIM(Table1[[#This Row],[QQ2_BEFORE]]))=0, 0, LEN(TRIM(SUBSTITUTE(SUBSTITUTE(SUBSTITUTE(Table1[[#This Row],[QQ2_BEFORE]], "/", " "), "-", " "), "  ", " "))) - LEN(SUBSTITUTE(TRIM(SUBSTITUTE(SUBSTITUTE(SUBSTITUTE(Table1[[#This Row],[QQ2_BEFORE]], "/", " "), "-", " "), "  ", " ")), " ", "")) + 1)</f>
        <v>5</v>
      </c>
      <c r="AH9" s="45">
        <f>IF(LEN(TRIM(Table1[[#This Row],[QQ2_BEFORE]]))=0, 0, MAX(1, LEN(Table1[[#This Row],[QQ2_BEFORE]]) - LEN(SUBSTITUTE(SUBSTITUTE(SUBSTITUTE(Table1[[#This Row],[QQ2_BEFORE]], ".", ""), "!", ""), "?", ""))))</f>
        <v>1</v>
      </c>
      <c r="AI9" s="45">
        <f>IF(LEN(TRIM(Table1[[#This Row],[QQ2_BEFORE]]))=0, 0,
    (LEN(TRIM(SUBSTITUTE(SUBSTITUTE(SUBSTITUTE(Table1[[#This Row],[QQ2_BEFORE]], "/", " "), "-", " "), "  ", " ")))
    - LEN(SUBSTITUTE(TRIM(SUBSTITUTE(SUBSTITUTE(SUBSTITUTE(Table1[[#This Row],[QQ2_BEFORE]], "/", " "), "-", " "), "  ", " ")), " ", "")) + 1)
    / MAX(1,
        LEN(Z9)
        - LEN(SUBSTITUTE(SUBSTITUTE(SUBSTITUTE(Z9, ".", ""), "!", ""), "?", ""))
    )
)</f>
        <v>5</v>
      </c>
      <c r="AJ9" s="3" t="s">
        <v>205</v>
      </c>
      <c r="AK9" s="45">
        <f>IF(LEN(TRIM(Table1[[#This Row],[QQ3_BEFORE]]))=0, 0, LEN(TRIM(SUBSTITUTE(SUBSTITUTE(SUBSTITUTE(Table1[[#This Row],[QQ3_BEFORE]], "/", " "), "-", " "), "  ", " "))) - LEN(SUBSTITUTE(TRIM(SUBSTITUTE(SUBSTITUTE(SUBSTITUTE(Table1[[#This Row],[QQ3_BEFORE]], "/", " "), "-", " "), "  ", " ")), " ", "")) + 1)</f>
        <v>7</v>
      </c>
      <c r="AL9" s="3" t="s">
        <v>1399</v>
      </c>
      <c r="AM9" s="3" t="s">
        <v>206</v>
      </c>
      <c r="AN9" s="3" t="s">
        <v>68</v>
      </c>
      <c r="AO9" s="3" t="s">
        <v>1390</v>
      </c>
      <c r="AP9" s="3" t="s">
        <v>1389</v>
      </c>
      <c r="AQ9" s="45">
        <f>IF(LEN(TRIM(Table1[[#This Row],[QQ1_AFTER]]))=0, 0, MAX(1, LEN(Table1[[#This Row],[QQ1_AFTER]]) - LEN(SUBSTITUTE(SUBSTITUTE(SUBSTITUTE(Table1[[#This Row],[QQ1_AFTER]], ".", ""), "!", ""), "?", ""))))</f>
        <v>1</v>
      </c>
      <c r="AR9" s="45">
        <f t="shared" si="2"/>
        <v>2</v>
      </c>
      <c r="AS9" s="52">
        <f>IF(LEN(TRIM(Table1[[#This Row],[QQ1_AFTER]]))=0, 0,
    (LEN(TRIM(SUBSTITUTE(SUBSTITUTE(SUBSTITUTE(Table1[[#This Row],[QQ1_AFTER]], "/", " "), "-", " "), "  ", " ")))
    - LEN(SUBSTITUTE(TRIM(SUBSTITUTE(SUBSTITUTE(SUBSTITUTE(Table1[[#This Row],[QQ1_AFTER]], "/", " "), "-", " "), "  ", " ")), " ", "")) + 1)
    / MAX(1,
        LEN(Z9)
        - LEN(SUBSTITUTE(SUBSTITUTE(SUBSTITUTE(Z9, ".", ""), "!", ""), "?", ""))
    )
)</f>
        <v>2</v>
      </c>
      <c r="AT9" s="45">
        <f>Table1[[#This Row],[QQ1_SENTENCE_COUNT_AFTER]]-Table1[[#This Row],[QQ1_SENTENCE_COUNT_BEFORE]]</f>
        <v>0</v>
      </c>
      <c r="AU9" s="45">
        <f t="shared" si="3"/>
        <v>1</v>
      </c>
      <c r="AV9" s="52">
        <f>Table1[[#This Row],[QQ1_AVG_WORDS_PER_SENTENCE_AFTER]]-Table1[[#This Row],[QQ1_AVG_WORDS_PER_SENTENCE]]</f>
        <v>1</v>
      </c>
      <c r="AW9" s="3" t="s">
        <v>207</v>
      </c>
      <c r="AX9" s="3" t="s">
        <v>1452</v>
      </c>
      <c r="AY9" s="3" t="s">
        <v>1388</v>
      </c>
      <c r="AZ9" s="3" t="s">
        <v>1393</v>
      </c>
      <c r="BA9" s="3" t="s">
        <v>208</v>
      </c>
      <c r="BB9" s="3" t="s">
        <v>1399</v>
      </c>
      <c r="BC9" s="3" t="s">
        <v>94</v>
      </c>
      <c r="BD9" s="3" t="s">
        <v>94</v>
      </c>
      <c r="BE9" s="3" t="s">
        <v>94</v>
      </c>
      <c r="BF9" s="3" t="s">
        <v>93</v>
      </c>
      <c r="BG9" s="3" t="s">
        <v>94</v>
      </c>
      <c r="BH9" s="3" t="s">
        <v>94</v>
      </c>
      <c r="BI9" s="3" t="s">
        <v>94</v>
      </c>
      <c r="BJ9" s="3" t="s">
        <v>115</v>
      </c>
      <c r="BK9" s="3" t="s">
        <v>115</v>
      </c>
      <c r="BL9" s="3" t="s">
        <v>94</v>
      </c>
      <c r="BM9" s="3" t="s">
        <v>115</v>
      </c>
      <c r="BN9" s="3" t="s">
        <v>95</v>
      </c>
      <c r="BO9" s="3" t="s">
        <v>94</v>
      </c>
      <c r="BP9" s="3" t="s">
        <v>95</v>
      </c>
      <c r="BQ9" s="30">
        <v>20</v>
      </c>
      <c r="BR9" s="30">
        <v>20</v>
      </c>
      <c r="BS9" s="30">
        <f t="shared" si="8"/>
        <v>40</v>
      </c>
      <c r="BT9" s="34">
        <f t="shared" si="4"/>
        <v>0</v>
      </c>
      <c r="BU9" s="32" t="s">
        <v>97</v>
      </c>
      <c r="BV9" s="3" t="s">
        <v>97</v>
      </c>
      <c r="BW9" s="3" t="s">
        <v>97</v>
      </c>
      <c r="BX9" s="3" t="s">
        <v>97</v>
      </c>
      <c r="BY9" s="3" t="s">
        <v>97</v>
      </c>
      <c r="BZ9" s="3" t="s">
        <v>97</v>
      </c>
      <c r="CA9" s="3" t="s">
        <v>97</v>
      </c>
      <c r="CB9" s="3" t="s">
        <v>97</v>
      </c>
      <c r="CC9" s="3" t="s">
        <v>97</v>
      </c>
      <c r="CD9" s="3" t="s">
        <v>97</v>
      </c>
      <c r="CE9" s="3" t="s">
        <v>96</v>
      </c>
      <c r="CF9" s="3" t="s">
        <v>97</v>
      </c>
      <c r="CG9" s="3" t="s">
        <v>97</v>
      </c>
      <c r="CH9" s="3" t="s">
        <v>97</v>
      </c>
      <c r="CI9" s="3" t="s">
        <v>97</v>
      </c>
      <c r="CJ9" s="3" t="s">
        <v>97</v>
      </c>
      <c r="CK9" s="3" t="s">
        <v>96</v>
      </c>
      <c r="CL9" s="3" t="s">
        <v>97</v>
      </c>
      <c r="CM9" s="3" t="s">
        <v>96</v>
      </c>
      <c r="CN9" s="3" t="s">
        <v>97</v>
      </c>
      <c r="CO9" s="5">
        <v>5</v>
      </c>
      <c r="CP9" s="5">
        <v>4</v>
      </c>
      <c r="CQ9" s="11">
        <f t="shared" si="5"/>
        <v>-1</v>
      </c>
      <c r="CR9" s="3" t="s">
        <v>96</v>
      </c>
      <c r="CS9" s="3" t="s">
        <v>96</v>
      </c>
      <c r="CT9" s="3" t="s">
        <v>97</v>
      </c>
      <c r="CU9" s="3" t="s">
        <v>97</v>
      </c>
      <c r="CV9" s="3" t="s">
        <v>97</v>
      </c>
      <c r="CW9" s="3" t="s">
        <v>96</v>
      </c>
      <c r="CX9" s="3" t="s">
        <v>97</v>
      </c>
      <c r="CY9" s="3" t="s">
        <v>97</v>
      </c>
      <c r="CZ9" s="3" t="s">
        <v>96</v>
      </c>
      <c r="DA9" s="3" t="s">
        <v>97</v>
      </c>
      <c r="DB9" s="3" t="s">
        <v>96</v>
      </c>
      <c r="DC9" s="3" t="s">
        <v>96</v>
      </c>
      <c r="DD9" s="3" t="s">
        <v>97</v>
      </c>
      <c r="DE9" s="3" t="s">
        <v>96</v>
      </c>
      <c r="DF9" s="3" t="s">
        <v>97</v>
      </c>
      <c r="DG9" s="3" t="s">
        <v>97</v>
      </c>
      <c r="DH9" s="3" t="s">
        <v>96</v>
      </c>
      <c r="DI9" s="3" t="s">
        <v>97</v>
      </c>
      <c r="DJ9" s="3" t="s">
        <v>96</v>
      </c>
      <c r="DK9" s="3" t="s">
        <v>96</v>
      </c>
      <c r="DL9" s="5">
        <v>5</v>
      </c>
      <c r="DM9" s="5">
        <v>5</v>
      </c>
      <c r="DN9" s="11">
        <f t="shared" si="6"/>
        <v>0</v>
      </c>
      <c r="DO9" s="3" t="s">
        <v>209</v>
      </c>
      <c r="DP9" s="3" t="s">
        <v>210</v>
      </c>
      <c r="DQ9" s="3" t="s">
        <v>211</v>
      </c>
      <c r="DR9" s="3" t="s">
        <v>73</v>
      </c>
      <c r="DS9" s="14" t="s">
        <v>1337</v>
      </c>
      <c r="DT9" s="14" t="s">
        <v>1338</v>
      </c>
      <c r="DU9" s="3" t="s">
        <v>1375</v>
      </c>
      <c r="DV9" s="59" t="s">
        <v>1449</v>
      </c>
    </row>
    <row r="10" spans="1:126" ht="105.75" x14ac:dyDescent="0.3">
      <c r="A10" s="3">
        <v>9</v>
      </c>
      <c r="B10" s="3" t="s">
        <v>69</v>
      </c>
      <c r="C10" s="4">
        <v>25</v>
      </c>
      <c r="D10" s="3" t="s">
        <v>70</v>
      </c>
      <c r="E10" s="3" t="s">
        <v>71</v>
      </c>
      <c r="F10" s="3" t="s">
        <v>212</v>
      </c>
      <c r="G10" s="3" t="s">
        <v>73</v>
      </c>
      <c r="H10" s="3" t="s">
        <v>104</v>
      </c>
      <c r="I10" s="3" t="s">
        <v>73</v>
      </c>
      <c r="J10" s="3" t="s">
        <v>159</v>
      </c>
      <c r="K10" s="3" t="s">
        <v>73</v>
      </c>
      <c r="L10" s="3" t="s">
        <v>213</v>
      </c>
      <c r="M10" s="3" t="s">
        <v>73</v>
      </c>
      <c r="N10" s="3" t="s">
        <v>106</v>
      </c>
      <c r="O10" s="3" t="s">
        <v>78</v>
      </c>
      <c r="P10" s="3" t="s">
        <v>79</v>
      </c>
      <c r="Q10" s="3" t="s">
        <v>214</v>
      </c>
      <c r="R10" s="3" t="s">
        <v>215</v>
      </c>
      <c r="S10" s="3" t="s">
        <v>216</v>
      </c>
      <c r="T10" s="3" t="s">
        <v>73</v>
      </c>
      <c r="U10" s="3" t="s">
        <v>73</v>
      </c>
      <c r="V10" s="3" t="s">
        <v>73</v>
      </c>
      <c r="W10" s="3" t="s">
        <v>84</v>
      </c>
      <c r="X10" s="3" t="s">
        <v>132</v>
      </c>
      <c r="Y10" s="3" t="s">
        <v>217</v>
      </c>
      <c r="Z10" s="3" t="s">
        <v>218</v>
      </c>
      <c r="AA10" s="3" t="s">
        <v>68</v>
      </c>
      <c r="AB10" s="45">
        <f t="shared" si="7"/>
        <v>36</v>
      </c>
      <c r="AC10" s="45">
        <f t="shared" si="0"/>
        <v>2</v>
      </c>
      <c r="AD10" s="52">
        <f t="shared" si="1"/>
        <v>18</v>
      </c>
      <c r="AE10" s="3" t="s">
        <v>219</v>
      </c>
      <c r="AF10" s="3" t="s">
        <v>1458</v>
      </c>
      <c r="AG10" s="45">
        <f>IF(LEN(TRIM(Table1[[#This Row],[QQ2_BEFORE]]))=0, 0, LEN(TRIM(SUBSTITUTE(SUBSTITUTE(SUBSTITUTE(Table1[[#This Row],[QQ2_BEFORE]], "/", " "), "-", " "), "  ", " "))) - LEN(SUBSTITUTE(TRIM(SUBSTITUTE(SUBSTITUTE(SUBSTITUTE(Table1[[#This Row],[QQ2_BEFORE]], "/", " "), "-", " "), "  ", " ")), " ", "")) + 1)</f>
        <v>32</v>
      </c>
      <c r="AH10" s="45">
        <f>IF(LEN(TRIM(Table1[[#This Row],[QQ2_BEFORE]]))=0, 0, MAX(1, LEN(Table1[[#This Row],[QQ2_BEFORE]]) - LEN(SUBSTITUTE(SUBSTITUTE(SUBSTITUTE(Table1[[#This Row],[QQ2_BEFORE]], ".", ""), "!", ""), "?", ""))))</f>
        <v>2</v>
      </c>
      <c r="AI10" s="45">
        <f>IF(LEN(TRIM(Table1[[#This Row],[QQ2_BEFORE]]))=0, 0,
    (LEN(TRIM(SUBSTITUTE(SUBSTITUTE(SUBSTITUTE(Table1[[#This Row],[QQ2_BEFORE]], "/", " "), "-", " "), "  ", " ")))
    - LEN(SUBSTITUTE(TRIM(SUBSTITUTE(SUBSTITUTE(SUBSTITUTE(Table1[[#This Row],[QQ2_BEFORE]], "/", " "), "-", " "), "  ", " ")), " ", "")) + 1)
    / MAX(1,
        LEN(Z10)
        - LEN(SUBSTITUTE(SUBSTITUTE(SUBSTITUTE(Z10, ".", ""), "!", ""), "?", ""))
    )
)</f>
        <v>16</v>
      </c>
      <c r="AJ10" s="3" t="s">
        <v>220</v>
      </c>
      <c r="AK10" s="45">
        <f>IF(LEN(TRIM(Table1[[#This Row],[QQ3_BEFORE]]))=0, 0, LEN(TRIM(SUBSTITUTE(SUBSTITUTE(SUBSTITUTE(Table1[[#This Row],[QQ3_BEFORE]], "/", " "), "-", " "), "  ", " "))) - LEN(SUBSTITUTE(TRIM(SUBSTITUTE(SUBSTITUTE(SUBSTITUTE(Table1[[#This Row],[QQ3_BEFORE]], "/", " "), "-", " "), "  ", " ")), " ", "")) + 1)</f>
        <v>17</v>
      </c>
      <c r="AL10" s="3" t="s">
        <v>1403</v>
      </c>
      <c r="AM10" s="3" t="s">
        <v>221</v>
      </c>
      <c r="AN10" s="3" t="s">
        <v>68</v>
      </c>
      <c r="AO10" s="3" t="s">
        <v>1390</v>
      </c>
      <c r="AP10" s="3" t="s">
        <v>1393</v>
      </c>
      <c r="AQ10" s="45">
        <f>IF(LEN(TRIM(Table1[[#This Row],[QQ1_AFTER]]))=0, 0, MAX(1, LEN(Table1[[#This Row],[QQ1_AFTER]]) - LEN(SUBSTITUTE(SUBSTITUTE(SUBSTITUTE(Table1[[#This Row],[QQ1_AFTER]], ".", ""), "!", ""), "?", ""))))</f>
        <v>1</v>
      </c>
      <c r="AR10" s="45">
        <f t="shared" si="2"/>
        <v>13</v>
      </c>
      <c r="AS10" s="52">
        <f>IF(LEN(TRIM(Table1[[#This Row],[QQ1_AFTER]]))=0, 0,
    (LEN(TRIM(SUBSTITUTE(SUBSTITUTE(SUBSTITUTE(Table1[[#This Row],[QQ1_AFTER]], "/", " "), "-", " "), "  ", " ")))
    - LEN(SUBSTITUTE(TRIM(SUBSTITUTE(SUBSTITUTE(SUBSTITUTE(Table1[[#This Row],[QQ1_AFTER]], "/", " "), "-", " "), "  ", " ")), " ", "")) + 1)
    / MAX(1,
        LEN(Z10)
        - LEN(SUBSTITUTE(SUBSTITUTE(SUBSTITUTE(Z10, ".", ""), "!", ""), "?", ""))
    )
)</f>
        <v>6.5</v>
      </c>
      <c r="AT10" s="45">
        <f>Table1[[#This Row],[QQ1_SENTENCE_COUNT_AFTER]]-Table1[[#This Row],[QQ1_SENTENCE_COUNT_BEFORE]]</f>
        <v>-1</v>
      </c>
      <c r="AU10" s="45">
        <f t="shared" si="3"/>
        <v>-23</v>
      </c>
      <c r="AV10" s="52">
        <f>Table1[[#This Row],[QQ1_AVG_WORDS_PER_SENTENCE_AFTER]]-Table1[[#This Row],[QQ1_AVG_WORDS_PER_SENTENCE]]</f>
        <v>-11.5</v>
      </c>
      <c r="AW10" s="3" t="s">
        <v>222</v>
      </c>
      <c r="AX10" s="3" t="s">
        <v>1463</v>
      </c>
      <c r="AY10" s="3" t="s">
        <v>1390</v>
      </c>
      <c r="AZ10" s="3" t="s">
        <v>1389</v>
      </c>
      <c r="BA10" s="3" t="s">
        <v>223</v>
      </c>
      <c r="BB10" s="3" t="s">
        <v>1399</v>
      </c>
      <c r="BC10" s="3" t="s">
        <v>115</v>
      </c>
      <c r="BD10" s="3" t="s">
        <v>93</v>
      </c>
      <c r="BE10" s="3" t="s">
        <v>94</v>
      </c>
      <c r="BF10" s="3" t="s">
        <v>93</v>
      </c>
      <c r="BG10" s="3" t="s">
        <v>115</v>
      </c>
      <c r="BH10" s="3" t="s">
        <v>95</v>
      </c>
      <c r="BI10" s="3" t="s">
        <v>115</v>
      </c>
      <c r="BJ10" s="3" t="s">
        <v>115</v>
      </c>
      <c r="BK10" s="3" t="s">
        <v>93</v>
      </c>
      <c r="BL10" s="3" t="s">
        <v>115</v>
      </c>
      <c r="BM10" s="3" t="s">
        <v>93</v>
      </c>
      <c r="BN10" s="3" t="s">
        <v>95</v>
      </c>
      <c r="BO10" s="3" t="s">
        <v>93</v>
      </c>
      <c r="BP10" s="3" t="s">
        <v>93</v>
      </c>
      <c r="BQ10" s="30">
        <v>20</v>
      </c>
      <c r="BR10" s="30">
        <v>17</v>
      </c>
      <c r="BS10" s="30">
        <f t="shared" si="8"/>
        <v>37</v>
      </c>
      <c r="BT10" s="34">
        <f t="shared" si="4"/>
        <v>-3</v>
      </c>
      <c r="BU10" s="32" t="s">
        <v>96</v>
      </c>
      <c r="BV10" s="3" t="s">
        <v>96</v>
      </c>
      <c r="BW10" s="3" t="s">
        <v>97</v>
      </c>
      <c r="BX10" s="3" t="s">
        <v>96</v>
      </c>
      <c r="BY10" s="3" t="s">
        <v>96</v>
      </c>
      <c r="BZ10" s="3" t="s">
        <v>97</v>
      </c>
      <c r="CA10" s="3" t="s">
        <v>96</v>
      </c>
      <c r="CB10" s="3" t="s">
        <v>97</v>
      </c>
      <c r="CC10" s="3" t="s">
        <v>97</v>
      </c>
      <c r="CD10" s="3" t="s">
        <v>97</v>
      </c>
      <c r="CE10" s="3" t="s">
        <v>96</v>
      </c>
      <c r="CF10" s="3" t="s">
        <v>96</v>
      </c>
      <c r="CG10" s="3" t="s">
        <v>96</v>
      </c>
      <c r="CH10" s="3" t="s">
        <v>96</v>
      </c>
      <c r="CI10" s="3" t="s">
        <v>96</v>
      </c>
      <c r="CJ10" s="3" t="s">
        <v>97</v>
      </c>
      <c r="CK10" s="3" t="s">
        <v>97</v>
      </c>
      <c r="CL10" s="3" t="s">
        <v>96</v>
      </c>
      <c r="CM10" s="3" t="s">
        <v>97</v>
      </c>
      <c r="CN10" s="3" t="s">
        <v>97</v>
      </c>
      <c r="CO10" s="5">
        <v>8</v>
      </c>
      <c r="CP10" s="5">
        <v>9</v>
      </c>
      <c r="CQ10" s="11">
        <f t="shared" si="5"/>
        <v>1</v>
      </c>
      <c r="CR10" s="3" t="s">
        <v>97</v>
      </c>
      <c r="CS10" s="3" t="s">
        <v>96</v>
      </c>
      <c r="CT10" s="3" t="s">
        <v>96</v>
      </c>
      <c r="CU10" s="3" t="s">
        <v>96</v>
      </c>
      <c r="CV10" s="3" t="s">
        <v>96</v>
      </c>
      <c r="CW10" s="3" t="s">
        <v>97</v>
      </c>
      <c r="CX10" s="3" t="s">
        <v>97</v>
      </c>
      <c r="CY10" s="3" t="s">
        <v>97</v>
      </c>
      <c r="CZ10" s="3" t="s">
        <v>97</v>
      </c>
      <c r="DA10" s="3" t="s">
        <v>97</v>
      </c>
      <c r="DB10" s="3" t="s">
        <v>96</v>
      </c>
      <c r="DC10" s="3" t="s">
        <v>96</v>
      </c>
      <c r="DD10" s="3" t="s">
        <v>97</v>
      </c>
      <c r="DE10" s="3" t="s">
        <v>96</v>
      </c>
      <c r="DF10" s="3" t="s">
        <v>96</v>
      </c>
      <c r="DG10" s="3" t="s">
        <v>97</v>
      </c>
      <c r="DH10" s="3" t="s">
        <v>97</v>
      </c>
      <c r="DI10" s="3" t="s">
        <v>97</v>
      </c>
      <c r="DJ10" s="3" t="s">
        <v>97</v>
      </c>
      <c r="DK10" s="3" t="s">
        <v>97</v>
      </c>
      <c r="DL10" s="5">
        <v>9</v>
      </c>
      <c r="DM10" s="5">
        <v>9</v>
      </c>
      <c r="DN10" s="11">
        <f t="shared" si="6"/>
        <v>0</v>
      </c>
      <c r="DO10" s="3" t="s">
        <v>224</v>
      </c>
      <c r="DP10" s="3" t="s">
        <v>225</v>
      </c>
      <c r="DQ10" s="3" t="s">
        <v>226</v>
      </c>
      <c r="DR10" s="3" t="s">
        <v>73</v>
      </c>
      <c r="DS10" s="14" t="s">
        <v>1337</v>
      </c>
      <c r="DT10" s="14" t="s">
        <v>1339</v>
      </c>
      <c r="DU10" s="3" t="s">
        <v>1345</v>
      </c>
      <c r="DV10" s="59" t="s">
        <v>1449</v>
      </c>
    </row>
    <row r="11" spans="1:126" ht="150.75" x14ac:dyDescent="0.3">
      <c r="A11" s="3">
        <v>10</v>
      </c>
      <c r="B11" s="3" t="s">
        <v>158</v>
      </c>
      <c r="C11" s="4">
        <v>24</v>
      </c>
      <c r="D11" s="3" t="s">
        <v>70</v>
      </c>
      <c r="E11" s="3" t="s">
        <v>71</v>
      </c>
      <c r="F11" s="3" t="s">
        <v>227</v>
      </c>
      <c r="G11" s="3" t="s">
        <v>73</v>
      </c>
      <c r="H11" s="3" t="s">
        <v>74</v>
      </c>
      <c r="I11" s="3" t="s">
        <v>73</v>
      </c>
      <c r="J11" s="3" t="s">
        <v>75</v>
      </c>
      <c r="K11" s="3" t="s">
        <v>73</v>
      </c>
      <c r="L11" s="3" t="s">
        <v>228</v>
      </c>
      <c r="M11" s="3" t="s">
        <v>73</v>
      </c>
      <c r="N11" s="3" t="s">
        <v>77</v>
      </c>
      <c r="O11" s="3" t="s">
        <v>127</v>
      </c>
      <c r="P11" s="3" t="s">
        <v>107</v>
      </c>
      <c r="Q11" s="3" t="s">
        <v>73</v>
      </c>
      <c r="R11" s="3" t="s">
        <v>73</v>
      </c>
      <c r="S11" s="3" t="s">
        <v>73</v>
      </c>
      <c r="T11" s="3" t="s">
        <v>73</v>
      </c>
      <c r="U11" s="3" t="s">
        <v>73</v>
      </c>
      <c r="V11" s="3" t="s">
        <v>73</v>
      </c>
      <c r="W11" s="3" t="s">
        <v>73</v>
      </c>
      <c r="X11" s="3" t="s">
        <v>73</v>
      </c>
      <c r="Y11" s="3" t="s">
        <v>73</v>
      </c>
      <c r="Z11" s="3" t="s">
        <v>229</v>
      </c>
      <c r="AA11" s="3" t="s">
        <v>68</v>
      </c>
      <c r="AB11" s="45">
        <f t="shared" si="7"/>
        <v>13</v>
      </c>
      <c r="AC11" s="45">
        <f t="shared" si="0"/>
        <v>1</v>
      </c>
      <c r="AD11" s="52">
        <f t="shared" si="1"/>
        <v>13</v>
      </c>
      <c r="AE11" s="3" t="s">
        <v>230</v>
      </c>
      <c r="AF11" s="3" t="s">
        <v>1473</v>
      </c>
      <c r="AG11" s="45">
        <f>IF(LEN(TRIM(Table1[[#This Row],[QQ2_BEFORE]]))=0, 0, LEN(TRIM(SUBSTITUTE(SUBSTITUTE(SUBSTITUTE(Table1[[#This Row],[QQ2_BEFORE]], "/", " "), "-", " "), "  ", " "))) - LEN(SUBSTITUTE(TRIM(SUBSTITUTE(SUBSTITUTE(SUBSTITUTE(Table1[[#This Row],[QQ2_BEFORE]], "/", " "), "-", " "), "  ", " ")), " ", "")) + 1)</f>
        <v>24</v>
      </c>
      <c r="AH11" s="45">
        <f>IF(LEN(TRIM(Table1[[#This Row],[QQ2_BEFORE]]))=0, 0, MAX(1, LEN(Table1[[#This Row],[QQ2_BEFORE]]) - LEN(SUBSTITUTE(SUBSTITUTE(SUBSTITUTE(Table1[[#This Row],[QQ2_BEFORE]], ".", ""), "!", ""), "?", ""))))</f>
        <v>2</v>
      </c>
      <c r="AI11" s="45">
        <f>IF(LEN(TRIM(Table1[[#This Row],[QQ2_BEFORE]]))=0, 0,
    (LEN(TRIM(SUBSTITUTE(SUBSTITUTE(SUBSTITUTE(Table1[[#This Row],[QQ2_BEFORE]], "/", " "), "-", " "), "  ", " ")))
    - LEN(SUBSTITUTE(TRIM(SUBSTITUTE(SUBSTITUTE(SUBSTITUTE(Table1[[#This Row],[QQ2_BEFORE]], "/", " "), "-", " "), "  ", " ")), " ", "")) + 1)
    / MAX(1,
        LEN(Z11)
        - LEN(SUBSTITUTE(SUBSTITUTE(SUBSTITUTE(Z11, ".", ""), "!", ""), "?", ""))
    )
)</f>
        <v>24</v>
      </c>
      <c r="AJ11" s="3" t="s">
        <v>231</v>
      </c>
      <c r="AK11" s="45">
        <f>IF(LEN(TRIM(Table1[[#This Row],[QQ3_BEFORE]]))=0, 0, LEN(TRIM(SUBSTITUTE(SUBSTITUTE(SUBSTITUTE(Table1[[#This Row],[QQ3_BEFORE]], "/", " "), "-", " "), "  ", " "))) - LEN(SUBSTITUTE(TRIM(SUBSTITUTE(SUBSTITUTE(SUBSTITUTE(Table1[[#This Row],[QQ3_BEFORE]], "/", " "), "-", " "), "  ", " ")), " ", "")) + 1)</f>
        <v>76</v>
      </c>
      <c r="AL11" s="3" t="s">
        <v>1401</v>
      </c>
      <c r="AM11" s="3" t="s">
        <v>232</v>
      </c>
      <c r="AN11" s="3" t="s">
        <v>68</v>
      </c>
      <c r="AO11" s="3" t="s">
        <v>1390</v>
      </c>
      <c r="AP11" s="3" t="s">
        <v>1392</v>
      </c>
      <c r="AQ11" s="45">
        <f>IF(LEN(TRIM(Table1[[#This Row],[QQ1_AFTER]]))=0, 0, MAX(1, LEN(Table1[[#This Row],[QQ1_AFTER]]) - LEN(SUBSTITUTE(SUBSTITUTE(SUBSTITUTE(Table1[[#This Row],[QQ1_AFTER]], ".", ""), "!", ""), "?", ""))))</f>
        <v>1</v>
      </c>
      <c r="AR11" s="45">
        <f t="shared" si="2"/>
        <v>20</v>
      </c>
      <c r="AS11" s="52">
        <f>IF(LEN(TRIM(Table1[[#This Row],[QQ1_AFTER]]))=0, 0,
    (LEN(TRIM(SUBSTITUTE(SUBSTITUTE(SUBSTITUTE(Table1[[#This Row],[QQ1_AFTER]], "/", " "), "-", " "), "  ", " ")))
    - LEN(SUBSTITUTE(TRIM(SUBSTITUTE(SUBSTITUTE(SUBSTITUTE(Table1[[#This Row],[QQ1_AFTER]], "/", " "), "-", " "), "  ", " ")), " ", "")) + 1)
    / MAX(1,
        LEN(Z11)
        - LEN(SUBSTITUTE(SUBSTITUTE(SUBSTITUTE(Z11, ".", ""), "!", ""), "?", ""))
    )
)</f>
        <v>20</v>
      </c>
      <c r="AT11" s="45">
        <f>Table1[[#This Row],[QQ1_SENTENCE_COUNT_AFTER]]-Table1[[#This Row],[QQ1_SENTENCE_COUNT_BEFORE]]</f>
        <v>0</v>
      </c>
      <c r="AU11" s="45">
        <f t="shared" si="3"/>
        <v>7</v>
      </c>
      <c r="AV11" s="52">
        <f>Table1[[#This Row],[QQ1_AVG_WORDS_PER_SENTENCE_AFTER]]-Table1[[#This Row],[QQ1_AVG_WORDS_PER_SENTENCE]]</f>
        <v>7</v>
      </c>
      <c r="AW11" s="3" t="s">
        <v>233</v>
      </c>
      <c r="AX11" s="3" t="s">
        <v>65</v>
      </c>
      <c r="AY11" s="3" t="s">
        <v>1390</v>
      </c>
      <c r="AZ11" s="3" t="s">
        <v>1392</v>
      </c>
      <c r="BA11" s="3" t="s">
        <v>234</v>
      </c>
      <c r="BB11" s="3" t="s">
        <v>1401</v>
      </c>
      <c r="BC11" s="3" t="s">
        <v>115</v>
      </c>
      <c r="BD11" s="3" t="s">
        <v>93</v>
      </c>
      <c r="BE11" s="3" t="s">
        <v>115</v>
      </c>
      <c r="BF11" s="3" t="s">
        <v>93</v>
      </c>
      <c r="BG11" s="3" t="s">
        <v>93</v>
      </c>
      <c r="BH11" s="3" t="s">
        <v>115</v>
      </c>
      <c r="BI11" s="3" t="s">
        <v>93</v>
      </c>
      <c r="BJ11" s="3" t="s">
        <v>115</v>
      </c>
      <c r="BK11" s="3" t="s">
        <v>93</v>
      </c>
      <c r="BL11" s="3" t="s">
        <v>115</v>
      </c>
      <c r="BM11" s="3" t="s">
        <v>115</v>
      </c>
      <c r="BN11" s="3" t="s">
        <v>93</v>
      </c>
      <c r="BO11" s="3" t="s">
        <v>115</v>
      </c>
      <c r="BP11" s="3" t="s">
        <v>115</v>
      </c>
      <c r="BQ11" s="30">
        <v>22</v>
      </c>
      <c r="BR11" s="30">
        <v>24</v>
      </c>
      <c r="BS11" s="30">
        <f t="shared" si="8"/>
        <v>46</v>
      </c>
      <c r="BT11" s="35">
        <f t="shared" si="4"/>
        <v>2</v>
      </c>
      <c r="BU11" s="32" t="s">
        <v>97</v>
      </c>
      <c r="BV11" s="3" t="s">
        <v>97</v>
      </c>
      <c r="BW11" s="3" t="s">
        <v>96</v>
      </c>
      <c r="BX11" s="3" t="s">
        <v>96</v>
      </c>
      <c r="BY11" s="3" t="s">
        <v>96</v>
      </c>
      <c r="BZ11" s="3" t="s">
        <v>97</v>
      </c>
      <c r="CA11" s="3" t="s">
        <v>97</v>
      </c>
      <c r="CB11" s="3" t="s">
        <v>97</v>
      </c>
      <c r="CC11" s="3" t="s">
        <v>97</v>
      </c>
      <c r="CD11" s="3" t="s">
        <v>96</v>
      </c>
      <c r="CE11" s="3" t="s">
        <v>96</v>
      </c>
      <c r="CF11" s="3" t="s">
        <v>96</v>
      </c>
      <c r="CG11" s="3" t="s">
        <v>97</v>
      </c>
      <c r="CH11" s="3" t="s">
        <v>96</v>
      </c>
      <c r="CI11" s="3" t="s">
        <v>96</v>
      </c>
      <c r="CJ11" s="3" t="s">
        <v>97</v>
      </c>
      <c r="CK11" s="3" t="s">
        <v>97</v>
      </c>
      <c r="CL11" s="3" t="s">
        <v>96</v>
      </c>
      <c r="CM11" s="3" t="s">
        <v>97</v>
      </c>
      <c r="CN11" s="3" t="s">
        <v>97</v>
      </c>
      <c r="CO11" s="5">
        <v>4</v>
      </c>
      <c r="CP11" s="5">
        <v>8</v>
      </c>
      <c r="CQ11" s="6">
        <f t="shared" si="5"/>
        <v>4</v>
      </c>
      <c r="CR11" s="3" t="s">
        <v>96</v>
      </c>
      <c r="CS11" s="3" t="s">
        <v>96</v>
      </c>
      <c r="CT11" s="3" t="s">
        <v>96</v>
      </c>
      <c r="CU11" s="3" t="s">
        <v>96</v>
      </c>
      <c r="CV11" s="3" t="s">
        <v>96</v>
      </c>
      <c r="CW11" s="3" t="s">
        <v>97</v>
      </c>
      <c r="CX11" s="3" t="s">
        <v>97</v>
      </c>
      <c r="CY11" s="3" t="s">
        <v>97</v>
      </c>
      <c r="CZ11" s="3" t="s">
        <v>96</v>
      </c>
      <c r="DA11" s="3" t="s">
        <v>97</v>
      </c>
      <c r="DB11" s="3" t="s">
        <v>96</v>
      </c>
      <c r="DC11" s="3" t="s">
        <v>96</v>
      </c>
      <c r="DD11" s="3" t="s">
        <v>96</v>
      </c>
      <c r="DE11" s="3" t="s">
        <v>96</v>
      </c>
      <c r="DF11" s="3" t="s">
        <v>96</v>
      </c>
      <c r="DG11" s="3" t="s">
        <v>97</v>
      </c>
      <c r="DH11" s="3" t="s">
        <v>97</v>
      </c>
      <c r="DI11" s="3" t="s">
        <v>97</v>
      </c>
      <c r="DJ11" s="3" t="s">
        <v>97</v>
      </c>
      <c r="DK11" s="3" t="s">
        <v>96</v>
      </c>
      <c r="DL11" s="5">
        <v>9</v>
      </c>
      <c r="DM11" s="5">
        <v>9</v>
      </c>
      <c r="DN11" s="6">
        <f t="shared" si="6"/>
        <v>0</v>
      </c>
      <c r="DO11" s="3" t="s">
        <v>235</v>
      </c>
      <c r="DP11" s="3" t="s">
        <v>236</v>
      </c>
      <c r="DQ11" s="3" t="s">
        <v>236</v>
      </c>
      <c r="DR11" s="3" t="s">
        <v>236</v>
      </c>
      <c r="DS11" s="14" t="s">
        <v>1337</v>
      </c>
      <c r="DT11" s="14" t="s">
        <v>1339</v>
      </c>
      <c r="DU11" s="3" t="s">
        <v>1345</v>
      </c>
      <c r="DV11" s="59" t="s">
        <v>1449</v>
      </c>
    </row>
    <row r="12" spans="1:126" ht="60.75" x14ac:dyDescent="0.3">
      <c r="A12" s="3">
        <v>11</v>
      </c>
      <c r="B12" s="3" t="s">
        <v>102</v>
      </c>
      <c r="C12" s="4">
        <v>22</v>
      </c>
      <c r="D12" s="3" t="s">
        <v>70</v>
      </c>
      <c r="E12" s="3" t="s">
        <v>71</v>
      </c>
      <c r="F12" s="3" t="s">
        <v>72</v>
      </c>
      <c r="G12" s="3" t="s">
        <v>73</v>
      </c>
      <c r="H12" s="3" t="s">
        <v>104</v>
      </c>
      <c r="I12" s="3" t="s">
        <v>73</v>
      </c>
      <c r="J12" s="3" t="s">
        <v>159</v>
      </c>
      <c r="K12" s="3" t="s">
        <v>73</v>
      </c>
      <c r="L12" s="3" t="s">
        <v>143</v>
      </c>
      <c r="M12" s="3" t="s">
        <v>73</v>
      </c>
      <c r="N12" s="3" t="s">
        <v>77</v>
      </c>
      <c r="O12" s="3" t="s">
        <v>127</v>
      </c>
      <c r="P12" s="3" t="s">
        <v>79</v>
      </c>
      <c r="Q12" s="3" t="s">
        <v>237</v>
      </c>
      <c r="R12" s="3" t="s">
        <v>238</v>
      </c>
      <c r="S12" s="3" t="s">
        <v>73</v>
      </c>
      <c r="T12" s="3" t="s">
        <v>73</v>
      </c>
      <c r="U12" s="3" t="s">
        <v>73</v>
      </c>
      <c r="V12" s="3" t="s">
        <v>73</v>
      </c>
      <c r="W12" s="3" t="s">
        <v>84</v>
      </c>
      <c r="X12" s="3" t="s">
        <v>132</v>
      </c>
      <c r="Y12" s="3" t="s">
        <v>86</v>
      </c>
      <c r="Z12" s="3" t="s">
        <v>239</v>
      </c>
      <c r="AA12" s="3" t="s">
        <v>68</v>
      </c>
      <c r="AB12" s="45">
        <f t="shared" si="7"/>
        <v>12</v>
      </c>
      <c r="AC12" s="45">
        <f t="shared" si="0"/>
        <v>1</v>
      </c>
      <c r="AD12" s="52">
        <f t="shared" si="1"/>
        <v>12</v>
      </c>
      <c r="AE12" s="3" t="s">
        <v>240</v>
      </c>
      <c r="AF12" s="3" t="s">
        <v>67</v>
      </c>
      <c r="AG12" s="45">
        <f>IF(LEN(TRIM(Table1[[#This Row],[QQ2_BEFORE]]))=0, 0, LEN(TRIM(SUBSTITUTE(SUBSTITUTE(SUBSTITUTE(Table1[[#This Row],[QQ2_BEFORE]], "/", " "), "-", " "), "  ", " "))) - LEN(SUBSTITUTE(TRIM(SUBSTITUTE(SUBSTITUTE(SUBSTITUTE(Table1[[#This Row],[QQ2_BEFORE]], "/", " "), "-", " "), "  ", " ")), " ", "")) + 1)</f>
        <v>21</v>
      </c>
      <c r="AH12" s="45">
        <f>IF(LEN(TRIM(Table1[[#This Row],[QQ2_BEFORE]]))=0, 0, MAX(1, LEN(Table1[[#This Row],[QQ2_BEFORE]]) - LEN(SUBSTITUTE(SUBSTITUTE(SUBSTITUTE(Table1[[#This Row],[QQ2_BEFORE]], ".", ""), "!", ""), "?", ""))))</f>
        <v>2</v>
      </c>
      <c r="AI12" s="45">
        <f>IF(LEN(TRIM(Table1[[#This Row],[QQ2_BEFORE]]))=0, 0,
    (LEN(TRIM(SUBSTITUTE(SUBSTITUTE(SUBSTITUTE(Table1[[#This Row],[QQ2_BEFORE]], "/", " "), "-", " "), "  ", " ")))
    - LEN(SUBSTITUTE(TRIM(SUBSTITUTE(SUBSTITUTE(SUBSTITUTE(Table1[[#This Row],[QQ2_BEFORE]], "/", " "), "-", " "), "  ", " ")), " ", "")) + 1)
    / MAX(1,
        LEN(Z12)
        - LEN(SUBSTITUTE(SUBSTITUTE(SUBSTITUTE(Z12, ".", ""), "!", ""), "?", ""))
    )
)</f>
        <v>21</v>
      </c>
      <c r="AJ12" s="3" t="s">
        <v>241</v>
      </c>
      <c r="AK12" s="45">
        <f>IF(LEN(TRIM(Table1[[#This Row],[QQ3_BEFORE]]))=0, 0, LEN(TRIM(SUBSTITUTE(SUBSTITUTE(SUBSTITUTE(Table1[[#This Row],[QQ3_BEFORE]], "/", " "), "-", " "), "  ", " "))) - LEN(SUBSTITUTE(TRIM(SUBSTITUTE(SUBSTITUTE(SUBSTITUTE(Table1[[#This Row],[QQ3_BEFORE]], "/", " "), "-", " "), "  ", " ")), " ", "")) + 1)</f>
        <v>8</v>
      </c>
      <c r="AL12" s="3" t="s">
        <v>1403</v>
      </c>
      <c r="AM12" s="3" t="s">
        <v>242</v>
      </c>
      <c r="AN12" s="3" t="s">
        <v>68</v>
      </c>
      <c r="AO12" s="3" t="s">
        <v>1390</v>
      </c>
      <c r="AP12" s="3" t="s">
        <v>1389</v>
      </c>
      <c r="AQ12" s="45">
        <f>IF(LEN(TRIM(Table1[[#This Row],[QQ1_AFTER]]))=0, 0, MAX(1, LEN(Table1[[#This Row],[QQ1_AFTER]]) - LEN(SUBSTITUTE(SUBSTITUTE(SUBSTITUTE(Table1[[#This Row],[QQ1_AFTER]], ".", ""), "!", ""), "?", ""))))</f>
        <v>1</v>
      </c>
      <c r="AR12" s="45">
        <f t="shared" si="2"/>
        <v>13</v>
      </c>
      <c r="AS12" s="52">
        <f>IF(LEN(TRIM(Table1[[#This Row],[QQ1_AFTER]]))=0, 0,
    (LEN(TRIM(SUBSTITUTE(SUBSTITUTE(SUBSTITUTE(Table1[[#This Row],[QQ1_AFTER]], "/", " "), "-", " "), "  ", " ")))
    - LEN(SUBSTITUTE(TRIM(SUBSTITUTE(SUBSTITUTE(SUBSTITUTE(Table1[[#This Row],[QQ1_AFTER]], "/", " "), "-", " "), "  ", " ")), " ", "")) + 1)
    / MAX(1,
        LEN(Z12)
        - LEN(SUBSTITUTE(SUBSTITUTE(SUBSTITUTE(Z12, ".", ""), "!", ""), "?", ""))
    )
)</f>
        <v>13</v>
      </c>
      <c r="AT12" s="45">
        <f>Table1[[#This Row],[QQ1_SENTENCE_COUNT_AFTER]]-Table1[[#This Row],[QQ1_SENTENCE_COUNT_BEFORE]]</f>
        <v>0</v>
      </c>
      <c r="AU12" s="45">
        <f t="shared" si="3"/>
        <v>1</v>
      </c>
      <c r="AV12" s="52">
        <f>Table1[[#This Row],[QQ1_AVG_WORDS_PER_SENTENCE_AFTER]]-Table1[[#This Row],[QQ1_AVG_WORDS_PER_SENTENCE]]</f>
        <v>1</v>
      </c>
      <c r="AW12" s="3" t="s">
        <v>243</v>
      </c>
      <c r="AX12" s="3" t="s">
        <v>67</v>
      </c>
      <c r="AY12" s="3" t="s">
        <v>1390</v>
      </c>
      <c r="AZ12" s="3" t="s">
        <v>1393</v>
      </c>
      <c r="BA12" s="3" t="s">
        <v>244</v>
      </c>
      <c r="BB12" s="3" t="s">
        <v>1403</v>
      </c>
      <c r="BC12" s="3" t="s">
        <v>94</v>
      </c>
      <c r="BD12" s="3" t="s">
        <v>93</v>
      </c>
      <c r="BE12" s="3" t="s">
        <v>115</v>
      </c>
      <c r="BF12" s="3" t="s">
        <v>93</v>
      </c>
      <c r="BG12" s="3" t="s">
        <v>94</v>
      </c>
      <c r="BH12" s="3" t="s">
        <v>115</v>
      </c>
      <c r="BI12" s="3" t="s">
        <v>95</v>
      </c>
      <c r="BJ12" s="3" t="s">
        <v>94</v>
      </c>
      <c r="BK12" s="3" t="s">
        <v>115</v>
      </c>
      <c r="BL12" s="3" t="s">
        <v>114</v>
      </c>
      <c r="BM12" s="3" t="s">
        <v>93</v>
      </c>
      <c r="BN12" s="3" t="s">
        <v>114</v>
      </c>
      <c r="BO12" s="3" t="s">
        <v>94</v>
      </c>
      <c r="BP12" s="3" t="s">
        <v>114</v>
      </c>
      <c r="BQ12" s="30">
        <v>19</v>
      </c>
      <c r="BR12" s="30">
        <v>27</v>
      </c>
      <c r="BS12" s="30">
        <f t="shared" si="8"/>
        <v>46</v>
      </c>
      <c r="BT12" s="34">
        <f t="shared" si="4"/>
        <v>8</v>
      </c>
      <c r="BU12" s="32" t="s">
        <v>96</v>
      </c>
      <c r="BV12" s="3" t="s">
        <v>96</v>
      </c>
      <c r="BW12" s="3" t="s">
        <v>96</v>
      </c>
      <c r="BX12" s="3" t="s">
        <v>96</v>
      </c>
      <c r="BY12" s="3" t="s">
        <v>96</v>
      </c>
      <c r="BZ12" s="3" t="s">
        <v>96</v>
      </c>
      <c r="CA12" s="3" t="s">
        <v>96</v>
      </c>
      <c r="CB12" s="3" t="s">
        <v>96</v>
      </c>
      <c r="CC12" s="3" t="s">
        <v>96</v>
      </c>
      <c r="CD12" s="3" t="s">
        <v>96</v>
      </c>
      <c r="CE12" s="3" t="s">
        <v>97</v>
      </c>
      <c r="CF12" s="3" t="s">
        <v>97</v>
      </c>
      <c r="CG12" s="3" t="s">
        <v>96</v>
      </c>
      <c r="CH12" s="3" t="s">
        <v>97</v>
      </c>
      <c r="CI12" s="3" t="s">
        <v>97</v>
      </c>
      <c r="CJ12" s="3" t="s">
        <v>96</v>
      </c>
      <c r="CK12" s="3" t="s">
        <v>97</v>
      </c>
      <c r="CL12" s="3" t="s">
        <v>97</v>
      </c>
      <c r="CM12" s="3" t="s">
        <v>97</v>
      </c>
      <c r="CN12" s="3" t="s">
        <v>97</v>
      </c>
      <c r="CO12" s="5">
        <v>5</v>
      </c>
      <c r="CP12" s="5">
        <v>5</v>
      </c>
      <c r="CQ12" s="11">
        <f t="shared" si="5"/>
        <v>0</v>
      </c>
      <c r="CR12" s="3" t="s">
        <v>97</v>
      </c>
      <c r="CS12" s="3" t="s">
        <v>96</v>
      </c>
      <c r="CT12" s="3" t="s">
        <v>97</v>
      </c>
      <c r="CU12" s="3" t="s">
        <v>96</v>
      </c>
      <c r="CV12" s="3" t="s">
        <v>97</v>
      </c>
      <c r="CW12" s="3" t="s">
        <v>97</v>
      </c>
      <c r="CX12" s="3" t="s">
        <v>97</v>
      </c>
      <c r="CY12" s="3" t="s">
        <v>97</v>
      </c>
      <c r="CZ12" s="3" t="s">
        <v>96</v>
      </c>
      <c r="DA12" s="3" t="s">
        <v>97</v>
      </c>
      <c r="DB12" s="3" t="s">
        <v>97</v>
      </c>
      <c r="DC12" s="3" t="s">
        <v>96</v>
      </c>
      <c r="DD12" s="3" t="s">
        <v>96</v>
      </c>
      <c r="DE12" s="3" t="s">
        <v>96</v>
      </c>
      <c r="DF12" s="3" t="s">
        <v>96</v>
      </c>
      <c r="DG12" s="3" t="s">
        <v>96</v>
      </c>
      <c r="DH12" s="3" t="s">
        <v>97</v>
      </c>
      <c r="DI12" s="3" t="s">
        <v>97</v>
      </c>
      <c r="DJ12" s="3" t="s">
        <v>97</v>
      </c>
      <c r="DK12" s="3" t="s">
        <v>97</v>
      </c>
      <c r="DL12" s="5">
        <v>6</v>
      </c>
      <c r="DM12" s="5">
        <v>8</v>
      </c>
      <c r="DN12" s="11">
        <f t="shared" si="6"/>
        <v>2</v>
      </c>
      <c r="DO12" s="3" t="s">
        <v>245</v>
      </c>
      <c r="DP12" s="3" t="s">
        <v>246</v>
      </c>
      <c r="DQ12" s="3" t="s">
        <v>247</v>
      </c>
      <c r="DR12" s="3" t="s">
        <v>248</v>
      </c>
      <c r="DS12" s="14" t="s">
        <v>1338</v>
      </c>
      <c r="DT12" s="14" t="s">
        <v>1340</v>
      </c>
      <c r="DU12" s="3" t="s">
        <v>1383</v>
      </c>
      <c r="DV12" s="59" t="s">
        <v>1449</v>
      </c>
    </row>
    <row r="13" spans="1:126" ht="75.75" x14ac:dyDescent="0.3">
      <c r="A13" s="3">
        <v>12</v>
      </c>
      <c r="B13" s="3" t="s">
        <v>102</v>
      </c>
      <c r="C13" s="4">
        <v>19</v>
      </c>
      <c r="D13" s="3" t="s">
        <v>70</v>
      </c>
      <c r="E13" s="3" t="s">
        <v>71</v>
      </c>
      <c r="F13" s="3" t="s">
        <v>72</v>
      </c>
      <c r="G13" s="3" t="s">
        <v>73</v>
      </c>
      <c r="H13" s="3" t="s">
        <v>249</v>
      </c>
      <c r="I13" s="3" t="s">
        <v>73</v>
      </c>
      <c r="J13" s="3" t="s">
        <v>159</v>
      </c>
      <c r="K13" s="3" t="s">
        <v>73</v>
      </c>
      <c r="L13" s="3" t="s">
        <v>160</v>
      </c>
      <c r="M13" s="3" t="s">
        <v>73</v>
      </c>
      <c r="N13" s="3" t="s">
        <v>197</v>
      </c>
      <c r="O13" s="3" t="s">
        <v>127</v>
      </c>
      <c r="P13" s="3" t="s">
        <v>128</v>
      </c>
      <c r="Q13" s="3" t="s">
        <v>215</v>
      </c>
      <c r="R13" s="3" t="s">
        <v>250</v>
      </c>
      <c r="S13" s="3" t="s">
        <v>251</v>
      </c>
      <c r="T13" s="3" t="s">
        <v>252</v>
      </c>
      <c r="U13" s="3" t="s">
        <v>253</v>
      </c>
      <c r="V13" s="3" t="s">
        <v>254</v>
      </c>
      <c r="W13" s="3" t="s">
        <v>84</v>
      </c>
      <c r="X13" s="3" t="s">
        <v>132</v>
      </c>
      <c r="Y13" s="3" t="s">
        <v>217</v>
      </c>
      <c r="Z13" s="3" t="s">
        <v>255</v>
      </c>
      <c r="AA13" s="3" t="s">
        <v>68</v>
      </c>
      <c r="AB13" s="45">
        <f t="shared" si="7"/>
        <v>23</v>
      </c>
      <c r="AC13" s="45">
        <f t="shared" si="0"/>
        <v>1</v>
      </c>
      <c r="AD13" s="52">
        <f t="shared" si="1"/>
        <v>23</v>
      </c>
      <c r="AE13" s="3" t="s">
        <v>256</v>
      </c>
      <c r="AF13" s="3" t="s">
        <v>66</v>
      </c>
      <c r="AG13" s="45">
        <f>IF(LEN(TRIM(Table1[[#This Row],[QQ2_BEFORE]]))=0, 0, LEN(TRIM(SUBSTITUTE(SUBSTITUTE(SUBSTITUTE(Table1[[#This Row],[QQ2_BEFORE]], "/", " "), "-", " "), "  ", " "))) - LEN(SUBSTITUTE(TRIM(SUBSTITUTE(SUBSTITUTE(SUBSTITUTE(Table1[[#This Row],[QQ2_BEFORE]], "/", " "), "-", " "), "  ", " ")), " ", "")) + 1)</f>
        <v>29</v>
      </c>
      <c r="AH13" s="45">
        <f>IF(LEN(TRIM(Table1[[#This Row],[QQ2_BEFORE]]))=0, 0, MAX(1, LEN(Table1[[#This Row],[QQ2_BEFORE]]) - LEN(SUBSTITUTE(SUBSTITUTE(SUBSTITUTE(Table1[[#This Row],[QQ2_BEFORE]], ".", ""), "!", ""), "?", ""))))</f>
        <v>1</v>
      </c>
      <c r="AI13" s="45">
        <f>IF(LEN(TRIM(Table1[[#This Row],[QQ2_BEFORE]]))=0, 0,
    (LEN(TRIM(SUBSTITUTE(SUBSTITUTE(SUBSTITUTE(Table1[[#This Row],[QQ2_BEFORE]], "/", " "), "-", " "), "  ", " ")))
    - LEN(SUBSTITUTE(TRIM(SUBSTITUTE(SUBSTITUTE(SUBSTITUTE(Table1[[#This Row],[QQ2_BEFORE]], "/", " "), "-", " "), "  ", " ")), " ", "")) + 1)
    / MAX(1,
        LEN(Z13)
        - LEN(SUBSTITUTE(SUBSTITUTE(SUBSTITUTE(Z13, ".", ""), "!", ""), "?", ""))
    )
)</f>
        <v>29</v>
      </c>
      <c r="AJ13" s="3" t="s">
        <v>257</v>
      </c>
      <c r="AK13" s="45">
        <f>IF(LEN(TRIM(Table1[[#This Row],[QQ3_BEFORE]]))=0, 0, LEN(TRIM(SUBSTITUTE(SUBSTITUTE(SUBSTITUTE(Table1[[#This Row],[QQ3_BEFORE]], "/", " "), "-", " "), "  ", " "))) - LEN(SUBSTITUTE(TRIM(SUBSTITUTE(SUBSTITUTE(SUBSTITUTE(Table1[[#This Row],[QQ3_BEFORE]], "/", " "), "-", " "), "  ", " ")), " ", "")) + 1)</f>
        <v>32</v>
      </c>
      <c r="AL13" s="3" t="s">
        <v>1399</v>
      </c>
      <c r="AM13" s="3" t="s">
        <v>258</v>
      </c>
      <c r="AN13" s="3" t="s">
        <v>311</v>
      </c>
      <c r="AO13" s="3" t="s">
        <v>1390</v>
      </c>
      <c r="AP13" s="3" t="s">
        <v>1389</v>
      </c>
      <c r="AQ13" s="45">
        <f>IF(LEN(TRIM(Table1[[#This Row],[QQ1_AFTER]]))=0, 0, MAX(1, LEN(Table1[[#This Row],[QQ1_AFTER]]) - LEN(SUBSTITUTE(SUBSTITUTE(SUBSTITUTE(Table1[[#This Row],[QQ1_AFTER]], ".", ""), "!", ""), "?", ""))))</f>
        <v>1</v>
      </c>
      <c r="AR13" s="45">
        <f t="shared" si="2"/>
        <v>15</v>
      </c>
      <c r="AS13" s="52">
        <f>IF(LEN(TRIM(Table1[[#This Row],[QQ1_AFTER]]))=0, 0,
    (LEN(TRIM(SUBSTITUTE(SUBSTITUTE(SUBSTITUTE(Table1[[#This Row],[QQ1_AFTER]], "/", " "), "-", " "), "  ", " ")))
    - LEN(SUBSTITUTE(TRIM(SUBSTITUTE(SUBSTITUTE(SUBSTITUTE(Table1[[#This Row],[QQ1_AFTER]], "/", " "), "-", " "), "  ", " ")), " ", "")) + 1)
    / MAX(1,
        LEN(Z13)
        - LEN(SUBSTITUTE(SUBSTITUTE(SUBSTITUTE(Z13, ".", ""), "!", ""), "?", ""))
    )
)</f>
        <v>15</v>
      </c>
      <c r="AT13" s="45">
        <f>Table1[[#This Row],[QQ1_SENTENCE_COUNT_AFTER]]-Table1[[#This Row],[QQ1_SENTENCE_COUNT_BEFORE]]</f>
        <v>0</v>
      </c>
      <c r="AU13" s="45">
        <f t="shared" si="3"/>
        <v>-8</v>
      </c>
      <c r="AV13" s="52">
        <f>Table1[[#This Row],[QQ1_AVG_WORDS_PER_SENTENCE_AFTER]]-Table1[[#This Row],[QQ1_AVG_WORDS_PER_SENTENCE]]</f>
        <v>-8</v>
      </c>
      <c r="AW13" s="3" t="s">
        <v>259</v>
      </c>
      <c r="AX13" s="3" t="s">
        <v>66</v>
      </c>
      <c r="AY13" s="3" t="s">
        <v>1390</v>
      </c>
      <c r="AZ13" s="3" t="s">
        <v>1389</v>
      </c>
      <c r="BA13" s="3" t="s">
        <v>260</v>
      </c>
      <c r="BB13" s="3" t="s">
        <v>1399</v>
      </c>
      <c r="BC13" s="3" t="s">
        <v>93</v>
      </c>
      <c r="BD13" s="3" t="s">
        <v>94</v>
      </c>
      <c r="BE13" s="3" t="s">
        <v>94</v>
      </c>
      <c r="BF13" s="3" t="s">
        <v>94</v>
      </c>
      <c r="BG13" s="3" t="s">
        <v>94</v>
      </c>
      <c r="BH13" s="3" t="s">
        <v>94</v>
      </c>
      <c r="BI13" s="3" t="s">
        <v>94</v>
      </c>
      <c r="BJ13" s="3" t="s">
        <v>115</v>
      </c>
      <c r="BK13" s="3" t="s">
        <v>115</v>
      </c>
      <c r="BL13" s="3" t="s">
        <v>114</v>
      </c>
      <c r="BM13" s="3" t="s">
        <v>114</v>
      </c>
      <c r="BN13" s="3" t="s">
        <v>94</v>
      </c>
      <c r="BO13" s="3" t="s">
        <v>94</v>
      </c>
      <c r="BP13" s="3" t="s">
        <v>115</v>
      </c>
      <c r="BQ13" s="30">
        <v>20</v>
      </c>
      <c r="BR13" s="30">
        <v>28</v>
      </c>
      <c r="BS13" s="30">
        <f t="shared" si="8"/>
        <v>48</v>
      </c>
      <c r="BT13" s="35">
        <f t="shared" si="4"/>
        <v>8</v>
      </c>
      <c r="BU13" s="32" t="s">
        <v>97</v>
      </c>
      <c r="BV13" s="3" t="s">
        <v>96</v>
      </c>
      <c r="BW13" s="3" t="s">
        <v>96</v>
      </c>
      <c r="BX13" s="3" t="s">
        <v>97</v>
      </c>
      <c r="BY13" s="3" t="s">
        <v>96</v>
      </c>
      <c r="BZ13" s="3" t="s">
        <v>96</v>
      </c>
      <c r="CA13" s="3" t="s">
        <v>97</v>
      </c>
      <c r="CB13" s="3" t="s">
        <v>96</v>
      </c>
      <c r="CC13" s="3" t="s">
        <v>97</v>
      </c>
      <c r="CD13" s="3" t="s">
        <v>96</v>
      </c>
      <c r="CE13" s="3" t="s">
        <v>96</v>
      </c>
      <c r="CF13" s="3" t="s">
        <v>96</v>
      </c>
      <c r="CG13" s="3" t="s">
        <v>96</v>
      </c>
      <c r="CH13" s="3" t="s">
        <v>96</v>
      </c>
      <c r="CI13" s="3" t="s">
        <v>96</v>
      </c>
      <c r="CJ13" s="3" t="s">
        <v>97</v>
      </c>
      <c r="CK13" s="3" t="s">
        <v>97</v>
      </c>
      <c r="CL13" s="3" t="s">
        <v>97</v>
      </c>
      <c r="CM13" s="3" t="s">
        <v>97</v>
      </c>
      <c r="CN13" s="3" t="s">
        <v>97</v>
      </c>
      <c r="CO13" s="5">
        <v>5</v>
      </c>
      <c r="CP13" s="5">
        <v>10</v>
      </c>
      <c r="CQ13" s="6">
        <f t="shared" si="5"/>
        <v>5</v>
      </c>
      <c r="CR13" s="3" t="s">
        <v>96</v>
      </c>
      <c r="CS13" s="3" t="s">
        <v>96</v>
      </c>
      <c r="CT13" s="3" t="s">
        <v>96</v>
      </c>
      <c r="CU13" s="3" t="s">
        <v>96</v>
      </c>
      <c r="CV13" s="3" t="s">
        <v>96</v>
      </c>
      <c r="CW13" s="3" t="s">
        <v>97</v>
      </c>
      <c r="CX13" s="3" t="s">
        <v>96</v>
      </c>
      <c r="CY13" s="3" t="s">
        <v>97</v>
      </c>
      <c r="CZ13" s="3" t="s">
        <v>97</v>
      </c>
      <c r="DA13" s="3" t="s">
        <v>97</v>
      </c>
      <c r="DB13" s="3" t="s">
        <v>97</v>
      </c>
      <c r="DC13" s="3" t="s">
        <v>96</v>
      </c>
      <c r="DD13" s="3" t="s">
        <v>96</v>
      </c>
      <c r="DE13" s="3" t="s">
        <v>97</v>
      </c>
      <c r="DF13" s="3" t="s">
        <v>97</v>
      </c>
      <c r="DG13" s="3" t="s">
        <v>97</v>
      </c>
      <c r="DH13" s="3" t="s">
        <v>97</v>
      </c>
      <c r="DI13" s="3" t="s">
        <v>97</v>
      </c>
      <c r="DJ13" s="3" t="s">
        <v>96</v>
      </c>
      <c r="DK13" s="3" t="s">
        <v>97</v>
      </c>
      <c r="DL13" s="5">
        <v>9</v>
      </c>
      <c r="DM13" s="5">
        <v>6</v>
      </c>
      <c r="DN13" s="6">
        <f t="shared" si="6"/>
        <v>-3</v>
      </c>
      <c r="DO13" s="3" t="s">
        <v>261</v>
      </c>
      <c r="DP13" s="3" t="s">
        <v>262</v>
      </c>
      <c r="DQ13" s="3" t="s">
        <v>263</v>
      </c>
      <c r="DR13" s="3" t="s">
        <v>264</v>
      </c>
      <c r="DS13" s="14" t="s">
        <v>1343</v>
      </c>
      <c r="DT13" s="14" t="s">
        <v>1339</v>
      </c>
      <c r="DU13" s="3" t="s">
        <v>1352</v>
      </c>
      <c r="DV13" s="59" t="s">
        <v>1448</v>
      </c>
    </row>
    <row r="14" spans="1:126" ht="150.75" x14ac:dyDescent="0.3">
      <c r="A14" s="3">
        <v>13</v>
      </c>
      <c r="B14" s="3" t="s">
        <v>69</v>
      </c>
      <c r="C14" s="4">
        <v>19</v>
      </c>
      <c r="D14" s="3" t="s">
        <v>70</v>
      </c>
      <c r="E14" s="3" t="s">
        <v>71</v>
      </c>
      <c r="F14" s="3" t="s">
        <v>72</v>
      </c>
      <c r="G14" s="3" t="s">
        <v>73</v>
      </c>
      <c r="H14" s="3" t="s">
        <v>104</v>
      </c>
      <c r="I14" s="3" t="s">
        <v>73</v>
      </c>
      <c r="J14" s="3" t="s">
        <v>185</v>
      </c>
      <c r="K14" s="3" t="s">
        <v>73</v>
      </c>
      <c r="L14" s="3" t="s">
        <v>160</v>
      </c>
      <c r="M14" s="3" t="s">
        <v>73</v>
      </c>
      <c r="N14" s="3" t="s">
        <v>77</v>
      </c>
      <c r="O14" s="3" t="s">
        <v>78</v>
      </c>
      <c r="P14" s="3" t="s">
        <v>128</v>
      </c>
      <c r="Q14" s="3" t="s">
        <v>265</v>
      </c>
      <c r="R14" s="3" t="s">
        <v>266</v>
      </c>
      <c r="S14" s="3" t="s">
        <v>267</v>
      </c>
      <c r="T14" s="3"/>
      <c r="U14" s="3"/>
      <c r="V14" s="3"/>
      <c r="W14" s="3" t="s">
        <v>78</v>
      </c>
      <c r="X14" s="3" t="s">
        <v>132</v>
      </c>
      <c r="Y14" s="3" t="s">
        <v>86</v>
      </c>
      <c r="Z14" s="3" t="s">
        <v>269</v>
      </c>
      <c r="AA14" s="3" t="s">
        <v>1456</v>
      </c>
      <c r="AB14" s="45">
        <f t="shared" si="7"/>
        <v>61</v>
      </c>
      <c r="AC14" s="45">
        <f t="shared" si="0"/>
        <v>3</v>
      </c>
      <c r="AD14" s="52">
        <f t="shared" si="1"/>
        <v>20.333333333333332</v>
      </c>
      <c r="AE14" s="3" t="s">
        <v>270</v>
      </c>
      <c r="AF14" s="3" t="s">
        <v>1474</v>
      </c>
      <c r="AG14" s="45">
        <f>IF(LEN(TRIM(Table1[[#This Row],[QQ2_BEFORE]]))=0, 0, LEN(TRIM(SUBSTITUTE(SUBSTITUTE(SUBSTITUTE(Table1[[#This Row],[QQ2_BEFORE]], "/", " "), "-", " "), "  ", " "))) - LEN(SUBSTITUTE(TRIM(SUBSTITUTE(SUBSTITUTE(SUBSTITUTE(Table1[[#This Row],[QQ2_BEFORE]], "/", " "), "-", " "), "  ", " ")), " ", "")) + 1)</f>
        <v>54</v>
      </c>
      <c r="AH14" s="45">
        <f>IF(LEN(TRIM(Table1[[#This Row],[QQ2_BEFORE]]))=0, 0, MAX(1, LEN(Table1[[#This Row],[QQ2_BEFORE]]) - LEN(SUBSTITUTE(SUBSTITUTE(SUBSTITUTE(Table1[[#This Row],[QQ2_BEFORE]], ".", ""), "!", ""), "?", ""))))</f>
        <v>3</v>
      </c>
      <c r="AI14" s="45">
        <f>IF(LEN(TRIM(Table1[[#This Row],[QQ2_BEFORE]]))=0, 0,
    (LEN(TRIM(SUBSTITUTE(SUBSTITUTE(SUBSTITUTE(Table1[[#This Row],[QQ2_BEFORE]], "/", " "), "-", " "), "  ", " ")))
    - LEN(SUBSTITUTE(TRIM(SUBSTITUTE(SUBSTITUTE(SUBSTITUTE(Table1[[#This Row],[QQ2_BEFORE]], "/", " "), "-", " "), "  ", " ")), " ", "")) + 1)
    / MAX(1,
        LEN(Z14)
        - LEN(SUBSTITUTE(SUBSTITUTE(SUBSTITUTE(Z14, ".", ""), "!", ""), "?", ""))
    )
)</f>
        <v>18</v>
      </c>
      <c r="AJ14" s="3" t="s">
        <v>271</v>
      </c>
      <c r="AK14" s="45">
        <f>IF(LEN(TRIM(Table1[[#This Row],[QQ3_BEFORE]]))=0, 0, LEN(TRIM(SUBSTITUTE(SUBSTITUTE(SUBSTITUTE(Table1[[#This Row],[QQ3_BEFORE]], "/", " "), "-", " "), "  ", " "))) - LEN(SUBSTITUTE(TRIM(SUBSTITUTE(SUBSTITUTE(SUBSTITUTE(Table1[[#This Row],[QQ3_BEFORE]], "/", " "), "-", " "), "  ", " ")), " ", "")) + 1)</f>
        <v>45</v>
      </c>
      <c r="AL14" s="3" t="s">
        <v>1399</v>
      </c>
      <c r="AM14" s="3" t="s">
        <v>272</v>
      </c>
      <c r="AN14" s="3" t="s">
        <v>1482</v>
      </c>
      <c r="AO14" s="3" t="s">
        <v>1390</v>
      </c>
      <c r="AP14" s="3" t="s">
        <v>1392</v>
      </c>
      <c r="AQ14" s="45">
        <f>IF(LEN(TRIM(Table1[[#This Row],[QQ1_AFTER]]))=0, 0, MAX(1, LEN(Table1[[#This Row],[QQ1_AFTER]]) - LEN(SUBSTITUTE(SUBSTITUTE(SUBSTITUTE(Table1[[#This Row],[QQ1_AFTER]], ".", ""), "!", ""), "?", ""))))</f>
        <v>4</v>
      </c>
      <c r="AR14" s="45">
        <f t="shared" si="2"/>
        <v>80</v>
      </c>
      <c r="AS14" s="52">
        <f>IF(LEN(TRIM(Table1[[#This Row],[QQ1_AFTER]]))=0, 0,
    (LEN(TRIM(SUBSTITUTE(SUBSTITUTE(SUBSTITUTE(Table1[[#This Row],[QQ1_AFTER]], "/", " "), "-", " "), "  ", " ")))
    - LEN(SUBSTITUTE(TRIM(SUBSTITUTE(SUBSTITUTE(SUBSTITUTE(Table1[[#This Row],[QQ1_AFTER]], "/", " "), "-", " "), "  ", " ")), " ", "")) + 1)
    / MAX(1,
        LEN(Z14)
        - LEN(SUBSTITUTE(SUBSTITUTE(SUBSTITUTE(Z14, ".", ""), "!", ""), "?", ""))
    )
)</f>
        <v>26.666666666666668</v>
      </c>
      <c r="AT14" s="45">
        <f>Table1[[#This Row],[QQ1_SENTENCE_COUNT_AFTER]]-Table1[[#This Row],[QQ1_SENTENCE_COUNT_BEFORE]]</f>
        <v>1</v>
      </c>
      <c r="AU14" s="45">
        <f t="shared" si="3"/>
        <v>19</v>
      </c>
      <c r="AV14" s="52">
        <f>Table1[[#This Row],[QQ1_AVG_WORDS_PER_SENTENCE_AFTER]]-Table1[[#This Row],[QQ1_AVG_WORDS_PER_SENTENCE]]</f>
        <v>6.3333333333333357</v>
      </c>
      <c r="AW14" s="3" t="s">
        <v>273</v>
      </c>
      <c r="AX14" s="3" t="s">
        <v>1489</v>
      </c>
      <c r="AY14" s="3" t="s">
        <v>1390</v>
      </c>
      <c r="AZ14" s="3" t="s">
        <v>1389</v>
      </c>
      <c r="BA14" s="3" t="s">
        <v>274</v>
      </c>
      <c r="BB14" s="3" t="s">
        <v>1399</v>
      </c>
      <c r="BC14" s="3" t="s">
        <v>94</v>
      </c>
      <c r="BD14" s="3" t="s">
        <v>115</v>
      </c>
      <c r="BE14" s="3" t="s">
        <v>115</v>
      </c>
      <c r="BF14" s="3" t="s">
        <v>94</v>
      </c>
      <c r="BG14" s="3" t="s">
        <v>115</v>
      </c>
      <c r="BH14" s="3" t="s">
        <v>94</v>
      </c>
      <c r="BI14" s="3" t="s">
        <v>94</v>
      </c>
      <c r="BJ14" s="3" t="s">
        <v>115</v>
      </c>
      <c r="BK14" s="3" t="s">
        <v>94</v>
      </c>
      <c r="BL14" s="3" t="s">
        <v>115</v>
      </c>
      <c r="BM14" s="3" t="s">
        <v>94</v>
      </c>
      <c r="BN14" s="3" t="s">
        <v>94</v>
      </c>
      <c r="BO14" s="3" t="s">
        <v>115</v>
      </c>
      <c r="BP14" s="3" t="s">
        <v>115</v>
      </c>
      <c r="BQ14" s="30">
        <v>24</v>
      </c>
      <c r="BR14" s="30">
        <v>25</v>
      </c>
      <c r="BS14" s="30">
        <f t="shared" si="8"/>
        <v>49</v>
      </c>
      <c r="BT14" s="34">
        <f t="shared" si="4"/>
        <v>1</v>
      </c>
      <c r="BU14" s="32" t="s">
        <v>96</v>
      </c>
      <c r="BV14" s="3" t="s">
        <v>96</v>
      </c>
      <c r="BW14" s="3" t="s">
        <v>96</v>
      </c>
      <c r="BX14" s="3" t="s">
        <v>96</v>
      </c>
      <c r="BY14" s="3" t="s">
        <v>96</v>
      </c>
      <c r="BZ14" s="3" t="s">
        <v>97</v>
      </c>
      <c r="CA14" s="3" t="s">
        <v>97</v>
      </c>
      <c r="CB14" s="3" t="s">
        <v>97</v>
      </c>
      <c r="CC14" s="3" t="s">
        <v>96</v>
      </c>
      <c r="CD14" s="3" t="s">
        <v>96</v>
      </c>
      <c r="CE14" s="3" t="s">
        <v>97</v>
      </c>
      <c r="CF14" s="3" t="s">
        <v>96</v>
      </c>
      <c r="CG14" s="3" t="s">
        <v>96</v>
      </c>
      <c r="CH14" s="3" t="s">
        <v>96</v>
      </c>
      <c r="CI14" s="3" t="s">
        <v>96</v>
      </c>
      <c r="CJ14" s="3" t="s">
        <v>97</v>
      </c>
      <c r="CK14" s="3" t="s">
        <v>97</v>
      </c>
      <c r="CL14" s="3" t="s">
        <v>97</v>
      </c>
      <c r="CM14" s="3" t="s">
        <v>97</v>
      </c>
      <c r="CN14" s="3" t="s">
        <v>97</v>
      </c>
      <c r="CO14" s="5">
        <v>8</v>
      </c>
      <c r="CP14" s="5">
        <v>9</v>
      </c>
      <c r="CQ14" s="11">
        <f t="shared" si="5"/>
        <v>1</v>
      </c>
      <c r="CR14" s="3" t="s">
        <v>96</v>
      </c>
      <c r="CS14" s="3" t="s">
        <v>96</v>
      </c>
      <c r="CT14" s="3" t="s">
        <v>96</v>
      </c>
      <c r="CU14" s="3" t="s">
        <v>96</v>
      </c>
      <c r="CV14" s="3" t="s">
        <v>97</v>
      </c>
      <c r="CW14" s="3" t="s">
        <v>97</v>
      </c>
      <c r="CX14" s="3" t="s">
        <v>97</v>
      </c>
      <c r="CY14" s="3" t="s">
        <v>97</v>
      </c>
      <c r="CZ14" s="3" t="s">
        <v>97</v>
      </c>
      <c r="DA14" s="3" t="s">
        <v>97</v>
      </c>
      <c r="DB14" s="3" t="s">
        <v>96</v>
      </c>
      <c r="DC14" s="3" t="s">
        <v>96</v>
      </c>
      <c r="DD14" s="3" t="s">
        <v>96</v>
      </c>
      <c r="DE14" s="3" t="s">
        <v>96</v>
      </c>
      <c r="DF14" s="3" t="s">
        <v>97</v>
      </c>
      <c r="DG14" s="3" t="s">
        <v>96</v>
      </c>
      <c r="DH14" s="3" t="s">
        <v>97</v>
      </c>
      <c r="DI14" s="3" t="s">
        <v>97</v>
      </c>
      <c r="DJ14" s="3" t="s">
        <v>97</v>
      </c>
      <c r="DK14" s="3" t="s">
        <v>97</v>
      </c>
      <c r="DL14" s="5">
        <v>9</v>
      </c>
      <c r="DM14" s="5">
        <v>8</v>
      </c>
      <c r="DN14" s="11">
        <f t="shared" si="6"/>
        <v>-1</v>
      </c>
      <c r="DO14" s="3" t="s">
        <v>275</v>
      </c>
      <c r="DP14" s="3" t="s">
        <v>276</v>
      </c>
      <c r="DQ14" s="3" t="s">
        <v>277</v>
      </c>
      <c r="DR14" s="3" t="s">
        <v>268</v>
      </c>
      <c r="DS14" s="14" t="s">
        <v>1337</v>
      </c>
      <c r="DT14" s="14" t="s">
        <v>1339</v>
      </c>
      <c r="DU14" s="3" t="s">
        <v>1344</v>
      </c>
      <c r="DV14" s="59" t="s">
        <v>1451</v>
      </c>
    </row>
    <row r="15" spans="1:126" ht="120.75" x14ac:dyDescent="0.3">
      <c r="A15" s="3">
        <v>14</v>
      </c>
      <c r="B15" s="3" t="s">
        <v>69</v>
      </c>
      <c r="C15" s="4">
        <v>21</v>
      </c>
      <c r="D15" s="3" t="s">
        <v>70</v>
      </c>
      <c r="E15" s="3" t="s">
        <v>71</v>
      </c>
      <c r="F15" s="3" t="s">
        <v>72</v>
      </c>
      <c r="G15" s="3" t="s">
        <v>73</v>
      </c>
      <c r="H15" s="3" t="s">
        <v>74</v>
      </c>
      <c r="I15" s="3" t="s">
        <v>73</v>
      </c>
      <c r="J15" s="3" t="s">
        <v>159</v>
      </c>
      <c r="K15" s="3" t="s">
        <v>73</v>
      </c>
      <c r="L15" s="3" t="s">
        <v>143</v>
      </c>
      <c r="M15" s="3" t="s">
        <v>73</v>
      </c>
      <c r="N15" s="3" t="s">
        <v>77</v>
      </c>
      <c r="O15" s="3" t="s">
        <v>78</v>
      </c>
      <c r="P15" s="3" t="s">
        <v>79</v>
      </c>
      <c r="Q15" s="3" t="s">
        <v>278</v>
      </c>
      <c r="R15" s="3" t="s">
        <v>279</v>
      </c>
      <c r="S15" s="3" t="s">
        <v>280</v>
      </c>
      <c r="T15" s="3" t="s">
        <v>281</v>
      </c>
      <c r="U15" s="3" t="s">
        <v>73</v>
      </c>
      <c r="V15" s="3" t="s">
        <v>73</v>
      </c>
      <c r="W15" s="3" t="s">
        <v>84</v>
      </c>
      <c r="X15" s="3" t="s">
        <v>132</v>
      </c>
      <c r="Y15" s="3" t="s">
        <v>86</v>
      </c>
      <c r="Z15" s="3" t="s">
        <v>282</v>
      </c>
      <c r="AA15" s="3" t="s">
        <v>68</v>
      </c>
      <c r="AB15" s="45">
        <f t="shared" si="7"/>
        <v>15</v>
      </c>
      <c r="AC15" s="45">
        <f t="shared" si="0"/>
        <v>1</v>
      </c>
      <c r="AD15" s="52">
        <f t="shared" si="1"/>
        <v>15</v>
      </c>
      <c r="AE15" s="3" t="s">
        <v>283</v>
      </c>
      <c r="AF15" s="3" t="s">
        <v>65</v>
      </c>
      <c r="AG15" s="45">
        <f>IF(LEN(TRIM(Table1[[#This Row],[QQ2_BEFORE]]))=0, 0, LEN(TRIM(SUBSTITUTE(SUBSTITUTE(SUBSTITUTE(Table1[[#This Row],[QQ2_BEFORE]], "/", " "), "-", " "), "  ", " "))) - LEN(SUBSTITUTE(TRIM(SUBSTITUTE(SUBSTITUTE(SUBSTITUTE(Table1[[#This Row],[QQ2_BEFORE]], "/", " "), "-", " "), "  ", " ")), " ", "")) + 1)</f>
        <v>20</v>
      </c>
      <c r="AH15" s="45">
        <f>IF(LEN(TRIM(Table1[[#This Row],[QQ2_BEFORE]]))=0, 0, MAX(1, LEN(Table1[[#This Row],[QQ2_BEFORE]]) - LEN(SUBSTITUTE(SUBSTITUTE(SUBSTITUTE(Table1[[#This Row],[QQ2_BEFORE]], ".", ""), "!", ""), "?", ""))))</f>
        <v>1</v>
      </c>
      <c r="AI15" s="45">
        <f>IF(LEN(TRIM(Table1[[#This Row],[QQ2_BEFORE]]))=0, 0,
    (LEN(TRIM(SUBSTITUTE(SUBSTITUTE(SUBSTITUTE(Table1[[#This Row],[QQ2_BEFORE]], "/", " "), "-", " "), "  ", " ")))
    - LEN(SUBSTITUTE(TRIM(SUBSTITUTE(SUBSTITUTE(SUBSTITUTE(Table1[[#This Row],[QQ2_BEFORE]], "/", " "), "-", " "), "  ", " ")), " ", "")) + 1)
    / MAX(1,
        LEN(Z15)
        - LEN(SUBSTITUTE(SUBSTITUTE(SUBSTITUTE(Z15, ".", ""), "!", ""), "?", ""))
    )
)</f>
        <v>20</v>
      </c>
      <c r="AJ15" s="3" t="s">
        <v>284</v>
      </c>
      <c r="AK15" s="45">
        <f>IF(LEN(TRIM(Table1[[#This Row],[QQ3_BEFORE]]))=0, 0, LEN(TRIM(SUBSTITUTE(SUBSTITUTE(SUBSTITUTE(Table1[[#This Row],[QQ3_BEFORE]], "/", " "), "-", " "), "  ", " "))) - LEN(SUBSTITUTE(TRIM(SUBSTITUTE(SUBSTITUTE(SUBSTITUTE(Table1[[#This Row],[QQ3_BEFORE]], "/", " "), "-", " "), "  ", " ")), " ", "")) + 1)</f>
        <v>17</v>
      </c>
      <c r="AL15" s="3" t="s">
        <v>1401</v>
      </c>
      <c r="AM15" s="3" t="s">
        <v>285</v>
      </c>
      <c r="AN15" s="3" t="s">
        <v>68</v>
      </c>
      <c r="AO15" s="3" t="s">
        <v>1390</v>
      </c>
      <c r="AP15" s="3" t="s">
        <v>1392</v>
      </c>
      <c r="AQ15" s="45">
        <f>IF(LEN(TRIM(Table1[[#This Row],[QQ1_AFTER]]))=0, 0, MAX(1, LEN(Table1[[#This Row],[QQ1_AFTER]]) - LEN(SUBSTITUTE(SUBSTITUTE(SUBSTITUTE(Table1[[#This Row],[QQ1_AFTER]], ".", ""), "!", ""), "?", ""))))</f>
        <v>3</v>
      </c>
      <c r="AR15" s="45">
        <f t="shared" si="2"/>
        <v>31</v>
      </c>
      <c r="AS15" s="52">
        <f>IF(LEN(TRIM(Table1[[#This Row],[QQ1_AFTER]]))=0, 0,
    (LEN(TRIM(SUBSTITUTE(SUBSTITUTE(SUBSTITUTE(Table1[[#This Row],[QQ1_AFTER]], "/", " "), "-", " "), "  ", " ")))
    - LEN(SUBSTITUTE(TRIM(SUBSTITUTE(SUBSTITUTE(SUBSTITUTE(Table1[[#This Row],[QQ1_AFTER]], "/", " "), "-", " "), "  ", " ")), " ", "")) + 1)
    / MAX(1,
        LEN(Z15)
        - LEN(SUBSTITUTE(SUBSTITUTE(SUBSTITUTE(Z15, ".", ""), "!", ""), "?", ""))
    )
)</f>
        <v>31</v>
      </c>
      <c r="AT15" s="45">
        <f>Table1[[#This Row],[QQ1_SENTENCE_COUNT_AFTER]]-Table1[[#This Row],[QQ1_SENTENCE_COUNT_BEFORE]]</f>
        <v>2</v>
      </c>
      <c r="AU15" s="45">
        <f t="shared" si="3"/>
        <v>16</v>
      </c>
      <c r="AV15" s="52">
        <f>Table1[[#This Row],[QQ1_AVG_WORDS_PER_SENTENCE_AFTER]]-Table1[[#This Row],[QQ1_AVG_WORDS_PER_SENTENCE]]</f>
        <v>16</v>
      </c>
      <c r="AW15" s="3" t="s">
        <v>286</v>
      </c>
      <c r="AX15" s="3" t="s">
        <v>1452</v>
      </c>
      <c r="AY15" s="3" t="s">
        <v>1388</v>
      </c>
      <c r="AZ15" s="3" t="s">
        <v>1389</v>
      </c>
      <c r="BA15" s="3" t="s">
        <v>287</v>
      </c>
      <c r="BB15" s="3" t="s">
        <v>1401</v>
      </c>
      <c r="BC15" s="3" t="s">
        <v>94</v>
      </c>
      <c r="BD15" s="3" t="s">
        <v>95</v>
      </c>
      <c r="BE15" s="3" t="s">
        <v>95</v>
      </c>
      <c r="BF15" s="3" t="s">
        <v>95</v>
      </c>
      <c r="BG15" s="3" t="s">
        <v>95</v>
      </c>
      <c r="BH15" s="3" t="s">
        <v>94</v>
      </c>
      <c r="BI15" s="3" t="s">
        <v>95</v>
      </c>
      <c r="BJ15" s="3" t="s">
        <v>95</v>
      </c>
      <c r="BK15" s="3" t="s">
        <v>94</v>
      </c>
      <c r="BL15" s="3" t="s">
        <v>94</v>
      </c>
      <c r="BM15" s="3" t="s">
        <v>93</v>
      </c>
      <c r="BN15" s="3" t="s">
        <v>93</v>
      </c>
      <c r="BO15" s="3" t="s">
        <v>95</v>
      </c>
      <c r="BP15" s="3" t="s">
        <v>93</v>
      </c>
      <c r="BQ15" s="30">
        <v>11</v>
      </c>
      <c r="BR15" s="30">
        <v>14</v>
      </c>
      <c r="BS15" s="30">
        <f t="shared" si="8"/>
        <v>25</v>
      </c>
      <c r="BT15" s="34">
        <f t="shared" si="4"/>
        <v>3</v>
      </c>
      <c r="BU15" s="32" t="s">
        <v>96</v>
      </c>
      <c r="BV15" s="3" t="s">
        <v>96</v>
      </c>
      <c r="BW15" s="3" t="s">
        <v>96</v>
      </c>
      <c r="BX15" s="3" t="s">
        <v>96</v>
      </c>
      <c r="BY15" s="3" t="s">
        <v>96</v>
      </c>
      <c r="BZ15" s="3" t="s">
        <v>97</v>
      </c>
      <c r="CA15" s="3" t="s">
        <v>97</v>
      </c>
      <c r="CB15" s="3" t="s">
        <v>96</v>
      </c>
      <c r="CC15" s="3" t="s">
        <v>97</v>
      </c>
      <c r="CD15" s="3" t="s">
        <v>97</v>
      </c>
      <c r="CE15" s="3" t="s">
        <v>96</v>
      </c>
      <c r="CF15" s="3" t="s">
        <v>96</v>
      </c>
      <c r="CG15" s="3" t="s">
        <v>96</v>
      </c>
      <c r="CH15" s="3" t="s">
        <v>96</v>
      </c>
      <c r="CI15" s="3" t="s">
        <v>96</v>
      </c>
      <c r="CJ15" s="3" t="s">
        <v>97</v>
      </c>
      <c r="CK15" s="3" t="s">
        <v>97</v>
      </c>
      <c r="CL15" s="3" t="s">
        <v>97</v>
      </c>
      <c r="CM15" s="3" t="s">
        <v>97</v>
      </c>
      <c r="CN15" s="3" t="s">
        <v>97</v>
      </c>
      <c r="CO15" s="5" t="s">
        <v>288</v>
      </c>
      <c r="CP15" s="5">
        <v>10</v>
      </c>
      <c r="CQ15" s="11">
        <f t="shared" si="5"/>
        <v>1</v>
      </c>
      <c r="CR15" s="3" t="s">
        <v>97</v>
      </c>
      <c r="CS15" s="3" t="s">
        <v>96</v>
      </c>
      <c r="CT15" s="3" t="s">
        <v>96</v>
      </c>
      <c r="CU15" s="3" t="s">
        <v>96</v>
      </c>
      <c r="CV15" s="3" t="s">
        <v>96</v>
      </c>
      <c r="CW15" s="3" t="s">
        <v>97</v>
      </c>
      <c r="CX15" s="3" t="s">
        <v>97</v>
      </c>
      <c r="CY15" s="3" t="s">
        <v>97</v>
      </c>
      <c r="CZ15" s="3" t="s">
        <v>97</v>
      </c>
      <c r="DA15" s="3" t="s">
        <v>97</v>
      </c>
      <c r="DB15" s="3" t="s">
        <v>96</v>
      </c>
      <c r="DC15" s="3" t="s">
        <v>96</v>
      </c>
      <c r="DD15" s="3" t="s">
        <v>96</v>
      </c>
      <c r="DE15" s="3" t="s">
        <v>96</v>
      </c>
      <c r="DF15" s="3" t="s">
        <v>97</v>
      </c>
      <c r="DG15" s="3" t="s">
        <v>97</v>
      </c>
      <c r="DH15" s="3" t="s">
        <v>97</v>
      </c>
      <c r="DI15" s="3" t="s">
        <v>97</v>
      </c>
      <c r="DJ15" s="3" t="s">
        <v>97</v>
      </c>
      <c r="DK15" s="3" t="s">
        <v>97</v>
      </c>
      <c r="DL15" s="5">
        <v>9</v>
      </c>
      <c r="DM15" s="5">
        <v>9</v>
      </c>
      <c r="DN15" s="11">
        <f t="shared" si="6"/>
        <v>0</v>
      </c>
      <c r="DO15" s="3" t="s">
        <v>289</v>
      </c>
      <c r="DP15" s="3" t="s">
        <v>290</v>
      </c>
      <c r="DQ15" s="3" t="s">
        <v>291</v>
      </c>
      <c r="DR15" s="3" t="s">
        <v>292</v>
      </c>
      <c r="DS15" s="14" t="s">
        <v>1337</v>
      </c>
      <c r="DT15" s="14" t="s">
        <v>1339</v>
      </c>
      <c r="DU15" s="3" t="s">
        <v>1347</v>
      </c>
      <c r="DV15" s="59" t="s">
        <v>1448</v>
      </c>
    </row>
    <row r="16" spans="1:126" ht="60.75" x14ac:dyDescent="0.3">
      <c r="A16" s="3">
        <v>15</v>
      </c>
      <c r="B16" s="3" t="s">
        <v>158</v>
      </c>
      <c r="C16" s="4">
        <v>19</v>
      </c>
      <c r="D16" s="3" t="s">
        <v>70</v>
      </c>
      <c r="E16" s="3" t="s">
        <v>71</v>
      </c>
      <c r="F16" s="3" t="s">
        <v>72</v>
      </c>
      <c r="G16" s="3" t="s">
        <v>73</v>
      </c>
      <c r="H16" s="3" t="s">
        <v>293</v>
      </c>
      <c r="I16" s="3" t="s">
        <v>73</v>
      </c>
      <c r="J16" s="3" t="s">
        <v>159</v>
      </c>
      <c r="K16" s="3" t="s">
        <v>73</v>
      </c>
      <c r="L16" s="3" t="s">
        <v>294</v>
      </c>
      <c r="M16" s="3" t="s">
        <v>73</v>
      </c>
      <c r="N16" s="3" t="s">
        <v>77</v>
      </c>
      <c r="O16" s="3" t="s">
        <v>78</v>
      </c>
      <c r="P16" s="3" t="s">
        <v>128</v>
      </c>
      <c r="Q16" s="3" t="s">
        <v>73</v>
      </c>
      <c r="R16" s="3" t="s">
        <v>73</v>
      </c>
      <c r="S16" s="3" t="s">
        <v>73</v>
      </c>
      <c r="T16" s="3" t="s">
        <v>73</v>
      </c>
      <c r="U16" s="3" t="s">
        <v>73</v>
      </c>
      <c r="V16" s="3" t="s">
        <v>73</v>
      </c>
      <c r="W16" s="3" t="s">
        <v>84</v>
      </c>
      <c r="X16" s="3" t="s">
        <v>132</v>
      </c>
      <c r="Y16" s="3" t="s">
        <v>86</v>
      </c>
      <c r="Z16" s="3" t="s">
        <v>295</v>
      </c>
      <c r="AA16" s="3" t="s">
        <v>68</v>
      </c>
      <c r="AB16" s="45">
        <f t="shared" si="7"/>
        <v>14</v>
      </c>
      <c r="AC16" s="45">
        <f t="shared" si="0"/>
        <v>1</v>
      </c>
      <c r="AD16" s="52">
        <f t="shared" si="1"/>
        <v>14</v>
      </c>
      <c r="AE16" s="3" t="s">
        <v>296</v>
      </c>
      <c r="AF16" s="3" t="s">
        <v>1452</v>
      </c>
      <c r="AG16" s="45">
        <f>IF(LEN(TRIM(Table1[[#This Row],[QQ2_BEFORE]]))=0, 0, LEN(TRIM(SUBSTITUTE(SUBSTITUTE(SUBSTITUTE(Table1[[#This Row],[QQ2_BEFORE]], "/", " "), "-", " "), "  ", " "))) - LEN(SUBSTITUTE(TRIM(SUBSTITUTE(SUBSTITUTE(SUBSTITUTE(Table1[[#This Row],[QQ2_BEFORE]], "/", " "), "-", " "), "  ", " ")), " ", "")) + 1)</f>
        <v>6</v>
      </c>
      <c r="AH16" s="45">
        <f>IF(LEN(TRIM(Table1[[#This Row],[QQ2_BEFORE]]))=0, 0, MAX(1, LEN(Table1[[#This Row],[QQ2_BEFORE]]) - LEN(SUBSTITUTE(SUBSTITUTE(SUBSTITUTE(Table1[[#This Row],[QQ2_BEFORE]], ".", ""), "!", ""), "?", ""))))</f>
        <v>1</v>
      </c>
      <c r="AI16" s="45">
        <f>IF(LEN(TRIM(Table1[[#This Row],[QQ2_BEFORE]]))=0, 0,
    (LEN(TRIM(SUBSTITUTE(SUBSTITUTE(SUBSTITUTE(Table1[[#This Row],[QQ2_BEFORE]], "/", " "), "-", " "), "  ", " ")))
    - LEN(SUBSTITUTE(TRIM(SUBSTITUTE(SUBSTITUTE(SUBSTITUTE(Table1[[#This Row],[QQ2_BEFORE]], "/", " "), "-", " "), "  ", " ")), " ", "")) + 1)
    / MAX(1,
        LEN(Z16)
        - LEN(SUBSTITUTE(SUBSTITUTE(SUBSTITUTE(Z16, ".", ""), "!", ""), "?", ""))
    )
)</f>
        <v>6</v>
      </c>
      <c r="AJ16" s="3" t="s">
        <v>297</v>
      </c>
      <c r="AK16" s="45">
        <f>IF(LEN(TRIM(Table1[[#This Row],[QQ3_BEFORE]]))=0, 0, LEN(TRIM(SUBSTITUTE(SUBSTITUTE(SUBSTITUTE(Table1[[#This Row],[QQ3_BEFORE]], "/", " "), "-", " "), "  ", " "))) - LEN(SUBSTITUTE(TRIM(SUBSTITUTE(SUBSTITUTE(SUBSTITUTE(Table1[[#This Row],[QQ3_BEFORE]], "/", " "), "-", " "), "  ", " ")), " ", "")) + 1)</f>
        <v>31</v>
      </c>
      <c r="AL16" s="3" t="s">
        <v>1399</v>
      </c>
      <c r="AM16" s="3" t="s">
        <v>298</v>
      </c>
      <c r="AN16" s="3" t="s">
        <v>1457</v>
      </c>
      <c r="AO16" s="3" t="s">
        <v>1391</v>
      </c>
      <c r="AP16" s="3" t="s">
        <v>1393</v>
      </c>
      <c r="AQ16" s="45">
        <f>IF(LEN(TRIM(Table1[[#This Row],[QQ1_AFTER]]))=0, 0, MAX(1, LEN(Table1[[#This Row],[QQ1_AFTER]]) - LEN(SUBSTITUTE(SUBSTITUTE(SUBSTITUTE(Table1[[#This Row],[QQ1_AFTER]], ".", ""), "!", ""), "?", ""))))</f>
        <v>1</v>
      </c>
      <c r="AR16" s="45">
        <f t="shared" si="2"/>
        <v>1</v>
      </c>
      <c r="AS16" s="52">
        <f>IF(LEN(TRIM(Table1[[#This Row],[QQ1_AFTER]]))=0, 0,
    (LEN(TRIM(SUBSTITUTE(SUBSTITUTE(SUBSTITUTE(Table1[[#This Row],[QQ1_AFTER]], "/", " "), "-", " "), "  ", " ")))
    - LEN(SUBSTITUTE(TRIM(SUBSTITUTE(SUBSTITUTE(SUBSTITUTE(Table1[[#This Row],[QQ1_AFTER]], "/", " "), "-", " "), "  ", " ")), " ", "")) + 1)
    / MAX(1,
        LEN(Z16)
        - LEN(SUBSTITUTE(SUBSTITUTE(SUBSTITUTE(Z16, ".", ""), "!", ""), "?", ""))
    )
)</f>
        <v>1</v>
      </c>
      <c r="AT16" s="45">
        <f>Table1[[#This Row],[QQ1_SENTENCE_COUNT_AFTER]]-Table1[[#This Row],[QQ1_SENTENCE_COUNT_BEFORE]]</f>
        <v>0</v>
      </c>
      <c r="AU16" s="45">
        <f t="shared" si="3"/>
        <v>-13</v>
      </c>
      <c r="AV16" s="52">
        <f>Table1[[#This Row],[QQ1_AVG_WORDS_PER_SENTENCE_AFTER]]-Table1[[#This Row],[QQ1_AVG_WORDS_PER_SENTENCE]]</f>
        <v>-13</v>
      </c>
      <c r="AW16" s="3" t="s">
        <v>299</v>
      </c>
      <c r="AX16" s="3" t="s">
        <v>1452</v>
      </c>
      <c r="AY16" s="3" t="s">
        <v>1388</v>
      </c>
      <c r="AZ16" s="3" t="s">
        <v>1393</v>
      </c>
      <c r="BA16" s="3" t="s">
        <v>300</v>
      </c>
      <c r="BB16" s="3" t="s">
        <v>1399</v>
      </c>
      <c r="BC16" s="3" t="s">
        <v>93</v>
      </c>
      <c r="BD16" s="3" t="s">
        <v>94</v>
      </c>
      <c r="BE16" s="3" t="s">
        <v>94</v>
      </c>
      <c r="BF16" s="3" t="s">
        <v>115</v>
      </c>
      <c r="BG16" s="3" t="s">
        <v>94</v>
      </c>
      <c r="BH16" s="3" t="s">
        <v>94</v>
      </c>
      <c r="BI16" s="3" t="s">
        <v>94</v>
      </c>
      <c r="BJ16" s="3" t="s">
        <v>93</v>
      </c>
      <c r="BK16" s="3" t="s">
        <v>93</v>
      </c>
      <c r="BL16" s="3" t="s">
        <v>93</v>
      </c>
      <c r="BM16" s="3" t="s">
        <v>93</v>
      </c>
      <c r="BN16" s="3" t="s">
        <v>93</v>
      </c>
      <c r="BO16" s="3" t="s">
        <v>93</v>
      </c>
      <c r="BP16" s="3" t="s">
        <v>93</v>
      </c>
      <c r="BQ16" s="30">
        <v>21</v>
      </c>
      <c r="BR16" s="30">
        <v>14</v>
      </c>
      <c r="BS16" s="30">
        <f t="shared" si="8"/>
        <v>35</v>
      </c>
      <c r="BT16" s="34">
        <f t="shared" si="4"/>
        <v>-7</v>
      </c>
      <c r="BU16" s="32" t="s">
        <v>96</v>
      </c>
      <c r="BV16" s="3" t="s">
        <v>97</v>
      </c>
      <c r="BW16" s="3" t="s">
        <v>96</v>
      </c>
      <c r="BX16" s="3" t="s">
        <v>96</v>
      </c>
      <c r="BY16" s="3" t="s">
        <v>96</v>
      </c>
      <c r="BZ16" s="3" t="s">
        <v>96</v>
      </c>
      <c r="CA16" s="3" t="s">
        <v>96</v>
      </c>
      <c r="CB16" s="3" t="s">
        <v>96</v>
      </c>
      <c r="CC16" s="3" t="s">
        <v>97</v>
      </c>
      <c r="CD16" s="3" t="s">
        <v>97</v>
      </c>
      <c r="CE16" s="3" t="s">
        <v>96</v>
      </c>
      <c r="CF16" s="3" t="s">
        <v>96</v>
      </c>
      <c r="CG16" s="3" t="s">
        <v>97</v>
      </c>
      <c r="CH16" s="3" t="s">
        <v>96</v>
      </c>
      <c r="CI16" s="3" t="s">
        <v>96</v>
      </c>
      <c r="CJ16" s="3" t="s">
        <v>96</v>
      </c>
      <c r="CK16" s="3" t="s">
        <v>96</v>
      </c>
      <c r="CL16" s="3" t="s">
        <v>97</v>
      </c>
      <c r="CM16" s="3" t="s">
        <v>97</v>
      </c>
      <c r="CN16" s="3" t="s">
        <v>97</v>
      </c>
      <c r="CO16" s="5">
        <v>6</v>
      </c>
      <c r="CP16" s="5">
        <v>7</v>
      </c>
      <c r="CQ16" s="11">
        <f t="shared" si="5"/>
        <v>1</v>
      </c>
      <c r="CR16" s="3" t="s">
        <v>97</v>
      </c>
      <c r="CS16" s="3" t="s">
        <v>97</v>
      </c>
      <c r="CT16" s="3" t="s">
        <v>96</v>
      </c>
      <c r="CU16" s="3" t="s">
        <v>96</v>
      </c>
      <c r="CV16" s="3" t="s">
        <v>96</v>
      </c>
      <c r="CW16" s="3" t="s">
        <v>96</v>
      </c>
      <c r="CX16" s="3" t="s">
        <v>97</v>
      </c>
      <c r="CY16" s="3" t="s">
        <v>97</v>
      </c>
      <c r="CZ16" s="3" t="s">
        <v>96</v>
      </c>
      <c r="DA16" s="3" t="s">
        <v>97</v>
      </c>
      <c r="DB16" s="3" t="s">
        <v>96</v>
      </c>
      <c r="DC16" s="3" t="s">
        <v>96</v>
      </c>
      <c r="DD16" s="3" t="s">
        <v>96</v>
      </c>
      <c r="DE16" s="3" t="s">
        <v>96</v>
      </c>
      <c r="DF16" s="3" t="s">
        <v>96</v>
      </c>
      <c r="DG16" s="3" t="s">
        <v>96</v>
      </c>
      <c r="DH16" s="3" t="s">
        <v>96</v>
      </c>
      <c r="DI16" s="3" t="s">
        <v>96</v>
      </c>
      <c r="DJ16" s="3" t="s">
        <v>96</v>
      </c>
      <c r="DK16" s="3" t="s">
        <v>96</v>
      </c>
      <c r="DL16" s="5">
        <v>6</v>
      </c>
      <c r="DM16" s="5">
        <v>5</v>
      </c>
      <c r="DN16" s="11">
        <f t="shared" si="6"/>
        <v>-1</v>
      </c>
      <c r="DO16" s="3" t="s">
        <v>301</v>
      </c>
      <c r="DP16" s="3" t="s">
        <v>302</v>
      </c>
      <c r="DQ16" s="3" t="s">
        <v>303</v>
      </c>
      <c r="DR16" s="3" t="s">
        <v>304</v>
      </c>
      <c r="DS16" s="14" t="s">
        <v>1338</v>
      </c>
      <c r="DT16" s="14" t="s">
        <v>1339</v>
      </c>
      <c r="DU16" s="3" t="s">
        <v>1384</v>
      </c>
      <c r="DV16" s="59" t="s">
        <v>1449</v>
      </c>
    </row>
    <row r="17" spans="1:126" ht="105.75" customHeight="1" x14ac:dyDescent="0.3">
      <c r="A17" s="3">
        <v>16</v>
      </c>
      <c r="B17" s="3" t="s">
        <v>158</v>
      </c>
      <c r="C17" s="4">
        <v>20</v>
      </c>
      <c r="D17" s="3" t="s">
        <v>70</v>
      </c>
      <c r="E17" s="3" t="s">
        <v>71</v>
      </c>
      <c r="F17" s="3" t="s">
        <v>72</v>
      </c>
      <c r="G17" s="3" t="s">
        <v>73</v>
      </c>
      <c r="H17" s="3" t="s">
        <v>74</v>
      </c>
      <c r="I17" s="3" t="s">
        <v>73</v>
      </c>
      <c r="J17" s="3" t="s">
        <v>75</v>
      </c>
      <c r="K17" s="3" t="s">
        <v>73</v>
      </c>
      <c r="L17" s="3" t="s">
        <v>126</v>
      </c>
      <c r="M17" s="3" t="s">
        <v>73</v>
      </c>
      <c r="N17" s="3" t="s">
        <v>174</v>
      </c>
      <c r="O17" s="3" t="s">
        <v>78</v>
      </c>
      <c r="P17" s="3" t="s">
        <v>128</v>
      </c>
      <c r="Q17" s="3" t="s">
        <v>215</v>
      </c>
      <c r="R17" s="3" t="s">
        <v>73</v>
      </c>
      <c r="S17" s="3" t="s">
        <v>73</v>
      </c>
      <c r="T17" s="3" t="s">
        <v>73</v>
      </c>
      <c r="U17" s="3" t="s">
        <v>73</v>
      </c>
      <c r="V17" s="3" t="s">
        <v>73</v>
      </c>
      <c r="W17" s="3" t="s">
        <v>84</v>
      </c>
      <c r="X17" s="3" t="s">
        <v>85</v>
      </c>
      <c r="Y17" s="3" t="s">
        <v>86</v>
      </c>
      <c r="Z17" s="3" t="s">
        <v>305</v>
      </c>
      <c r="AA17" s="3" t="s">
        <v>1457</v>
      </c>
      <c r="AB17" s="45">
        <f t="shared" si="7"/>
        <v>3</v>
      </c>
      <c r="AC17" s="45">
        <f t="shared" si="0"/>
        <v>1</v>
      </c>
      <c r="AD17" s="52">
        <f t="shared" si="1"/>
        <v>3</v>
      </c>
      <c r="AE17" s="3" t="s">
        <v>306</v>
      </c>
      <c r="AF17" s="3" t="s">
        <v>66</v>
      </c>
      <c r="AG17" s="45">
        <f>IF(LEN(TRIM(Table1[[#This Row],[QQ2_BEFORE]]))=0, 0, LEN(TRIM(SUBSTITUTE(SUBSTITUTE(SUBSTITUTE(Table1[[#This Row],[QQ2_BEFORE]], "/", " "), "-", " "), "  ", " "))) - LEN(SUBSTITUTE(TRIM(SUBSTITUTE(SUBSTITUTE(SUBSTITUTE(Table1[[#This Row],[QQ2_BEFORE]], "/", " "), "-", " "), "  ", " ")), " ", "")) + 1)</f>
        <v>26</v>
      </c>
      <c r="AH17" s="45">
        <f>IF(LEN(TRIM(Table1[[#This Row],[QQ2_BEFORE]]))=0, 0, MAX(1, LEN(Table1[[#This Row],[QQ2_BEFORE]]) - LEN(SUBSTITUTE(SUBSTITUTE(SUBSTITUTE(Table1[[#This Row],[QQ2_BEFORE]], ".", ""), "!", ""), "?", ""))))</f>
        <v>1</v>
      </c>
      <c r="AI17" s="45">
        <f>IF(LEN(TRIM(Table1[[#This Row],[QQ2_BEFORE]]))=0, 0,
    (LEN(TRIM(SUBSTITUTE(SUBSTITUTE(SUBSTITUTE(Table1[[#This Row],[QQ2_BEFORE]], "/", " "), "-", " "), "  ", " ")))
    - LEN(SUBSTITUTE(TRIM(SUBSTITUTE(SUBSTITUTE(SUBSTITUTE(Table1[[#This Row],[QQ2_BEFORE]], "/", " "), "-", " "), "  ", " ")), " ", "")) + 1)
    / MAX(1,
        LEN(Z17)
        - LEN(SUBSTITUTE(SUBSTITUTE(SUBSTITUTE(Z17, ".", ""), "!", ""), "?", ""))
    )
)</f>
        <v>26</v>
      </c>
      <c r="AJ17" s="3" t="s">
        <v>307</v>
      </c>
      <c r="AK17" s="45">
        <f>IF(LEN(TRIM(Table1[[#This Row],[QQ3_BEFORE]]))=0, 0, LEN(TRIM(SUBSTITUTE(SUBSTITUTE(SUBSTITUTE(Table1[[#This Row],[QQ3_BEFORE]], "/", " "), "-", " "), "  ", " "))) - LEN(SUBSTITUTE(TRIM(SUBSTITUTE(SUBSTITUTE(SUBSTITUTE(Table1[[#This Row],[QQ3_BEFORE]], "/", " "), "-", " "), "  ", " ")), " ", "")) + 1)</f>
        <v>20</v>
      </c>
      <c r="AL17" s="3" t="s">
        <v>1399</v>
      </c>
      <c r="AM17" s="3" t="s">
        <v>308</v>
      </c>
      <c r="AN17" s="3" t="s">
        <v>1457</v>
      </c>
      <c r="AO17" s="3" t="s">
        <v>1390</v>
      </c>
      <c r="AP17" s="3" t="s">
        <v>1389</v>
      </c>
      <c r="AQ17" s="45">
        <f>IF(LEN(TRIM(Table1[[#This Row],[QQ1_AFTER]]))=0, 0, MAX(1, LEN(Table1[[#This Row],[QQ1_AFTER]]) - LEN(SUBSTITUTE(SUBSTITUTE(SUBSTITUTE(Table1[[#This Row],[QQ1_AFTER]], ".", ""), "!", ""), "?", ""))))</f>
        <v>1</v>
      </c>
      <c r="AR17" s="45">
        <f t="shared" si="2"/>
        <v>4</v>
      </c>
      <c r="AS17" s="52">
        <f>IF(LEN(TRIM(Table1[[#This Row],[QQ1_AFTER]]))=0, 0,
    (LEN(TRIM(SUBSTITUTE(SUBSTITUTE(SUBSTITUTE(Table1[[#This Row],[QQ1_AFTER]], "/", " "), "-", " "), "  ", " ")))
    - LEN(SUBSTITUTE(TRIM(SUBSTITUTE(SUBSTITUTE(SUBSTITUTE(Table1[[#This Row],[QQ1_AFTER]], "/", " "), "-", " "), "  ", " ")), " ", "")) + 1)
    / MAX(1,
        LEN(Z17)
        - LEN(SUBSTITUTE(SUBSTITUTE(SUBSTITUTE(Z17, ".", ""), "!", ""), "?", ""))
    )
)</f>
        <v>4</v>
      </c>
      <c r="AT17" s="45">
        <f>Table1[[#This Row],[QQ1_SENTENCE_COUNT_AFTER]]-Table1[[#This Row],[QQ1_SENTENCE_COUNT_BEFORE]]</f>
        <v>0</v>
      </c>
      <c r="AU17" s="45">
        <f t="shared" si="3"/>
        <v>1</v>
      </c>
      <c r="AV17" s="52">
        <f>Table1[[#This Row],[QQ1_AVG_WORDS_PER_SENTENCE_AFTER]]-Table1[[#This Row],[QQ1_AVG_WORDS_PER_SENTENCE]]</f>
        <v>1</v>
      </c>
      <c r="AW17" s="3" t="s">
        <v>309</v>
      </c>
      <c r="AX17" s="3" t="s">
        <v>66</v>
      </c>
      <c r="AY17" s="3" t="s">
        <v>1390</v>
      </c>
      <c r="AZ17" s="3" t="s">
        <v>1393</v>
      </c>
      <c r="BA17" s="3" t="s">
        <v>310</v>
      </c>
      <c r="BB17" s="3" t="s">
        <v>1399</v>
      </c>
      <c r="BC17" s="3" t="s">
        <v>93</v>
      </c>
      <c r="BD17" s="3" t="s">
        <v>94</v>
      </c>
      <c r="BE17" s="3" t="s">
        <v>94</v>
      </c>
      <c r="BF17" s="3" t="s">
        <v>95</v>
      </c>
      <c r="BG17" s="3" t="s">
        <v>93</v>
      </c>
      <c r="BH17" s="3" t="s">
        <v>93</v>
      </c>
      <c r="BI17" s="3" t="s">
        <v>95</v>
      </c>
      <c r="BJ17" s="3" t="s">
        <v>94</v>
      </c>
      <c r="BK17" s="3" t="s">
        <v>93</v>
      </c>
      <c r="BL17" s="3" t="s">
        <v>93</v>
      </c>
      <c r="BM17" s="3" t="s">
        <v>93</v>
      </c>
      <c r="BN17" s="3" t="s">
        <v>93</v>
      </c>
      <c r="BO17" s="3" t="s">
        <v>95</v>
      </c>
      <c r="BP17" s="3" t="s">
        <v>95</v>
      </c>
      <c r="BQ17" s="30">
        <v>14</v>
      </c>
      <c r="BR17" s="30">
        <v>13</v>
      </c>
      <c r="BS17" s="30">
        <f t="shared" si="8"/>
        <v>27</v>
      </c>
      <c r="BT17" s="34">
        <f t="shared" si="4"/>
        <v>-1</v>
      </c>
      <c r="BU17" s="32" t="s">
        <v>96</v>
      </c>
      <c r="BV17" s="3" t="s">
        <v>96</v>
      </c>
      <c r="BW17" s="3" t="s">
        <v>96</v>
      </c>
      <c r="BX17" s="3" t="s">
        <v>96</v>
      </c>
      <c r="BY17" s="3" t="s">
        <v>96</v>
      </c>
      <c r="BZ17" s="3" t="s">
        <v>96</v>
      </c>
      <c r="CA17" s="3" t="s">
        <v>97</v>
      </c>
      <c r="CB17" s="3" t="s">
        <v>97</v>
      </c>
      <c r="CC17" s="3" t="s">
        <v>97</v>
      </c>
      <c r="CD17" s="3" t="s">
        <v>97</v>
      </c>
      <c r="CE17" s="3" t="s">
        <v>97</v>
      </c>
      <c r="CF17" s="3" t="s">
        <v>97</v>
      </c>
      <c r="CG17" s="3" t="s">
        <v>96</v>
      </c>
      <c r="CH17" s="3" t="s">
        <v>96</v>
      </c>
      <c r="CI17" s="3" t="s">
        <v>96</v>
      </c>
      <c r="CJ17" s="3" t="s">
        <v>96</v>
      </c>
      <c r="CK17" s="3" t="s">
        <v>97</v>
      </c>
      <c r="CL17" s="3" t="s">
        <v>96</v>
      </c>
      <c r="CM17" s="3" t="s">
        <v>97</v>
      </c>
      <c r="CN17" s="3" t="s">
        <v>97</v>
      </c>
      <c r="CO17" s="5">
        <v>9</v>
      </c>
      <c r="CP17" s="5">
        <v>6</v>
      </c>
      <c r="CQ17" s="11">
        <f t="shared" si="5"/>
        <v>-3</v>
      </c>
      <c r="CR17" s="3" t="s">
        <v>97</v>
      </c>
      <c r="CS17" s="3" t="s">
        <v>96</v>
      </c>
      <c r="CT17" s="3" t="s">
        <v>96</v>
      </c>
      <c r="CU17" s="3" t="s">
        <v>96</v>
      </c>
      <c r="CV17" s="3" t="s">
        <v>97</v>
      </c>
      <c r="CW17" s="3" t="s">
        <v>97</v>
      </c>
      <c r="CX17" s="3" t="s">
        <v>97</v>
      </c>
      <c r="CY17" s="3" t="s">
        <v>97</v>
      </c>
      <c r="CZ17" s="3" t="s">
        <v>96</v>
      </c>
      <c r="DA17" s="3" t="s">
        <v>97</v>
      </c>
      <c r="DB17" s="3" t="s">
        <v>96</v>
      </c>
      <c r="DC17" s="3" t="s">
        <v>96</v>
      </c>
      <c r="DD17" s="3" t="s">
        <v>97</v>
      </c>
      <c r="DE17" s="3" t="s">
        <v>97</v>
      </c>
      <c r="DF17" s="3" t="s">
        <v>97</v>
      </c>
      <c r="DG17" s="3" t="s">
        <v>97</v>
      </c>
      <c r="DH17" s="3" t="s">
        <v>97</v>
      </c>
      <c r="DI17" s="3" t="s">
        <v>97</v>
      </c>
      <c r="DJ17" s="3" t="s">
        <v>97</v>
      </c>
      <c r="DK17" s="3" t="s">
        <v>97</v>
      </c>
      <c r="DL17" s="5" t="s">
        <v>311</v>
      </c>
      <c r="DM17" s="5">
        <v>7</v>
      </c>
      <c r="DN17" s="11">
        <f t="shared" si="6"/>
        <v>0</v>
      </c>
      <c r="DO17" s="3" t="s">
        <v>312</v>
      </c>
      <c r="DP17" s="3" t="s">
        <v>313</v>
      </c>
      <c r="DQ17" s="3" t="s">
        <v>314</v>
      </c>
      <c r="DR17" s="3" t="s">
        <v>73</v>
      </c>
      <c r="DS17" s="14" t="s">
        <v>1338</v>
      </c>
      <c r="DT17" s="14" t="s">
        <v>1339</v>
      </c>
      <c r="DU17" s="3" t="s">
        <v>1375</v>
      </c>
      <c r="DV17" s="59" t="s">
        <v>1449</v>
      </c>
    </row>
    <row r="18" spans="1:126" ht="127.5" customHeight="1" x14ac:dyDescent="0.3">
      <c r="A18" s="3">
        <v>17</v>
      </c>
      <c r="B18" s="3" t="s">
        <v>102</v>
      </c>
      <c r="C18" s="4">
        <v>20</v>
      </c>
      <c r="D18" s="3" t="s">
        <v>70</v>
      </c>
      <c r="E18" s="3" t="s">
        <v>71</v>
      </c>
      <c r="F18" s="3" t="s">
        <v>72</v>
      </c>
      <c r="G18" s="3" t="s">
        <v>73</v>
      </c>
      <c r="H18" s="3" t="s">
        <v>104</v>
      </c>
      <c r="I18" s="3" t="s">
        <v>73</v>
      </c>
      <c r="J18" s="3" t="s">
        <v>185</v>
      </c>
      <c r="K18" s="3" t="s">
        <v>73</v>
      </c>
      <c r="L18" s="3" t="s">
        <v>160</v>
      </c>
      <c r="M18" s="3" t="s">
        <v>73</v>
      </c>
      <c r="N18" s="3" t="s">
        <v>77</v>
      </c>
      <c r="O18" s="3" t="s">
        <v>127</v>
      </c>
      <c r="P18" s="3" t="s">
        <v>128</v>
      </c>
      <c r="Q18" s="3" t="s">
        <v>315</v>
      </c>
      <c r="R18" s="3" t="s">
        <v>316</v>
      </c>
      <c r="S18" s="3" t="s">
        <v>73</v>
      </c>
      <c r="T18" s="3" t="s">
        <v>73</v>
      </c>
      <c r="U18" s="3" t="s">
        <v>73</v>
      </c>
      <c r="V18" s="3" t="s">
        <v>73</v>
      </c>
      <c r="W18" s="3" t="s">
        <v>84</v>
      </c>
      <c r="X18" s="3" t="s">
        <v>132</v>
      </c>
      <c r="Y18" s="3" t="s">
        <v>86</v>
      </c>
      <c r="Z18" s="3" t="s">
        <v>317</v>
      </c>
      <c r="AA18" s="3" t="s">
        <v>1458</v>
      </c>
      <c r="AB18" s="45">
        <f t="shared" si="7"/>
        <v>5</v>
      </c>
      <c r="AC18" s="45">
        <f t="shared" si="0"/>
        <v>1</v>
      </c>
      <c r="AD18" s="52">
        <f t="shared" si="1"/>
        <v>5</v>
      </c>
      <c r="AE18" s="3" t="s">
        <v>318</v>
      </c>
      <c r="AF18" s="3" t="s">
        <v>1473</v>
      </c>
      <c r="AG18" s="45">
        <f>IF(LEN(TRIM(Table1[[#This Row],[QQ2_BEFORE]]))=0, 0, LEN(TRIM(SUBSTITUTE(SUBSTITUTE(SUBSTITUTE(Table1[[#This Row],[QQ2_BEFORE]], "/", " "), "-", " "), "  ", " "))) - LEN(SUBSTITUTE(TRIM(SUBSTITUTE(SUBSTITUTE(SUBSTITUTE(Table1[[#This Row],[QQ2_BEFORE]], "/", " "), "-", " "), "  ", " ")), " ", "")) + 1)</f>
        <v>24</v>
      </c>
      <c r="AH18" s="45">
        <f>IF(LEN(TRIM(Table1[[#This Row],[QQ2_BEFORE]]))=0, 0, MAX(1, LEN(Table1[[#This Row],[QQ2_BEFORE]]) - LEN(SUBSTITUTE(SUBSTITUTE(SUBSTITUTE(Table1[[#This Row],[QQ2_BEFORE]], ".", ""), "!", ""), "?", ""))))</f>
        <v>1</v>
      </c>
      <c r="AI18" s="45">
        <f>IF(LEN(TRIM(Table1[[#This Row],[QQ2_BEFORE]]))=0, 0,
    (LEN(TRIM(SUBSTITUTE(SUBSTITUTE(SUBSTITUTE(Table1[[#This Row],[QQ2_BEFORE]], "/", " "), "-", " "), "  ", " ")))
    - LEN(SUBSTITUTE(TRIM(SUBSTITUTE(SUBSTITUTE(SUBSTITUTE(Table1[[#This Row],[QQ2_BEFORE]], "/", " "), "-", " "), "  ", " ")), " ", "")) + 1)
    / MAX(1,
        LEN(Z18)
        - LEN(SUBSTITUTE(SUBSTITUTE(SUBSTITUTE(Z18, ".", ""), "!", ""), "?", ""))
    )
)</f>
        <v>24</v>
      </c>
      <c r="AJ18" s="3" t="s">
        <v>319</v>
      </c>
      <c r="AK18" s="45">
        <f>IF(LEN(TRIM(Table1[[#This Row],[QQ3_BEFORE]]))=0, 0, LEN(TRIM(SUBSTITUTE(SUBSTITUTE(SUBSTITUTE(Table1[[#This Row],[QQ3_BEFORE]], "/", " "), "-", " "), "  ", " "))) - LEN(SUBSTITUTE(TRIM(SUBSTITUTE(SUBSTITUTE(SUBSTITUTE(Table1[[#This Row],[QQ3_BEFORE]], "/", " "), "-", " "), "  ", " ")), " ", "")) + 1)</f>
        <v>31</v>
      </c>
      <c r="AL18" s="3" t="s">
        <v>1399</v>
      </c>
      <c r="AM18" s="3" t="s">
        <v>320</v>
      </c>
      <c r="AN18" s="3" t="s">
        <v>1483</v>
      </c>
      <c r="AO18" s="3" t="s">
        <v>1391</v>
      </c>
      <c r="AP18" s="3" t="s">
        <v>1392</v>
      </c>
      <c r="AQ18" s="45">
        <f>IF(LEN(TRIM(Table1[[#This Row],[QQ1_AFTER]]))=0, 0, MAX(1, LEN(Table1[[#This Row],[QQ1_AFTER]]) - LEN(SUBSTITUTE(SUBSTITUTE(SUBSTITUTE(Table1[[#This Row],[QQ1_AFTER]], ".", ""), "!", ""), "?", ""))))</f>
        <v>3</v>
      </c>
      <c r="AR18" s="45">
        <f t="shared" si="2"/>
        <v>60</v>
      </c>
      <c r="AS18" s="52">
        <f>IF(LEN(TRIM(Table1[[#This Row],[QQ1_AFTER]]))=0, 0,
    (LEN(TRIM(SUBSTITUTE(SUBSTITUTE(SUBSTITUTE(Table1[[#This Row],[QQ1_AFTER]], "/", " "), "-", " "), "  ", " ")))
    - LEN(SUBSTITUTE(TRIM(SUBSTITUTE(SUBSTITUTE(SUBSTITUTE(Table1[[#This Row],[QQ1_AFTER]], "/", " "), "-", " "), "  ", " ")), " ", "")) + 1)
    / MAX(1,
        LEN(Z18)
        - LEN(SUBSTITUTE(SUBSTITUTE(SUBSTITUTE(Z18, ".", ""), "!", ""), "?", ""))
    )
)</f>
        <v>60</v>
      </c>
      <c r="AT18" s="45">
        <f>Table1[[#This Row],[QQ1_SENTENCE_COUNT_AFTER]]-Table1[[#This Row],[QQ1_SENTENCE_COUNT_BEFORE]]</f>
        <v>2</v>
      </c>
      <c r="AU18" s="45">
        <f t="shared" si="3"/>
        <v>55</v>
      </c>
      <c r="AV18" s="52">
        <f>Table1[[#This Row],[QQ1_AVG_WORDS_PER_SENTENCE_AFTER]]-Table1[[#This Row],[QQ1_AVG_WORDS_PER_SENTENCE]]</f>
        <v>55</v>
      </c>
      <c r="AW18" s="3" t="s">
        <v>321</v>
      </c>
      <c r="AX18" s="3" t="s">
        <v>1452</v>
      </c>
      <c r="AY18" s="3" t="s">
        <v>1397</v>
      </c>
      <c r="AZ18" s="3" t="s">
        <v>1397</v>
      </c>
      <c r="BA18" s="3" t="s">
        <v>322</v>
      </c>
      <c r="BB18" s="3" t="s">
        <v>1399</v>
      </c>
      <c r="BC18" s="3" t="s">
        <v>115</v>
      </c>
      <c r="BD18" s="3" t="s">
        <v>115</v>
      </c>
      <c r="BE18" s="3" t="s">
        <v>115</v>
      </c>
      <c r="BF18" s="3" t="s">
        <v>115</v>
      </c>
      <c r="BG18" s="3" t="s">
        <v>115</v>
      </c>
      <c r="BH18" s="3" t="s">
        <v>115</v>
      </c>
      <c r="BI18" s="3" t="s">
        <v>115</v>
      </c>
      <c r="BJ18" s="3" t="s">
        <v>115</v>
      </c>
      <c r="BK18" s="3" t="s">
        <v>115</v>
      </c>
      <c r="BL18" s="3" t="s">
        <v>115</v>
      </c>
      <c r="BM18" s="3" t="s">
        <v>115</v>
      </c>
      <c r="BN18" s="3" t="s">
        <v>115</v>
      </c>
      <c r="BO18" s="3" t="s">
        <v>115</v>
      </c>
      <c r="BP18" s="3" t="s">
        <v>115</v>
      </c>
      <c r="BQ18" s="30">
        <v>28</v>
      </c>
      <c r="BR18" s="30">
        <v>28</v>
      </c>
      <c r="BS18" s="30">
        <f t="shared" si="8"/>
        <v>56</v>
      </c>
      <c r="BT18" s="34">
        <f t="shared" si="4"/>
        <v>0</v>
      </c>
      <c r="BU18" s="32" t="s">
        <v>96</v>
      </c>
      <c r="BV18" s="3" t="s">
        <v>96</v>
      </c>
      <c r="BW18" s="3" t="s">
        <v>96</v>
      </c>
      <c r="BX18" s="3" t="s">
        <v>96</v>
      </c>
      <c r="BY18" s="3" t="s">
        <v>97</v>
      </c>
      <c r="BZ18" s="3" t="s">
        <v>96</v>
      </c>
      <c r="CA18" s="3" t="s">
        <v>97</v>
      </c>
      <c r="CB18" s="3" t="s">
        <v>97</v>
      </c>
      <c r="CC18" s="3" t="s">
        <v>97</v>
      </c>
      <c r="CD18" s="3" t="s">
        <v>97</v>
      </c>
      <c r="CE18" s="3" t="s">
        <v>97</v>
      </c>
      <c r="CF18" s="3" t="s">
        <v>97</v>
      </c>
      <c r="CG18" s="3" t="s">
        <v>96</v>
      </c>
      <c r="CH18" s="3" t="s">
        <v>97</v>
      </c>
      <c r="CI18" s="3" t="s">
        <v>97</v>
      </c>
      <c r="CJ18" s="3" t="s">
        <v>96</v>
      </c>
      <c r="CK18" s="3" t="s">
        <v>97</v>
      </c>
      <c r="CL18" s="3" t="s">
        <v>96</v>
      </c>
      <c r="CM18" s="3" t="s">
        <v>96</v>
      </c>
      <c r="CN18" s="3" t="s">
        <v>97</v>
      </c>
      <c r="CO18" s="5">
        <v>8</v>
      </c>
      <c r="CP18" s="5">
        <v>3</v>
      </c>
      <c r="CQ18" s="11">
        <f t="shared" si="5"/>
        <v>-5</v>
      </c>
      <c r="CR18" s="3" t="s">
        <v>96</v>
      </c>
      <c r="CS18" s="3" t="s">
        <v>97</v>
      </c>
      <c r="CT18" s="3" t="s">
        <v>96</v>
      </c>
      <c r="CU18" s="3" t="s">
        <v>97</v>
      </c>
      <c r="CV18" s="3" t="s">
        <v>97</v>
      </c>
      <c r="CW18" s="3" t="s">
        <v>97</v>
      </c>
      <c r="CX18" s="3" t="s">
        <v>96</v>
      </c>
      <c r="CY18" s="3" t="s">
        <v>97</v>
      </c>
      <c r="CZ18" s="3" t="s">
        <v>96</v>
      </c>
      <c r="DA18" s="3" t="s">
        <v>96</v>
      </c>
      <c r="DB18" s="3" t="s">
        <v>97</v>
      </c>
      <c r="DC18" s="3" t="s">
        <v>97</v>
      </c>
      <c r="DD18" s="3" t="s">
        <v>96</v>
      </c>
      <c r="DE18" s="3" t="s">
        <v>96</v>
      </c>
      <c r="DF18" s="3" t="s">
        <v>97</v>
      </c>
      <c r="DG18" s="3" t="s">
        <v>97</v>
      </c>
      <c r="DH18" s="3" t="s">
        <v>97</v>
      </c>
      <c r="DI18" s="3" t="s">
        <v>97</v>
      </c>
      <c r="DJ18" s="3" t="s">
        <v>96</v>
      </c>
      <c r="DK18" s="3" t="s">
        <v>97</v>
      </c>
      <c r="DL18" s="5">
        <v>4</v>
      </c>
      <c r="DM18" s="5">
        <v>6</v>
      </c>
      <c r="DN18" s="11">
        <f t="shared" si="6"/>
        <v>2</v>
      </c>
      <c r="DO18" s="3" t="s">
        <v>323</v>
      </c>
      <c r="DP18" s="3" t="s">
        <v>324</v>
      </c>
      <c r="DQ18" s="3" t="s">
        <v>325</v>
      </c>
      <c r="DR18" s="3" t="s">
        <v>326</v>
      </c>
      <c r="DS18" s="14" t="s">
        <v>1338</v>
      </c>
      <c r="DT18" s="14" t="s">
        <v>1340</v>
      </c>
      <c r="DU18" s="3" t="s">
        <v>1385</v>
      </c>
      <c r="DV18" s="59" t="s">
        <v>1449</v>
      </c>
    </row>
    <row r="19" spans="1:126" ht="85.5" customHeight="1" x14ac:dyDescent="0.3">
      <c r="A19" s="3">
        <v>18</v>
      </c>
      <c r="B19" s="3" t="s">
        <v>327</v>
      </c>
      <c r="C19" s="4">
        <v>19</v>
      </c>
      <c r="D19" s="3" t="s">
        <v>70</v>
      </c>
      <c r="E19" s="3" t="s">
        <v>71</v>
      </c>
      <c r="F19" s="3" t="s">
        <v>72</v>
      </c>
      <c r="G19" s="3" t="s">
        <v>73</v>
      </c>
      <c r="H19" s="3" t="s">
        <v>74</v>
      </c>
      <c r="I19" s="3" t="s">
        <v>73</v>
      </c>
      <c r="J19" s="3" t="s">
        <v>159</v>
      </c>
      <c r="K19" s="3" t="s">
        <v>73</v>
      </c>
      <c r="L19" s="3" t="s">
        <v>160</v>
      </c>
      <c r="M19" s="3" t="s">
        <v>73</v>
      </c>
      <c r="N19" s="3" t="s">
        <v>106</v>
      </c>
      <c r="O19" s="3" t="s">
        <v>78</v>
      </c>
      <c r="P19" s="3" t="s">
        <v>107</v>
      </c>
      <c r="Q19" s="3" t="s">
        <v>73</v>
      </c>
      <c r="R19" s="3" t="s">
        <v>73</v>
      </c>
      <c r="S19" s="3" t="s">
        <v>73</v>
      </c>
      <c r="T19" s="3" t="s">
        <v>73</v>
      </c>
      <c r="U19" s="3" t="s">
        <v>73</v>
      </c>
      <c r="V19" s="3" t="s">
        <v>73</v>
      </c>
      <c r="W19" s="3" t="s">
        <v>73</v>
      </c>
      <c r="X19" s="3" t="s">
        <v>73</v>
      </c>
      <c r="Y19" s="3" t="s">
        <v>73</v>
      </c>
      <c r="Z19" s="3" t="s">
        <v>328</v>
      </c>
      <c r="AA19" s="3" t="s">
        <v>1452</v>
      </c>
      <c r="AB19" s="45">
        <f t="shared" si="7"/>
        <v>10</v>
      </c>
      <c r="AC19" s="45">
        <f t="shared" si="0"/>
        <v>1</v>
      </c>
      <c r="AD19" s="52">
        <f t="shared" si="1"/>
        <v>10</v>
      </c>
      <c r="AE19" s="3" t="s">
        <v>329</v>
      </c>
      <c r="AF19" s="3" t="s">
        <v>67</v>
      </c>
      <c r="AG19" s="45">
        <f>IF(LEN(TRIM(Table1[[#This Row],[QQ2_BEFORE]]))=0, 0, LEN(TRIM(SUBSTITUTE(SUBSTITUTE(SUBSTITUTE(Table1[[#This Row],[QQ2_BEFORE]], "/", " "), "-", " "), "  ", " "))) - LEN(SUBSTITUTE(TRIM(SUBSTITUTE(SUBSTITUTE(SUBSTITUTE(Table1[[#This Row],[QQ2_BEFORE]], "/", " "), "-", " "), "  ", " ")), " ", "")) + 1)</f>
        <v>15</v>
      </c>
      <c r="AH19" s="45">
        <f>IF(LEN(TRIM(Table1[[#This Row],[QQ2_BEFORE]]))=0, 0, MAX(1, LEN(Table1[[#This Row],[QQ2_BEFORE]]) - LEN(SUBSTITUTE(SUBSTITUTE(SUBSTITUTE(Table1[[#This Row],[QQ2_BEFORE]], ".", ""), "!", ""), "?", ""))))</f>
        <v>1</v>
      </c>
      <c r="AI19" s="45">
        <f>IF(LEN(TRIM(Table1[[#This Row],[QQ2_BEFORE]]))=0, 0,
    (LEN(TRIM(SUBSTITUTE(SUBSTITUTE(SUBSTITUTE(Table1[[#This Row],[QQ2_BEFORE]], "/", " "), "-", " "), "  ", " ")))
    - LEN(SUBSTITUTE(TRIM(SUBSTITUTE(SUBSTITUTE(SUBSTITUTE(Table1[[#This Row],[QQ2_BEFORE]], "/", " "), "-", " "), "  ", " ")), " ", "")) + 1)
    / MAX(1,
        LEN(Z19)
        - LEN(SUBSTITUTE(SUBSTITUTE(SUBSTITUTE(Z19, ".", ""), "!", ""), "?", ""))
    )
)</f>
        <v>15</v>
      </c>
      <c r="AJ19" s="3" t="s">
        <v>330</v>
      </c>
      <c r="AK19" s="45">
        <f>IF(LEN(TRIM(Table1[[#This Row],[QQ3_BEFORE]]))=0, 0, LEN(TRIM(SUBSTITUTE(SUBSTITUTE(SUBSTITUTE(Table1[[#This Row],[QQ3_BEFORE]], "/", " "), "-", " "), "  ", " "))) - LEN(SUBSTITUTE(TRIM(SUBSTITUTE(SUBSTITUTE(SUBSTITUTE(Table1[[#This Row],[QQ3_BEFORE]], "/", " "), "-", " "), "  ", " ")), " ", "")) + 1)</f>
        <v>60</v>
      </c>
      <c r="AL19" s="3" t="s">
        <v>1399</v>
      </c>
      <c r="AM19" s="3" t="s">
        <v>331</v>
      </c>
      <c r="AN19" s="3" t="s">
        <v>67</v>
      </c>
      <c r="AO19" s="3" t="s">
        <v>1390</v>
      </c>
      <c r="AP19" s="3" t="s">
        <v>1389</v>
      </c>
      <c r="AQ19" s="45">
        <f>IF(LEN(TRIM(Table1[[#This Row],[QQ1_AFTER]]))=0, 0, MAX(1, LEN(Table1[[#This Row],[QQ1_AFTER]]) - LEN(SUBSTITUTE(SUBSTITUTE(SUBSTITUTE(Table1[[#This Row],[QQ1_AFTER]], ".", ""), "!", ""), "?", ""))))</f>
        <v>1</v>
      </c>
      <c r="AR19" s="45">
        <f t="shared" si="2"/>
        <v>8</v>
      </c>
      <c r="AS19" s="52">
        <f>IF(LEN(TRIM(Table1[[#This Row],[QQ1_AFTER]]))=0, 0,
    (LEN(TRIM(SUBSTITUTE(SUBSTITUTE(SUBSTITUTE(Table1[[#This Row],[QQ1_AFTER]], "/", " "), "-", " "), "  ", " ")))
    - LEN(SUBSTITUTE(TRIM(SUBSTITUTE(SUBSTITUTE(SUBSTITUTE(Table1[[#This Row],[QQ1_AFTER]], "/", " "), "-", " "), "  ", " ")), " ", "")) + 1)
    / MAX(1,
        LEN(Z19)
        - LEN(SUBSTITUTE(SUBSTITUTE(SUBSTITUTE(Z19, ".", ""), "!", ""), "?", ""))
    )
)</f>
        <v>8</v>
      </c>
      <c r="AT19" s="45">
        <f>Table1[[#This Row],[QQ1_SENTENCE_COUNT_AFTER]]-Table1[[#This Row],[QQ1_SENTENCE_COUNT_BEFORE]]</f>
        <v>0</v>
      </c>
      <c r="AU19" s="45">
        <f t="shared" si="3"/>
        <v>-2</v>
      </c>
      <c r="AV19" s="52">
        <f>Table1[[#This Row],[QQ1_AVG_WORDS_PER_SENTENCE_AFTER]]-Table1[[#This Row],[QQ1_AVG_WORDS_PER_SENTENCE]]</f>
        <v>-2</v>
      </c>
      <c r="AW19" s="3" t="s">
        <v>332</v>
      </c>
      <c r="AX19" s="3" t="s">
        <v>66</v>
      </c>
      <c r="AY19" s="3" t="s">
        <v>1388</v>
      </c>
      <c r="AZ19" s="3" t="s">
        <v>1389</v>
      </c>
      <c r="BA19" s="3" t="s">
        <v>333</v>
      </c>
      <c r="BB19" s="3" t="s">
        <v>1399</v>
      </c>
      <c r="BC19" s="3" t="s">
        <v>115</v>
      </c>
      <c r="BD19" s="3" t="s">
        <v>115</v>
      </c>
      <c r="BE19" s="3" t="s">
        <v>115</v>
      </c>
      <c r="BF19" s="3" t="s">
        <v>94</v>
      </c>
      <c r="BG19" s="3" t="s">
        <v>94</v>
      </c>
      <c r="BH19" s="3" t="s">
        <v>93</v>
      </c>
      <c r="BI19" s="3" t="s">
        <v>115</v>
      </c>
      <c r="BJ19" s="3" t="s">
        <v>94</v>
      </c>
      <c r="BK19" s="3" t="s">
        <v>93</v>
      </c>
      <c r="BL19" s="3" t="s">
        <v>115</v>
      </c>
      <c r="BM19" s="3" t="s">
        <v>94</v>
      </c>
      <c r="BN19" s="3" t="s">
        <v>115</v>
      </c>
      <c r="BO19" s="3" t="s">
        <v>93</v>
      </c>
      <c r="BP19" s="3" t="s">
        <v>94</v>
      </c>
      <c r="BQ19" s="30">
        <v>24</v>
      </c>
      <c r="BR19" s="30">
        <v>21</v>
      </c>
      <c r="BS19" s="30">
        <f t="shared" si="8"/>
        <v>45</v>
      </c>
      <c r="BT19" s="34">
        <f t="shared" si="4"/>
        <v>-3</v>
      </c>
      <c r="BU19" s="32" t="s">
        <v>96</v>
      </c>
      <c r="BV19" s="3" t="s">
        <v>97</v>
      </c>
      <c r="BW19" s="3" t="s">
        <v>96</v>
      </c>
      <c r="BX19" s="3" t="s">
        <v>97</v>
      </c>
      <c r="BY19" s="3" t="s">
        <v>96</v>
      </c>
      <c r="BZ19" s="3" t="s">
        <v>97</v>
      </c>
      <c r="CA19" s="3" t="s">
        <v>96</v>
      </c>
      <c r="CB19" s="3" t="s">
        <v>97</v>
      </c>
      <c r="CC19" s="3" t="s">
        <v>97</v>
      </c>
      <c r="CD19" s="3" t="s">
        <v>97</v>
      </c>
      <c r="CE19" s="3" t="s">
        <v>96</v>
      </c>
      <c r="CF19" s="3" t="s">
        <v>96</v>
      </c>
      <c r="CG19" s="3" t="s">
        <v>96</v>
      </c>
      <c r="CH19" s="3" t="s">
        <v>96</v>
      </c>
      <c r="CI19" s="3" t="s">
        <v>96</v>
      </c>
      <c r="CJ19" s="3" t="s">
        <v>96</v>
      </c>
      <c r="CK19" s="3" t="s">
        <v>97</v>
      </c>
      <c r="CL19" s="3" t="s">
        <v>97</v>
      </c>
      <c r="CM19" s="3" t="s">
        <v>97</v>
      </c>
      <c r="CN19" s="3" t="s">
        <v>97</v>
      </c>
      <c r="CO19" s="5">
        <v>7</v>
      </c>
      <c r="CP19" s="5">
        <v>9</v>
      </c>
      <c r="CQ19" s="11">
        <f t="shared" si="5"/>
        <v>2</v>
      </c>
      <c r="CR19" s="3" t="s">
        <v>97</v>
      </c>
      <c r="CS19" s="3" t="s">
        <v>96</v>
      </c>
      <c r="CT19" s="3" t="s">
        <v>96</v>
      </c>
      <c r="CU19" s="3" t="s">
        <v>96</v>
      </c>
      <c r="CV19" s="3" t="s">
        <v>96</v>
      </c>
      <c r="CW19" s="3" t="s">
        <v>96</v>
      </c>
      <c r="CX19" s="3" t="s">
        <v>97</v>
      </c>
      <c r="CY19" s="3" t="s">
        <v>97</v>
      </c>
      <c r="CZ19" s="3" t="s">
        <v>96</v>
      </c>
      <c r="DA19" s="3" t="s">
        <v>97</v>
      </c>
      <c r="DB19" s="3" t="s">
        <v>96</v>
      </c>
      <c r="DC19" s="3" t="s">
        <v>96</v>
      </c>
      <c r="DD19" s="3" t="s">
        <v>96</v>
      </c>
      <c r="DE19" s="3" t="s">
        <v>96</v>
      </c>
      <c r="DF19" s="3" t="s">
        <v>97</v>
      </c>
      <c r="DG19" s="3" t="s">
        <v>96</v>
      </c>
      <c r="DH19" s="3" t="s">
        <v>97</v>
      </c>
      <c r="DI19" s="3" t="s">
        <v>97</v>
      </c>
      <c r="DJ19" s="3" t="s">
        <v>97</v>
      </c>
      <c r="DK19" s="3" t="s">
        <v>96</v>
      </c>
      <c r="DL19" s="5">
        <v>7</v>
      </c>
      <c r="DM19" s="5">
        <v>7</v>
      </c>
      <c r="DN19" s="11">
        <f t="shared" si="6"/>
        <v>0</v>
      </c>
      <c r="DO19" s="3" t="s">
        <v>334</v>
      </c>
      <c r="DP19" s="3" t="s">
        <v>335</v>
      </c>
      <c r="DQ19" s="3" t="s">
        <v>336</v>
      </c>
      <c r="DR19" s="3" t="s">
        <v>337</v>
      </c>
      <c r="DS19" s="14" t="s">
        <v>1338</v>
      </c>
      <c r="DT19" s="14" t="s">
        <v>1339</v>
      </c>
      <c r="DU19" s="3" t="s">
        <v>1348</v>
      </c>
      <c r="DV19" s="59" t="s">
        <v>1450</v>
      </c>
    </row>
    <row r="20" spans="1:126" ht="67.900000000000006" customHeight="1" x14ac:dyDescent="0.3">
      <c r="A20" s="3">
        <v>19</v>
      </c>
      <c r="B20" s="3" t="s">
        <v>102</v>
      </c>
      <c r="C20" s="4">
        <v>21</v>
      </c>
      <c r="D20" s="3" t="s">
        <v>70</v>
      </c>
      <c r="E20" s="3" t="s">
        <v>71</v>
      </c>
      <c r="F20" s="3" t="s">
        <v>72</v>
      </c>
      <c r="G20" s="3" t="s">
        <v>73</v>
      </c>
      <c r="H20" s="3" t="s">
        <v>104</v>
      </c>
      <c r="I20" s="3" t="s">
        <v>73</v>
      </c>
      <c r="J20" s="3" t="s">
        <v>185</v>
      </c>
      <c r="K20" s="3" t="s">
        <v>73</v>
      </c>
      <c r="L20" s="3" t="s">
        <v>160</v>
      </c>
      <c r="M20" s="3" t="s">
        <v>73</v>
      </c>
      <c r="N20" s="3" t="s">
        <v>77</v>
      </c>
      <c r="O20" s="3" t="s">
        <v>127</v>
      </c>
      <c r="P20" s="3" t="s">
        <v>79</v>
      </c>
      <c r="Q20" s="3" t="s">
        <v>338</v>
      </c>
      <c r="R20" s="3" t="s">
        <v>339</v>
      </c>
      <c r="S20" s="3" t="s">
        <v>340</v>
      </c>
      <c r="T20" s="3" t="s">
        <v>341</v>
      </c>
      <c r="U20" s="3" t="s">
        <v>342</v>
      </c>
      <c r="V20" s="3" t="s">
        <v>343</v>
      </c>
      <c r="W20" s="3" t="s">
        <v>84</v>
      </c>
      <c r="X20" s="3" t="s">
        <v>132</v>
      </c>
      <c r="Y20" s="3" t="s">
        <v>217</v>
      </c>
      <c r="Z20" s="3" t="s">
        <v>344</v>
      </c>
      <c r="AA20" s="3" t="s">
        <v>68</v>
      </c>
      <c r="AB20" s="45">
        <f t="shared" si="7"/>
        <v>17</v>
      </c>
      <c r="AC20" s="45">
        <f t="shared" si="0"/>
        <v>1</v>
      </c>
      <c r="AD20" s="52">
        <f t="shared" si="1"/>
        <v>17</v>
      </c>
      <c r="AE20" s="3" t="s">
        <v>345</v>
      </c>
      <c r="AF20" s="3" t="s">
        <v>1452</v>
      </c>
      <c r="AG20" s="45">
        <f>IF(LEN(TRIM(Table1[[#This Row],[QQ2_BEFORE]]))=0, 0, LEN(TRIM(SUBSTITUTE(SUBSTITUTE(SUBSTITUTE(Table1[[#This Row],[QQ2_BEFORE]], "/", " "), "-", " "), "  ", " "))) - LEN(SUBSTITUTE(TRIM(SUBSTITUTE(SUBSTITUTE(SUBSTITUTE(Table1[[#This Row],[QQ2_BEFORE]], "/", " "), "-", " "), "  ", " ")), " ", "")) + 1)</f>
        <v>33</v>
      </c>
      <c r="AH20" s="45">
        <f>IF(LEN(TRIM(Table1[[#This Row],[QQ2_BEFORE]]))=0, 0, MAX(1, LEN(Table1[[#This Row],[QQ2_BEFORE]]) - LEN(SUBSTITUTE(SUBSTITUTE(SUBSTITUTE(Table1[[#This Row],[QQ2_BEFORE]], ".", ""), "!", ""), "?", ""))))</f>
        <v>2</v>
      </c>
      <c r="AI20" s="45">
        <f>IF(LEN(TRIM(Table1[[#This Row],[QQ2_BEFORE]]))=0, 0,
    (LEN(TRIM(SUBSTITUTE(SUBSTITUTE(SUBSTITUTE(Table1[[#This Row],[QQ2_BEFORE]], "/", " "), "-", " "), "  ", " ")))
    - LEN(SUBSTITUTE(TRIM(SUBSTITUTE(SUBSTITUTE(SUBSTITUTE(Table1[[#This Row],[QQ2_BEFORE]], "/", " "), "-", " "), "  ", " ")), " ", "")) + 1)
    / MAX(1,
        LEN(Z20)
        - LEN(SUBSTITUTE(SUBSTITUTE(SUBSTITUTE(Z20, ".", ""), "!", ""), "?", ""))
    )
)</f>
        <v>33</v>
      </c>
      <c r="AJ20" s="3" t="s">
        <v>346</v>
      </c>
      <c r="AK20" s="45">
        <f>IF(LEN(TRIM(Table1[[#This Row],[QQ3_BEFORE]]))=0, 0, LEN(TRIM(SUBSTITUTE(SUBSTITUTE(SUBSTITUTE(Table1[[#This Row],[QQ3_BEFORE]], "/", " "), "-", " "), "  ", " "))) - LEN(SUBSTITUTE(TRIM(SUBSTITUTE(SUBSTITUTE(SUBSTITUTE(Table1[[#This Row],[QQ3_BEFORE]], "/", " "), "-", " "), "  ", " ")), " ", "")) + 1)</f>
        <v>23</v>
      </c>
      <c r="AL20" s="3" t="s">
        <v>1403</v>
      </c>
      <c r="AM20" s="3" t="s">
        <v>347</v>
      </c>
      <c r="AN20" s="3" t="s">
        <v>66</v>
      </c>
      <c r="AO20" s="3" t="s">
        <v>1390</v>
      </c>
      <c r="AP20" s="3" t="s">
        <v>1392</v>
      </c>
      <c r="AQ20" s="45">
        <f>IF(LEN(TRIM(Table1[[#This Row],[QQ1_AFTER]]))=0, 0, MAX(1, LEN(Table1[[#This Row],[QQ1_AFTER]]) - LEN(SUBSTITUTE(SUBSTITUTE(SUBSTITUTE(Table1[[#This Row],[QQ1_AFTER]], ".", ""), "!", ""), "?", ""))))</f>
        <v>2</v>
      </c>
      <c r="AR20" s="45">
        <f t="shared" si="2"/>
        <v>38</v>
      </c>
      <c r="AS20" s="52">
        <f>IF(LEN(TRIM(Table1[[#This Row],[QQ1_AFTER]]))=0, 0,
    (LEN(TRIM(SUBSTITUTE(SUBSTITUTE(SUBSTITUTE(Table1[[#This Row],[QQ1_AFTER]], "/", " "), "-", " "), "  ", " ")))
    - LEN(SUBSTITUTE(TRIM(SUBSTITUTE(SUBSTITUTE(SUBSTITUTE(Table1[[#This Row],[QQ1_AFTER]], "/", " "), "-", " "), "  ", " ")), " ", "")) + 1)
    / MAX(1,
        LEN(Z20)
        - LEN(SUBSTITUTE(SUBSTITUTE(SUBSTITUTE(Z20, ".", ""), "!", ""), "?", ""))
    )
)</f>
        <v>38</v>
      </c>
      <c r="AT20" s="45">
        <f>Table1[[#This Row],[QQ1_SENTENCE_COUNT_AFTER]]-Table1[[#This Row],[QQ1_SENTENCE_COUNT_BEFORE]]</f>
        <v>1</v>
      </c>
      <c r="AU20" s="45">
        <f t="shared" si="3"/>
        <v>21</v>
      </c>
      <c r="AV20" s="52">
        <f>Table1[[#This Row],[QQ1_AVG_WORDS_PER_SENTENCE_AFTER]]-Table1[[#This Row],[QQ1_AVG_WORDS_PER_SENTENCE]]</f>
        <v>21</v>
      </c>
      <c r="AW20" s="3" t="s">
        <v>348</v>
      </c>
      <c r="AX20" s="3" t="s">
        <v>1452</v>
      </c>
      <c r="AY20" s="3" t="s">
        <v>1390</v>
      </c>
      <c r="AZ20" s="3" t="s">
        <v>1393</v>
      </c>
      <c r="BA20" s="3" t="s">
        <v>349</v>
      </c>
      <c r="BB20" s="3" t="s">
        <v>1403</v>
      </c>
      <c r="BC20" s="3" t="s">
        <v>93</v>
      </c>
      <c r="BD20" s="3" t="s">
        <v>94</v>
      </c>
      <c r="BE20" s="3" t="s">
        <v>95</v>
      </c>
      <c r="BF20" s="3" t="s">
        <v>94</v>
      </c>
      <c r="BG20" s="3" t="s">
        <v>114</v>
      </c>
      <c r="BH20" s="3" t="s">
        <v>93</v>
      </c>
      <c r="BI20" s="3" t="s">
        <v>93</v>
      </c>
      <c r="BJ20" s="3" t="s">
        <v>93</v>
      </c>
      <c r="BK20" s="3" t="s">
        <v>93</v>
      </c>
      <c r="BL20" s="3" t="s">
        <v>115</v>
      </c>
      <c r="BM20" s="3" t="s">
        <v>93</v>
      </c>
      <c r="BN20" s="3" t="s">
        <v>93</v>
      </c>
      <c r="BO20" s="3" t="s">
        <v>93</v>
      </c>
      <c r="BP20" s="3" t="s">
        <v>93</v>
      </c>
      <c r="BQ20" s="30">
        <v>18</v>
      </c>
      <c r="BR20" s="30">
        <v>16</v>
      </c>
      <c r="BS20" s="30">
        <f t="shared" si="8"/>
        <v>34</v>
      </c>
      <c r="BT20" s="34">
        <f t="shared" si="4"/>
        <v>-2</v>
      </c>
      <c r="BU20" s="32" t="s">
        <v>97</v>
      </c>
      <c r="BV20" s="3" t="s">
        <v>97</v>
      </c>
      <c r="BW20" s="3" t="s">
        <v>97</v>
      </c>
      <c r="BX20" s="3" t="s">
        <v>97</v>
      </c>
      <c r="BY20" s="3" t="s">
        <v>96</v>
      </c>
      <c r="BZ20" s="3" t="s">
        <v>97</v>
      </c>
      <c r="CA20" s="3" t="s">
        <v>96</v>
      </c>
      <c r="CB20" s="3" t="s">
        <v>97</v>
      </c>
      <c r="CC20" s="3" t="s">
        <v>97</v>
      </c>
      <c r="CD20" s="3" t="s">
        <v>97</v>
      </c>
      <c r="CE20" s="3" t="s">
        <v>97</v>
      </c>
      <c r="CF20" s="3" t="s">
        <v>96</v>
      </c>
      <c r="CG20" s="3" t="s">
        <v>96</v>
      </c>
      <c r="CH20" s="3" t="s">
        <v>96</v>
      </c>
      <c r="CI20" s="3" t="s">
        <v>97</v>
      </c>
      <c r="CJ20" s="3" t="s">
        <v>97</v>
      </c>
      <c r="CK20" s="3" t="s">
        <v>97</v>
      </c>
      <c r="CL20" s="3" t="s">
        <v>96</v>
      </c>
      <c r="CM20" s="3" t="s">
        <v>97</v>
      </c>
      <c r="CN20" s="3" t="s">
        <v>97</v>
      </c>
      <c r="CO20" s="5">
        <v>5</v>
      </c>
      <c r="CP20" s="5">
        <v>7</v>
      </c>
      <c r="CQ20" s="11">
        <f t="shared" si="5"/>
        <v>2</v>
      </c>
      <c r="CR20" s="3" t="s">
        <v>97</v>
      </c>
      <c r="CS20" s="3" t="s">
        <v>96</v>
      </c>
      <c r="CT20" s="3" t="s">
        <v>97</v>
      </c>
      <c r="CU20" s="3" t="s">
        <v>97</v>
      </c>
      <c r="CV20" s="3" t="s">
        <v>97</v>
      </c>
      <c r="CW20" s="3" t="s">
        <v>96</v>
      </c>
      <c r="CX20" s="3" t="s">
        <v>97</v>
      </c>
      <c r="CY20" s="3" t="s">
        <v>97</v>
      </c>
      <c r="CZ20" s="3" t="s">
        <v>96</v>
      </c>
      <c r="DA20" s="3" t="s">
        <v>97</v>
      </c>
      <c r="DB20" s="3" t="s">
        <v>96</v>
      </c>
      <c r="DC20" s="3" t="s">
        <v>96</v>
      </c>
      <c r="DD20" s="3" t="s">
        <v>96</v>
      </c>
      <c r="DE20" s="3" t="s">
        <v>97</v>
      </c>
      <c r="DF20" s="3" t="s">
        <v>96</v>
      </c>
      <c r="DG20" s="3" t="s">
        <v>96</v>
      </c>
      <c r="DH20" s="3" t="s">
        <v>97</v>
      </c>
      <c r="DI20" s="3" t="s">
        <v>97</v>
      </c>
      <c r="DJ20" s="3" t="s">
        <v>96</v>
      </c>
      <c r="DK20" s="3" t="s">
        <v>97</v>
      </c>
      <c r="DL20" s="5">
        <v>4</v>
      </c>
      <c r="DM20" s="5">
        <v>7</v>
      </c>
      <c r="DN20" s="11">
        <f t="shared" si="6"/>
        <v>3</v>
      </c>
      <c r="DO20" s="3" t="s">
        <v>350</v>
      </c>
      <c r="DP20" s="3" t="s">
        <v>351</v>
      </c>
      <c r="DQ20" s="3" t="s">
        <v>352</v>
      </c>
      <c r="DR20" s="3" t="s">
        <v>353</v>
      </c>
      <c r="DS20" s="14" t="s">
        <v>1338</v>
      </c>
      <c r="DT20" s="14" t="s">
        <v>1339</v>
      </c>
      <c r="DU20" s="3" t="s">
        <v>1352</v>
      </c>
      <c r="DV20" s="59" t="s">
        <v>1449</v>
      </c>
    </row>
    <row r="21" spans="1:126" ht="90.75" x14ac:dyDescent="0.3">
      <c r="A21" s="3">
        <v>20</v>
      </c>
      <c r="B21" s="3" t="s">
        <v>158</v>
      </c>
      <c r="C21" s="4">
        <v>20</v>
      </c>
      <c r="D21" s="3" t="s">
        <v>120</v>
      </c>
      <c r="E21" s="3" t="s">
        <v>71</v>
      </c>
      <c r="F21" s="3" t="s">
        <v>72</v>
      </c>
      <c r="G21" s="3" t="s">
        <v>73</v>
      </c>
      <c r="H21" s="3" t="s">
        <v>354</v>
      </c>
      <c r="I21" s="3" t="s">
        <v>73</v>
      </c>
      <c r="J21" s="3" t="s">
        <v>185</v>
      </c>
      <c r="K21" s="3" t="s">
        <v>73</v>
      </c>
      <c r="L21" s="3" t="s">
        <v>160</v>
      </c>
      <c r="M21" s="3" t="s">
        <v>73</v>
      </c>
      <c r="N21" s="3" t="s">
        <v>77</v>
      </c>
      <c r="O21" s="3" t="s">
        <v>78</v>
      </c>
      <c r="P21" s="3" t="s">
        <v>128</v>
      </c>
      <c r="Q21" s="3" t="s">
        <v>355</v>
      </c>
      <c r="R21" s="3" t="s">
        <v>129</v>
      </c>
      <c r="S21" s="3" t="s">
        <v>73</v>
      </c>
      <c r="T21" s="3" t="s">
        <v>356</v>
      </c>
      <c r="U21" s="3" t="s">
        <v>357</v>
      </c>
      <c r="V21" s="3" t="s">
        <v>73</v>
      </c>
      <c r="W21" s="3" t="s">
        <v>358</v>
      </c>
      <c r="X21" s="3" t="s">
        <v>132</v>
      </c>
      <c r="Y21" s="3" t="s">
        <v>86</v>
      </c>
      <c r="Z21" s="3" t="s">
        <v>359</v>
      </c>
      <c r="AA21" s="3" t="s">
        <v>1458</v>
      </c>
      <c r="AB21" s="45">
        <f t="shared" si="7"/>
        <v>28</v>
      </c>
      <c r="AC21" s="45">
        <f t="shared" si="0"/>
        <v>1</v>
      </c>
      <c r="AD21" s="52">
        <f t="shared" si="1"/>
        <v>28</v>
      </c>
      <c r="AE21" s="3" t="s">
        <v>360</v>
      </c>
      <c r="AF21" s="3" t="s">
        <v>65</v>
      </c>
      <c r="AG21" s="45">
        <f>IF(LEN(TRIM(Table1[[#This Row],[QQ2_BEFORE]]))=0, 0, LEN(TRIM(SUBSTITUTE(SUBSTITUTE(SUBSTITUTE(Table1[[#This Row],[QQ2_BEFORE]], "/", " "), "-", " "), "  ", " "))) - LEN(SUBSTITUTE(TRIM(SUBSTITUTE(SUBSTITUTE(SUBSTITUTE(Table1[[#This Row],[QQ2_BEFORE]], "/", " "), "-", " "), "  ", " ")), " ", "")) + 1)</f>
        <v>32</v>
      </c>
      <c r="AH21" s="45">
        <f>IF(LEN(TRIM(Table1[[#This Row],[QQ2_BEFORE]]))=0, 0, MAX(1, LEN(Table1[[#This Row],[QQ2_BEFORE]]) - LEN(SUBSTITUTE(SUBSTITUTE(SUBSTITUTE(Table1[[#This Row],[QQ2_BEFORE]], ".", ""), "!", ""), "?", ""))))</f>
        <v>1</v>
      </c>
      <c r="AI21" s="45">
        <f>IF(LEN(TRIM(Table1[[#This Row],[QQ2_BEFORE]]))=0, 0,
    (LEN(TRIM(SUBSTITUTE(SUBSTITUTE(SUBSTITUTE(Table1[[#This Row],[QQ2_BEFORE]], "/", " "), "-", " "), "  ", " ")))
    - LEN(SUBSTITUTE(TRIM(SUBSTITUTE(SUBSTITUTE(SUBSTITUTE(Table1[[#This Row],[QQ2_BEFORE]], "/", " "), "-", " "), "  ", " ")), " ", "")) + 1)
    / MAX(1,
        LEN(Z21)
        - LEN(SUBSTITUTE(SUBSTITUTE(SUBSTITUTE(Z21, ".", ""), "!", ""), "?", ""))
    )
)</f>
        <v>32</v>
      </c>
      <c r="AJ21" s="3" t="s">
        <v>361</v>
      </c>
      <c r="AK21" s="45">
        <f>IF(LEN(TRIM(Table1[[#This Row],[QQ3_BEFORE]]))=0, 0, LEN(TRIM(SUBSTITUTE(SUBSTITUTE(SUBSTITUTE(Table1[[#This Row],[QQ3_BEFORE]], "/", " "), "-", " "), "  ", " "))) - LEN(SUBSTITUTE(TRIM(SUBSTITUTE(SUBSTITUTE(SUBSTITUTE(Table1[[#This Row],[QQ3_BEFORE]], "/", " "), "-", " "), "  ", " ")), " ", "")) + 1)</f>
        <v>34</v>
      </c>
      <c r="AL21" s="3" t="s">
        <v>1399</v>
      </c>
      <c r="AM21" s="3" t="s">
        <v>362</v>
      </c>
      <c r="AN21" s="3" t="s">
        <v>1464</v>
      </c>
      <c r="AO21" s="3" t="s">
        <v>1390</v>
      </c>
      <c r="AP21" s="3" t="s">
        <v>1389</v>
      </c>
      <c r="AQ21" s="45">
        <f>IF(LEN(TRIM(Table1[[#This Row],[QQ1_AFTER]]))=0, 0, MAX(1, LEN(Table1[[#This Row],[QQ1_AFTER]]) - LEN(SUBSTITUTE(SUBSTITUTE(SUBSTITUTE(Table1[[#This Row],[QQ1_AFTER]], ".", ""), "!", ""), "?", ""))))</f>
        <v>1</v>
      </c>
      <c r="AR21" s="45">
        <f t="shared" si="2"/>
        <v>23</v>
      </c>
      <c r="AS21" s="52">
        <f>IF(LEN(TRIM(Table1[[#This Row],[QQ1_AFTER]]))=0, 0,
    (LEN(TRIM(SUBSTITUTE(SUBSTITUTE(SUBSTITUTE(Table1[[#This Row],[QQ1_AFTER]], "/", " "), "-", " "), "  ", " ")))
    - LEN(SUBSTITUTE(TRIM(SUBSTITUTE(SUBSTITUTE(SUBSTITUTE(Table1[[#This Row],[QQ1_AFTER]], "/", " "), "-", " "), "  ", " ")), " ", "")) + 1)
    / MAX(1,
        LEN(Z21)
        - LEN(SUBSTITUTE(SUBSTITUTE(SUBSTITUTE(Z21, ".", ""), "!", ""), "?", ""))
    )
)</f>
        <v>23</v>
      </c>
      <c r="AT21" s="45">
        <f>Table1[[#This Row],[QQ1_SENTENCE_COUNT_AFTER]]-Table1[[#This Row],[QQ1_SENTENCE_COUNT_BEFORE]]</f>
        <v>0</v>
      </c>
      <c r="AU21" s="45">
        <f t="shared" si="3"/>
        <v>-5</v>
      </c>
      <c r="AV21" s="52">
        <f>Table1[[#This Row],[QQ1_AVG_WORDS_PER_SENTENCE_AFTER]]-Table1[[#This Row],[QQ1_AVG_WORDS_PER_SENTENCE]]</f>
        <v>-5</v>
      </c>
      <c r="AW21" s="3" t="s">
        <v>363</v>
      </c>
      <c r="AX21" s="3" t="s">
        <v>1458</v>
      </c>
      <c r="AY21" s="3" t="s">
        <v>1388</v>
      </c>
      <c r="AZ21" s="3" t="s">
        <v>1389</v>
      </c>
      <c r="BA21" s="3" t="s">
        <v>364</v>
      </c>
      <c r="BB21" s="3" t="s">
        <v>1399</v>
      </c>
      <c r="BC21" s="3" t="s">
        <v>115</v>
      </c>
      <c r="BD21" s="3" t="s">
        <v>115</v>
      </c>
      <c r="BE21" s="3" t="s">
        <v>115</v>
      </c>
      <c r="BF21" s="3" t="s">
        <v>94</v>
      </c>
      <c r="BG21" s="3" t="s">
        <v>115</v>
      </c>
      <c r="BH21" s="3" t="s">
        <v>115</v>
      </c>
      <c r="BI21" s="3" t="s">
        <v>115</v>
      </c>
      <c r="BJ21" s="3" t="s">
        <v>115</v>
      </c>
      <c r="BK21" s="3" t="s">
        <v>94</v>
      </c>
      <c r="BL21" s="3" t="s">
        <v>115</v>
      </c>
      <c r="BM21" s="3" t="s">
        <v>115</v>
      </c>
      <c r="BN21" s="3" t="s">
        <v>115</v>
      </c>
      <c r="BO21" s="3" t="s">
        <v>115</v>
      </c>
      <c r="BP21" s="3" t="s">
        <v>115</v>
      </c>
      <c r="BQ21" s="30">
        <v>27</v>
      </c>
      <c r="BR21" s="30">
        <v>27</v>
      </c>
      <c r="BS21" s="30">
        <f t="shared" si="8"/>
        <v>54</v>
      </c>
      <c r="BT21" s="34">
        <f t="shared" si="4"/>
        <v>0</v>
      </c>
      <c r="BU21" s="32" t="s">
        <v>97</v>
      </c>
      <c r="BV21" s="3" t="s">
        <v>96</v>
      </c>
      <c r="BW21" s="3" t="s">
        <v>96</v>
      </c>
      <c r="BX21" s="3" t="s">
        <v>97</v>
      </c>
      <c r="BY21" s="3" t="s">
        <v>96</v>
      </c>
      <c r="BZ21" s="3" t="s">
        <v>97</v>
      </c>
      <c r="CA21" s="3" t="s">
        <v>97</v>
      </c>
      <c r="CB21" s="3" t="s">
        <v>97</v>
      </c>
      <c r="CC21" s="3" t="s">
        <v>96</v>
      </c>
      <c r="CD21" s="3" t="s">
        <v>97</v>
      </c>
      <c r="CE21" s="3" t="s">
        <v>97</v>
      </c>
      <c r="CF21" s="3" t="s">
        <v>96</v>
      </c>
      <c r="CG21" s="3" t="s">
        <v>96</v>
      </c>
      <c r="CH21" s="3" t="s">
        <v>96</v>
      </c>
      <c r="CI21" s="3" t="s">
        <v>96</v>
      </c>
      <c r="CJ21" s="3" t="s">
        <v>97</v>
      </c>
      <c r="CK21" s="3" t="s">
        <v>97</v>
      </c>
      <c r="CL21" s="3" t="s">
        <v>97</v>
      </c>
      <c r="CM21" s="3" t="s">
        <v>97</v>
      </c>
      <c r="CN21" s="3" t="s">
        <v>97</v>
      </c>
      <c r="CO21" s="5">
        <v>7</v>
      </c>
      <c r="CP21" s="5">
        <v>9</v>
      </c>
      <c r="CQ21" s="11">
        <f t="shared" si="5"/>
        <v>2</v>
      </c>
      <c r="CR21" s="3" t="s">
        <v>97</v>
      </c>
      <c r="CS21" s="3" t="s">
        <v>96</v>
      </c>
      <c r="CT21" s="3" t="s">
        <v>96</v>
      </c>
      <c r="CU21" s="3" t="s">
        <v>96</v>
      </c>
      <c r="CV21" s="3" t="s">
        <v>96</v>
      </c>
      <c r="CW21" s="3" t="s">
        <v>97</v>
      </c>
      <c r="CX21" s="3" t="s">
        <v>97</v>
      </c>
      <c r="CY21" s="3" t="s">
        <v>96</v>
      </c>
      <c r="CZ21" s="3" t="s">
        <v>96</v>
      </c>
      <c r="DA21" s="3" t="s">
        <v>97</v>
      </c>
      <c r="DB21" s="3" t="s">
        <v>96</v>
      </c>
      <c r="DC21" s="3" t="s">
        <v>96</v>
      </c>
      <c r="DD21" s="3" t="s">
        <v>96</v>
      </c>
      <c r="DE21" s="3" t="s">
        <v>96</v>
      </c>
      <c r="DF21" s="3" t="s">
        <v>96</v>
      </c>
      <c r="DG21" s="3" t="s">
        <v>97</v>
      </c>
      <c r="DH21" s="3" t="s">
        <v>97</v>
      </c>
      <c r="DI21" s="3" t="s">
        <v>97</v>
      </c>
      <c r="DJ21" s="3" t="s">
        <v>96</v>
      </c>
      <c r="DK21" s="3" t="s">
        <v>97</v>
      </c>
      <c r="DL21" s="5">
        <v>7</v>
      </c>
      <c r="DM21" s="5">
        <v>9</v>
      </c>
      <c r="DN21" s="11">
        <f t="shared" si="6"/>
        <v>2</v>
      </c>
      <c r="DO21" s="3" t="s">
        <v>365</v>
      </c>
      <c r="DP21" s="3" t="s">
        <v>366</v>
      </c>
      <c r="DQ21" s="3" t="s">
        <v>367</v>
      </c>
      <c r="DR21" s="3" t="s">
        <v>368</v>
      </c>
      <c r="DS21" s="14" t="s">
        <v>1337</v>
      </c>
      <c r="DT21" s="14" t="s">
        <v>1339</v>
      </c>
      <c r="DU21" s="3" t="s">
        <v>1349</v>
      </c>
      <c r="DV21" s="59" t="s">
        <v>1451</v>
      </c>
    </row>
    <row r="22" spans="1:126" ht="135.75" x14ac:dyDescent="0.3">
      <c r="A22" s="3">
        <v>21</v>
      </c>
      <c r="B22" s="3" t="s">
        <v>158</v>
      </c>
      <c r="C22" s="4">
        <v>34</v>
      </c>
      <c r="D22" s="3" t="s">
        <v>120</v>
      </c>
      <c r="E22" s="3" t="s">
        <v>71</v>
      </c>
      <c r="F22" s="3" t="s">
        <v>227</v>
      </c>
      <c r="G22" s="3" t="s">
        <v>73</v>
      </c>
      <c r="H22" s="3" t="s">
        <v>249</v>
      </c>
      <c r="I22" s="3" t="s">
        <v>73</v>
      </c>
      <c r="J22" s="3" t="s">
        <v>75</v>
      </c>
      <c r="K22" s="3" t="s">
        <v>73</v>
      </c>
      <c r="L22" s="3" t="s">
        <v>105</v>
      </c>
      <c r="M22" s="3" t="s">
        <v>73</v>
      </c>
      <c r="N22" s="3" t="s">
        <v>369</v>
      </c>
      <c r="O22" s="3" t="s">
        <v>78</v>
      </c>
      <c r="P22" s="3" t="s">
        <v>79</v>
      </c>
      <c r="Q22" s="3" t="s">
        <v>370</v>
      </c>
      <c r="R22" s="3" t="s">
        <v>355</v>
      </c>
      <c r="S22" s="3" t="s">
        <v>371</v>
      </c>
      <c r="T22" s="3" t="s">
        <v>370</v>
      </c>
      <c r="U22" s="3" t="s">
        <v>355</v>
      </c>
      <c r="V22" s="3" t="s">
        <v>371</v>
      </c>
      <c r="W22" s="3" t="s">
        <v>84</v>
      </c>
      <c r="X22" s="3" t="s">
        <v>132</v>
      </c>
      <c r="Y22" s="3" t="s">
        <v>86</v>
      </c>
      <c r="Z22" s="3" t="s">
        <v>372</v>
      </c>
      <c r="AA22" s="3" t="s">
        <v>68</v>
      </c>
      <c r="AB22" s="45">
        <f t="shared" si="7"/>
        <v>27</v>
      </c>
      <c r="AC22" s="45">
        <f t="shared" si="0"/>
        <v>2</v>
      </c>
      <c r="AD22" s="52">
        <f t="shared" si="1"/>
        <v>13.5</v>
      </c>
      <c r="AE22" s="3" t="s">
        <v>373</v>
      </c>
      <c r="AF22" s="3" t="s">
        <v>67</v>
      </c>
      <c r="AG22" s="45">
        <f>IF(LEN(TRIM(Table1[[#This Row],[QQ2_BEFORE]]))=0, 0, LEN(TRIM(SUBSTITUTE(SUBSTITUTE(SUBSTITUTE(Table1[[#This Row],[QQ2_BEFORE]], "/", " "), "-", " "), "  ", " "))) - LEN(SUBSTITUTE(TRIM(SUBSTITUTE(SUBSTITUTE(SUBSTITUTE(Table1[[#This Row],[QQ2_BEFORE]], "/", " "), "-", " "), "  ", " ")), " ", "")) + 1)</f>
        <v>28</v>
      </c>
      <c r="AH22" s="45">
        <f>IF(LEN(TRIM(Table1[[#This Row],[QQ2_BEFORE]]))=0, 0, MAX(1, LEN(Table1[[#This Row],[QQ2_BEFORE]]) - LEN(SUBSTITUTE(SUBSTITUTE(SUBSTITUTE(Table1[[#This Row],[QQ2_BEFORE]], ".", ""), "!", ""), "?", ""))))</f>
        <v>2</v>
      </c>
      <c r="AI22" s="45">
        <f>IF(LEN(TRIM(Table1[[#This Row],[QQ2_BEFORE]]))=0, 0,
    (LEN(TRIM(SUBSTITUTE(SUBSTITUTE(SUBSTITUTE(Table1[[#This Row],[QQ2_BEFORE]], "/", " "), "-", " "), "  ", " ")))
    - LEN(SUBSTITUTE(TRIM(SUBSTITUTE(SUBSTITUTE(SUBSTITUTE(Table1[[#This Row],[QQ2_BEFORE]], "/", " "), "-", " "), "  ", " ")), " ", "")) + 1)
    / MAX(1,
        LEN(Z22)
        - LEN(SUBSTITUTE(SUBSTITUTE(SUBSTITUTE(Z22, ".", ""), "!", ""), "?", ""))
    )
)</f>
        <v>14</v>
      </c>
      <c r="AJ22" s="3" t="s">
        <v>374</v>
      </c>
      <c r="AK22" s="45">
        <f>IF(LEN(TRIM(Table1[[#This Row],[QQ3_BEFORE]]))=0, 0, LEN(TRIM(SUBSTITUTE(SUBSTITUTE(SUBSTITUTE(Table1[[#This Row],[QQ3_BEFORE]], "/", " "), "-", " "), "  ", " "))) - LEN(SUBSTITUTE(TRIM(SUBSTITUTE(SUBSTITUTE(SUBSTITUTE(Table1[[#This Row],[QQ3_BEFORE]], "/", " "), "-", " "), "  ", " ")), " ", "")) + 1)</f>
        <v>48</v>
      </c>
      <c r="AL22" s="3" t="s">
        <v>1399</v>
      </c>
      <c r="AM22" s="3" t="s">
        <v>375</v>
      </c>
      <c r="AN22" s="3" t="s">
        <v>68</v>
      </c>
      <c r="AO22" s="3" t="s">
        <v>1390</v>
      </c>
      <c r="AP22" s="3" t="s">
        <v>1393</v>
      </c>
      <c r="AQ22" s="45">
        <f>IF(LEN(TRIM(Table1[[#This Row],[QQ1_AFTER]]))=0, 0, MAX(1, LEN(Table1[[#This Row],[QQ1_AFTER]]) - LEN(SUBSTITUTE(SUBSTITUTE(SUBSTITUTE(Table1[[#This Row],[QQ1_AFTER]], ".", ""), "!", ""), "?", ""))))</f>
        <v>1</v>
      </c>
      <c r="AR22" s="45">
        <f t="shared" si="2"/>
        <v>6</v>
      </c>
      <c r="AS22" s="52">
        <f>IF(LEN(TRIM(Table1[[#This Row],[QQ1_AFTER]]))=0, 0,
    (LEN(TRIM(SUBSTITUTE(SUBSTITUTE(SUBSTITUTE(Table1[[#This Row],[QQ1_AFTER]], "/", " "), "-", " "), "  ", " ")))
    - LEN(SUBSTITUTE(TRIM(SUBSTITUTE(SUBSTITUTE(SUBSTITUTE(Table1[[#This Row],[QQ1_AFTER]], "/", " "), "-", " "), "  ", " ")), " ", "")) + 1)
    / MAX(1,
        LEN(Z22)
        - LEN(SUBSTITUTE(SUBSTITUTE(SUBSTITUTE(Z22, ".", ""), "!", ""), "?", ""))
    )
)</f>
        <v>3</v>
      </c>
      <c r="AT22" s="45">
        <f>Table1[[#This Row],[QQ1_SENTENCE_COUNT_AFTER]]-Table1[[#This Row],[QQ1_SENTENCE_COUNT_BEFORE]]</f>
        <v>-1</v>
      </c>
      <c r="AU22" s="45">
        <f t="shared" si="3"/>
        <v>-21</v>
      </c>
      <c r="AV22" s="52">
        <f>Table1[[#This Row],[QQ1_AVG_WORDS_PER_SENTENCE_AFTER]]-Table1[[#This Row],[QQ1_AVG_WORDS_PER_SENTENCE]]</f>
        <v>-10.5</v>
      </c>
      <c r="AW22" s="3" t="s">
        <v>376</v>
      </c>
      <c r="AX22" s="3" t="s">
        <v>1478</v>
      </c>
      <c r="AY22" s="3" t="s">
        <v>1388</v>
      </c>
      <c r="AZ22" s="3" t="s">
        <v>1393</v>
      </c>
      <c r="BA22" s="3" t="s">
        <v>377</v>
      </c>
      <c r="BB22" s="3" t="s">
        <v>1399</v>
      </c>
      <c r="BC22" s="3" t="s">
        <v>93</v>
      </c>
      <c r="BD22" s="3" t="s">
        <v>115</v>
      </c>
      <c r="BE22" s="3" t="s">
        <v>94</v>
      </c>
      <c r="BF22" s="3" t="s">
        <v>93</v>
      </c>
      <c r="BG22" s="3" t="s">
        <v>94</v>
      </c>
      <c r="BH22" s="3" t="s">
        <v>94</v>
      </c>
      <c r="BI22" s="3" t="s">
        <v>115</v>
      </c>
      <c r="BJ22" s="3" t="s">
        <v>115</v>
      </c>
      <c r="BK22" s="3" t="s">
        <v>94</v>
      </c>
      <c r="BL22" s="3" t="s">
        <v>115</v>
      </c>
      <c r="BM22" s="3" t="s">
        <v>93</v>
      </c>
      <c r="BN22" s="3" t="s">
        <v>93</v>
      </c>
      <c r="BO22" s="3" t="s">
        <v>94</v>
      </c>
      <c r="BP22" s="3" t="s">
        <v>94</v>
      </c>
      <c r="BQ22" s="30">
        <v>21</v>
      </c>
      <c r="BR22" s="30">
        <v>21</v>
      </c>
      <c r="BS22" s="30">
        <f t="shared" si="8"/>
        <v>42</v>
      </c>
      <c r="BT22" s="34">
        <f t="shared" si="4"/>
        <v>0</v>
      </c>
      <c r="BU22" s="32" t="s">
        <v>97</v>
      </c>
      <c r="BV22" s="3" t="s">
        <v>97</v>
      </c>
      <c r="BW22" s="3" t="s">
        <v>97</v>
      </c>
      <c r="BX22" s="3" t="s">
        <v>96</v>
      </c>
      <c r="BY22" s="3" t="s">
        <v>96</v>
      </c>
      <c r="BZ22" s="3" t="s">
        <v>96</v>
      </c>
      <c r="CA22" s="3" t="s">
        <v>97</v>
      </c>
      <c r="CB22" s="3" t="s">
        <v>97</v>
      </c>
      <c r="CC22" s="3" t="s">
        <v>96</v>
      </c>
      <c r="CD22" s="3" t="s">
        <v>96</v>
      </c>
      <c r="CE22" s="3" t="s">
        <v>96</v>
      </c>
      <c r="CF22" s="3" t="s">
        <v>96</v>
      </c>
      <c r="CG22" s="3" t="s">
        <v>97</v>
      </c>
      <c r="CH22" s="3" t="s">
        <v>96</v>
      </c>
      <c r="CI22" s="3" t="s">
        <v>96</v>
      </c>
      <c r="CJ22" s="3" t="s">
        <v>97</v>
      </c>
      <c r="CK22" s="3" t="s">
        <v>97</v>
      </c>
      <c r="CL22" s="3" t="s">
        <v>97</v>
      </c>
      <c r="CM22" s="3" t="s">
        <v>97</v>
      </c>
      <c r="CN22" s="3" t="s">
        <v>97</v>
      </c>
      <c r="CO22" s="5">
        <v>4</v>
      </c>
      <c r="CP22" s="5">
        <v>9</v>
      </c>
      <c r="CQ22" s="11">
        <f t="shared" si="5"/>
        <v>5</v>
      </c>
      <c r="CR22" s="3" t="s">
        <v>96</v>
      </c>
      <c r="CS22" s="3" t="s">
        <v>96</v>
      </c>
      <c r="CT22" s="3" t="s">
        <v>96</v>
      </c>
      <c r="CU22" s="3" t="s">
        <v>96</v>
      </c>
      <c r="CV22" s="3" t="s">
        <v>96</v>
      </c>
      <c r="CW22" s="3" t="s">
        <v>97</v>
      </c>
      <c r="CX22" s="3" t="s">
        <v>96</v>
      </c>
      <c r="CY22" s="3" t="s">
        <v>97</v>
      </c>
      <c r="CZ22" s="3" t="s">
        <v>96</v>
      </c>
      <c r="DA22" s="3" t="s">
        <v>97</v>
      </c>
      <c r="DB22" s="3" t="s">
        <v>96</v>
      </c>
      <c r="DC22" s="3" t="s">
        <v>96</v>
      </c>
      <c r="DD22" s="3" t="s">
        <v>96</v>
      </c>
      <c r="DE22" s="3" t="s">
        <v>96</v>
      </c>
      <c r="DF22" s="3" t="s">
        <v>96</v>
      </c>
      <c r="DG22" s="3" t="s">
        <v>97</v>
      </c>
      <c r="DH22" s="3" t="s">
        <v>97</v>
      </c>
      <c r="DI22" s="3" t="s">
        <v>97</v>
      </c>
      <c r="DJ22" s="3" t="s">
        <v>97</v>
      </c>
      <c r="DK22" s="3" t="s">
        <v>96</v>
      </c>
      <c r="DL22" s="5">
        <v>8</v>
      </c>
      <c r="DM22" s="5">
        <v>9</v>
      </c>
      <c r="DN22" s="11">
        <f t="shared" si="6"/>
        <v>1</v>
      </c>
      <c r="DO22" s="3" t="s">
        <v>378</v>
      </c>
      <c r="DP22" s="3" t="s">
        <v>379</v>
      </c>
      <c r="DQ22" s="3" t="s">
        <v>380</v>
      </c>
      <c r="DR22" s="3" t="s">
        <v>381</v>
      </c>
      <c r="DS22" s="14" t="s">
        <v>1338</v>
      </c>
      <c r="DT22" s="14" t="s">
        <v>1338</v>
      </c>
      <c r="DU22" s="3" t="s">
        <v>1386</v>
      </c>
      <c r="DV22" s="59" t="s">
        <v>1449</v>
      </c>
    </row>
    <row r="23" spans="1:126" ht="90.75" x14ac:dyDescent="0.3">
      <c r="A23" s="3">
        <v>22</v>
      </c>
      <c r="B23" s="3" t="s">
        <v>102</v>
      </c>
      <c r="C23" s="4">
        <v>20</v>
      </c>
      <c r="D23" s="3" t="s">
        <v>70</v>
      </c>
      <c r="E23" s="3" t="s">
        <v>71</v>
      </c>
      <c r="F23" s="3" t="s">
        <v>171</v>
      </c>
      <c r="G23" s="3" t="s">
        <v>73</v>
      </c>
      <c r="H23" s="3" t="s">
        <v>249</v>
      </c>
      <c r="I23" s="3" t="s">
        <v>73</v>
      </c>
      <c r="J23" s="3" t="s">
        <v>185</v>
      </c>
      <c r="K23" s="3" t="s">
        <v>73</v>
      </c>
      <c r="L23" s="3" t="s">
        <v>213</v>
      </c>
      <c r="M23" s="3" t="s">
        <v>73</v>
      </c>
      <c r="N23" s="3" t="s">
        <v>77</v>
      </c>
      <c r="O23" s="3" t="s">
        <v>78</v>
      </c>
      <c r="P23" s="3" t="s">
        <v>107</v>
      </c>
      <c r="Q23" s="3" t="s">
        <v>73</v>
      </c>
      <c r="R23" s="3" t="s">
        <v>73</v>
      </c>
      <c r="S23" s="3" t="s">
        <v>73</v>
      </c>
      <c r="T23" s="3" t="s">
        <v>73</v>
      </c>
      <c r="U23" s="3" t="s">
        <v>73</v>
      </c>
      <c r="V23" s="3" t="s">
        <v>73</v>
      </c>
      <c r="W23" s="3" t="s">
        <v>73</v>
      </c>
      <c r="X23" s="3" t="s">
        <v>73</v>
      </c>
      <c r="Y23" s="3" t="s">
        <v>73</v>
      </c>
      <c r="Z23" s="3" t="s">
        <v>382</v>
      </c>
      <c r="AA23" s="3" t="s">
        <v>68</v>
      </c>
      <c r="AB23" s="45">
        <f t="shared" si="7"/>
        <v>7</v>
      </c>
      <c r="AC23" s="45">
        <f t="shared" si="0"/>
        <v>1</v>
      </c>
      <c r="AD23" s="52">
        <f t="shared" si="1"/>
        <v>7</v>
      </c>
      <c r="AE23" s="3" t="s">
        <v>383</v>
      </c>
      <c r="AF23" s="3" t="s">
        <v>65</v>
      </c>
      <c r="AG23" s="45">
        <f>IF(LEN(TRIM(Table1[[#This Row],[QQ2_BEFORE]]))=0, 0, LEN(TRIM(SUBSTITUTE(SUBSTITUTE(SUBSTITUTE(Table1[[#This Row],[QQ2_BEFORE]], "/", " "), "-", " "), "  ", " "))) - LEN(SUBSTITUTE(TRIM(SUBSTITUTE(SUBSTITUTE(SUBSTITUTE(Table1[[#This Row],[QQ2_BEFORE]], "/", " "), "-", " "), "  ", " ")), " ", "")) + 1)</f>
        <v>20</v>
      </c>
      <c r="AH23" s="45">
        <f>IF(LEN(TRIM(Table1[[#This Row],[QQ2_BEFORE]]))=0, 0, MAX(1, LEN(Table1[[#This Row],[QQ2_BEFORE]]) - LEN(SUBSTITUTE(SUBSTITUTE(SUBSTITUTE(Table1[[#This Row],[QQ2_BEFORE]], ".", ""), "!", ""), "?", ""))))</f>
        <v>1</v>
      </c>
      <c r="AI23" s="45">
        <f>IF(LEN(TRIM(Table1[[#This Row],[QQ2_BEFORE]]))=0, 0,
    (LEN(TRIM(SUBSTITUTE(SUBSTITUTE(SUBSTITUTE(Table1[[#This Row],[QQ2_BEFORE]], "/", " "), "-", " "), "  ", " ")))
    - LEN(SUBSTITUTE(TRIM(SUBSTITUTE(SUBSTITUTE(SUBSTITUTE(Table1[[#This Row],[QQ2_BEFORE]], "/", " "), "-", " "), "  ", " ")), " ", "")) + 1)
    / MAX(1,
        LEN(Z23)
        - LEN(SUBSTITUTE(SUBSTITUTE(SUBSTITUTE(Z23, ".", ""), "!", ""), "?", ""))
    )
)</f>
        <v>20</v>
      </c>
      <c r="AJ23" s="3" t="s">
        <v>384</v>
      </c>
      <c r="AK23" s="45">
        <f>IF(LEN(TRIM(Table1[[#This Row],[QQ3_BEFORE]]))=0, 0, LEN(TRIM(SUBSTITUTE(SUBSTITUTE(SUBSTITUTE(Table1[[#This Row],[QQ3_BEFORE]], "/", " "), "-", " "), "  ", " "))) - LEN(SUBSTITUTE(TRIM(SUBSTITUTE(SUBSTITUTE(SUBSTITUTE(Table1[[#This Row],[QQ3_BEFORE]], "/", " "), "-", " "), "  ", " ")), " ", "")) + 1)</f>
        <v>21</v>
      </c>
      <c r="AL23" s="3" t="s">
        <v>1399</v>
      </c>
      <c r="AM23" s="3" t="s">
        <v>385</v>
      </c>
      <c r="AN23" s="3" t="s">
        <v>68</v>
      </c>
      <c r="AO23" s="3" t="s">
        <v>1390</v>
      </c>
      <c r="AP23" s="3" t="s">
        <v>1392</v>
      </c>
      <c r="AQ23" s="45">
        <f>IF(LEN(TRIM(Table1[[#This Row],[QQ1_AFTER]]))=0, 0, MAX(1, LEN(Table1[[#This Row],[QQ1_AFTER]]) - LEN(SUBSTITUTE(SUBSTITUTE(SUBSTITUTE(Table1[[#This Row],[QQ1_AFTER]], ".", ""), "!", ""), "?", ""))))</f>
        <v>1</v>
      </c>
      <c r="AR23" s="45">
        <f t="shared" si="2"/>
        <v>21</v>
      </c>
      <c r="AS23" s="52">
        <f>IF(LEN(TRIM(Table1[[#This Row],[QQ1_AFTER]]))=0, 0,
    (LEN(TRIM(SUBSTITUTE(SUBSTITUTE(SUBSTITUTE(Table1[[#This Row],[QQ1_AFTER]], "/", " "), "-", " "), "  ", " ")))
    - LEN(SUBSTITUTE(TRIM(SUBSTITUTE(SUBSTITUTE(SUBSTITUTE(Table1[[#This Row],[QQ1_AFTER]], "/", " "), "-", " "), "  ", " ")), " ", "")) + 1)
    / MAX(1,
        LEN(Z23)
        - LEN(SUBSTITUTE(SUBSTITUTE(SUBSTITUTE(Z23, ".", ""), "!", ""), "?", ""))
    )
)</f>
        <v>21</v>
      </c>
      <c r="AT23" s="45">
        <f>Table1[[#This Row],[QQ1_SENTENCE_COUNT_AFTER]]-Table1[[#This Row],[QQ1_SENTENCE_COUNT_BEFORE]]</f>
        <v>0</v>
      </c>
      <c r="AU23" s="45">
        <f t="shared" si="3"/>
        <v>14</v>
      </c>
      <c r="AV23" s="52">
        <f>Table1[[#This Row],[QQ1_AVG_WORDS_PER_SENTENCE_AFTER]]-Table1[[#This Row],[QQ1_AVG_WORDS_PER_SENTENCE]]</f>
        <v>14</v>
      </c>
      <c r="AW23" s="3" t="s">
        <v>386</v>
      </c>
      <c r="AX23" s="3" t="s">
        <v>1490</v>
      </c>
      <c r="AY23" s="3" t="s">
        <v>1390</v>
      </c>
      <c r="AZ23" s="3" t="s">
        <v>1392</v>
      </c>
      <c r="BA23" s="3" t="s">
        <v>387</v>
      </c>
      <c r="BB23" s="3" t="s">
        <v>1399</v>
      </c>
      <c r="BC23" s="3" t="s">
        <v>115</v>
      </c>
      <c r="BD23" s="3" t="s">
        <v>115</v>
      </c>
      <c r="BE23" s="3" t="s">
        <v>115</v>
      </c>
      <c r="BF23" s="3" t="s">
        <v>115</v>
      </c>
      <c r="BG23" s="3" t="s">
        <v>115</v>
      </c>
      <c r="BH23" s="3" t="s">
        <v>115</v>
      </c>
      <c r="BI23" s="3" t="s">
        <v>115</v>
      </c>
      <c r="BJ23" s="3" t="s">
        <v>115</v>
      </c>
      <c r="BK23" s="3" t="s">
        <v>115</v>
      </c>
      <c r="BL23" s="3" t="s">
        <v>115</v>
      </c>
      <c r="BM23" s="3" t="s">
        <v>115</v>
      </c>
      <c r="BN23" s="3" t="s">
        <v>115</v>
      </c>
      <c r="BO23" s="3" t="s">
        <v>115</v>
      </c>
      <c r="BP23" s="3" t="s">
        <v>115</v>
      </c>
      <c r="BQ23" s="30">
        <v>28</v>
      </c>
      <c r="BR23" s="30">
        <v>28</v>
      </c>
      <c r="BS23" s="30">
        <f t="shared" si="8"/>
        <v>56</v>
      </c>
      <c r="BT23" s="34">
        <f t="shared" si="4"/>
        <v>0</v>
      </c>
      <c r="BU23" s="32" t="s">
        <v>96</v>
      </c>
      <c r="BV23" s="3" t="s">
        <v>97</v>
      </c>
      <c r="BW23" s="3" t="s">
        <v>97</v>
      </c>
      <c r="BX23" s="3" t="s">
        <v>97</v>
      </c>
      <c r="BY23" s="3" t="s">
        <v>97</v>
      </c>
      <c r="BZ23" s="3" t="s">
        <v>96</v>
      </c>
      <c r="CA23" s="3" t="s">
        <v>96</v>
      </c>
      <c r="CB23" s="3" t="s">
        <v>96</v>
      </c>
      <c r="CC23" s="3" t="s">
        <v>97</v>
      </c>
      <c r="CD23" s="3" t="s">
        <v>96</v>
      </c>
      <c r="CE23" s="3" t="s">
        <v>97</v>
      </c>
      <c r="CF23" s="3" t="s">
        <v>96</v>
      </c>
      <c r="CG23" s="3" t="s">
        <v>96</v>
      </c>
      <c r="CH23" s="3" t="s">
        <v>96</v>
      </c>
      <c r="CI23" s="3" t="s">
        <v>96</v>
      </c>
      <c r="CJ23" s="3" t="s">
        <v>96</v>
      </c>
      <c r="CK23" s="3" t="s">
        <v>96</v>
      </c>
      <c r="CL23" s="3" t="s">
        <v>96</v>
      </c>
      <c r="CM23" s="3" t="s">
        <v>96</v>
      </c>
      <c r="CN23" s="3" t="s">
        <v>96</v>
      </c>
      <c r="CO23" s="5">
        <v>5</v>
      </c>
      <c r="CP23" s="5">
        <v>4</v>
      </c>
      <c r="CQ23" s="11">
        <f t="shared" si="5"/>
        <v>-1</v>
      </c>
      <c r="CR23" s="3" t="s">
        <v>97</v>
      </c>
      <c r="CS23" s="3" t="s">
        <v>96</v>
      </c>
      <c r="CT23" s="3" t="s">
        <v>96</v>
      </c>
      <c r="CU23" s="3" t="s">
        <v>97</v>
      </c>
      <c r="CV23" s="3" t="s">
        <v>97</v>
      </c>
      <c r="CW23" s="3" t="s">
        <v>97</v>
      </c>
      <c r="CX23" s="3" t="s">
        <v>97</v>
      </c>
      <c r="CY23" s="3" t="s">
        <v>96</v>
      </c>
      <c r="CZ23" s="3" t="s">
        <v>96</v>
      </c>
      <c r="DA23" s="3" t="s">
        <v>97</v>
      </c>
      <c r="DB23" s="3" t="s">
        <v>97</v>
      </c>
      <c r="DC23" s="3" t="s">
        <v>96</v>
      </c>
      <c r="DD23" s="3" t="s">
        <v>96</v>
      </c>
      <c r="DE23" s="3" t="s">
        <v>96</v>
      </c>
      <c r="DF23" s="3" t="s">
        <v>96</v>
      </c>
      <c r="DG23" s="3" t="s">
        <v>96</v>
      </c>
      <c r="DH23" s="3" t="s">
        <v>97</v>
      </c>
      <c r="DI23" s="3" t="s">
        <v>96</v>
      </c>
      <c r="DJ23" s="3" t="s">
        <v>96</v>
      </c>
      <c r="DK23" s="3" t="s">
        <v>96</v>
      </c>
      <c r="DL23" s="5">
        <v>5</v>
      </c>
      <c r="DM23" s="5">
        <v>5</v>
      </c>
      <c r="DN23" s="11">
        <f t="shared" si="6"/>
        <v>0</v>
      </c>
      <c r="DO23" s="3" t="s">
        <v>388</v>
      </c>
      <c r="DP23" s="3" t="s">
        <v>389</v>
      </c>
      <c r="DQ23" s="3" t="s">
        <v>390</v>
      </c>
      <c r="DR23" s="3" t="s">
        <v>391</v>
      </c>
      <c r="DS23" s="14" t="s">
        <v>1337</v>
      </c>
      <c r="DT23" s="14" t="s">
        <v>1339</v>
      </c>
      <c r="DU23" s="3" t="s">
        <v>1350</v>
      </c>
      <c r="DV23" s="59" t="s">
        <v>1450</v>
      </c>
    </row>
    <row r="24" spans="1:126" ht="45.75" x14ac:dyDescent="0.3">
      <c r="A24" s="3">
        <v>23</v>
      </c>
      <c r="B24" s="3" t="s">
        <v>327</v>
      </c>
      <c r="C24" s="4">
        <v>25</v>
      </c>
      <c r="D24" s="3" t="s">
        <v>120</v>
      </c>
      <c r="E24" s="3" t="s">
        <v>71</v>
      </c>
      <c r="F24" s="3" t="s">
        <v>392</v>
      </c>
      <c r="G24" s="3" t="s">
        <v>73</v>
      </c>
      <c r="H24" s="3" t="s">
        <v>393</v>
      </c>
      <c r="I24" s="3" t="s">
        <v>73</v>
      </c>
      <c r="J24" s="3" t="s">
        <v>75</v>
      </c>
      <c r="K24" s="3" t="s">
        <v>73</v>
      </c>
      <c r="L24" s="3" t="s">
        <v>394</v>
      </c>
      <c r="M24" s="3" t="s">
        <v>395</v>
      </c>
      <c r="N24" s="3" t="s">
        <v>77</v>
      </c>
      <c r="O24" s="3" t="s">
        <v>78</v>
      </c>
      <c r="P24" s="3" t="s">
        <v>128</v>
      </c>
      <c r="Q24" s="3" t="s">
        <v>396</v>
      </c>
      <c r="R24" s="3" t="s">
        <v>397</v>
      </c>
      <c r="S24" s="3" t="s">
        <v>398</v>
      </c>
      <c r="T24" s="3" t="s">
        <v>236</v>
      </c>
      <c r="U24" s="3" t="s">
        <v>236</v>
      </c>
      <c r="V24" s="3" t="s">
        <v>236</v>
      </c>
      <c r="W24" s="3" t="s">
        <v>84</v>
      </c>
      <c r="X24" s="3" t="s">
        <v>85</v>
      </c>
      <c r="Y24" s="3" t="s">
        <v>399</v>
      </c>
      <c r="Z24" s="3" t="s">
        <v>400</v>
      </c>
      <c r="AA24" s="3" t="s">
        <v>67</v>
      </c>
      <c r="AB24" s="45">
        <f t="shared" si="7"/>
        <v>25</v>
      </c>
      <c r="AC24" s="45">
        <f t="shared" si="0"/>
        <v>2</v>
      </c>
      <c r="AD24" s="52">
        <f t="shared" si="1"/>
        <v>12.5</v>
      </c>
      <c r="AE24" s="3" t="s">
        <v>401</v>
      </c>
      <c r="AF24" s="3" t="s">
        <v>67</v>
      </c>
      <c r="AG24" s="45">
        <f>IF(LEN(TRIM(Table1[[#This Row],[QQ2_BEFORE]]))=0, 0, LEN(TRIM(SUBSTITUTE(SUBSTITUTE(SUBSTITUTE(Table1[[#This Row],[QQ2_BEFORE]], "/", " "), "-", " "), "  ", " "))) - LEN(SUBSTITUTE(TRIM(SUBSTITUTE(SUBSTITUTE(SUBSTITUTE(Table1[[#This Row],[QQ2_BEFORE]], "/", " "), "-", " "), "  ", " ")), " ", "")) + 1)</f>
        <v>16</v>
      </c>
      <c r="AH24" s="45">
        <f>IF(LEN(TRIM(Table1[[#This Row],[QQ2_BEFORE]]))=0, 0, MAX(1, LEN(Table1[[#This Row],[QQ2_BEFORE]]) - LEN(SUBSTITUTE(SUBSTITUTE(SUBSTITUTE(Table1[[#This Row],[QQ2_BEFORE]], ".", ""), "!", ""), "?", ""))))</f>
        <v>1</v>
      </c>
      <c r="AI24" s="45">
        <f>IF(LEN(TRIM(Table1[[#This Row],[QQ2_BEFORE]]))=0, 0,
    (LEN(TRIM(SUBSTITUTE(SUBSTITUTE(SUBSTITUTE(Table1[[#This Row],[QQ2_BEFORE]], "/", " "), "-", " "), "  ", " ")))
    - LEN(SUBSTITUTE(TRIM(SUBSTITUTE(SUBSTITUTE(SUBSTITUTE(Table1[[#This Row],[QQ2_BEFORE]], "/", " "), "-", " "), "  ", " ")), " ", "")) + 1)
    / MAX(1,
        LEN(Z24)
        - LEN(SUBSTITUTE(SUBSTITUTE(SUBSTITUTE(Z24, ".", ""), "!", ""), "?", ""))
    )
)</f>
        <v>8</v>
      </c>
      <c r="AJ24" s="3" t="s">
        <v>402</v>
      </c>
      <c r="AK24" s="45">
        <f>IF(LEN(TRIM(Table1[[#This Row],[QQ3_BEFORE]]))=0, 0, LEN(TRIM(SUBSTITUTE(SUBSTITUTE(SUBSTITUTE(Table1[[#This Row],[QQ3_BEFORE]], "/", " "), "-", " "), "  ", " "))) - LEN(SUBSTITUTE(TRIM(SUBSTITUTE(SUBSTITUTE(SUBSTITUTE(Table1[[#This Row],[QQ3_BEFORE]], "/", " "), "-", " "), "  ", " ")), " ", "")) + 1)</f>
        <v>11</v>
      </c>
      <c r="AL24" s="3" t="s">
        <v>1399</v>
      </c>
      <c r="AM24" s="3" t="s">
        <v>403</v>
      </c>
      <c r="AN24" s="3" t="s">
        <v>1484</v>
      </c>
      <c r="AO24" s="3" t="s">
        <v>1390</v>
      </c>
      <c r="AP24" s="3" t="s">
        <v>1393</v>
      </c>
      <c r="AQ24" s="45">
        <f>IF(LEN(TRIM(Table1[[#This Row],[QQ1_AFTER]]))=0, 0, MAX(1, LEN(Table1[[#This Row],[QQ1_AFTER]]) - LEN(SUBSTITUTE(SUBSTITUTE(SUBSTITUTE(Table1[[#This Row],[QQ1_AFTER]], ".", ""), "!", ""), "?", ""))))</f>
        <v>1</v>
      </c>
      <c r="AR24" s="45">
        <f t="shared" si="2"/>
        <v>15</v>
      </c>
      <c r="AS24" s="52">
        <f>IF(LEN(TRIM(Table1[[#This Row],[QQ1_AFTER]]))=0, 0,
    (LEN(TRIM(SUBSTITUTE(SUBSTITUTE(SUBSTITUTE(Table1[[#This Row],[QQ1_AFTER]], "/", " "), "-", " "), "  ", " ")))
    - LEN(SUBSTITUTE(TRIM(SUBSTITUTE(SUBSTITUTE(SUBSTITUTE(Table1[[#This Row],[QQ1_AFTER]], "/", " "), "-", " "), "  ", " ")), " ", "")) + 1)
    / MAX(1,
        LEN(Z24)
        - LEN(SUBSTITUTE(SUBSTITUTE(SUBSTITUTE(Z24, ".", ""), "!", ""), "?", ""))
    )
)</f>
        <v>7.5</v>
      </c>
      <c r="AT24" s="45">
        <f>Table1[[#This Row],[QQ1_SENTENCE_COUNT_AFTER]]-Table1[[#This Row],[QQ1_SENTENCE_COUNT_BEFORE]]</f>
        <v>-1</v>
      </c>
      <c r="AU24" s="45">
        <f t="shared" si="3"/>
        <v>-10</v>
      </c>
      <c r="AV24" s="52">
        <f>Table1[[#This Row],[QQ1_AVG_WORDS_PER_SENTENCE_AFTER]]-Table1[[#This Row],[QQ1_AVG_WORDS_PER_SENTENCE]]</f>
        <v>-5</v>
      </c>
      <c r="AW24" s="3" t="s">
        <v>404</v>
      </c>
      <c r="AX24" s="3" t="s">
        <v>1452</v>
      </c>
      <c r="AY24" s="3" t="s">
        <v>1388</v>
      </c>
      <c r="AZ24" s="3" t="s">
        <v>1393</v>
      </c>
      <c r="BA24" s="3" t="s">
        <v>405</v>
      </c>
      <c r="BB24" s="3" t="s">
        <v>1399</v>
      </c>
      <c r="BC24" s="3" t="s">
        <v>115</v>
      </c>
      <c r="BD24" s="3" t="s">
        <v>93</v>
      </c>
      <c r="BE24" s="3" t="s">
        <v>95</v>
      </c>
      <c r="BF24" s="3" t="s">
        <v>93</v>
      </c>
      <c r="BG24" s="3" t="s">
        <v>115</v>
      </c>
      <c r="BH24" s="3" t="s">
        <v>114</v>
      </c>
      <c r="BI24" s="3" t="s">
        <v>94</v>
      </c>
      <c r="BJ24" s="3" t="s">
        <v>95</v>
      </c>
      <c r="BK24" s="3" t="s">
        <v>95</v>
      </c>
      <c r="BL24" s="3" t="s">
        <v>93</v>
      </c>
      <c r="BM24" s="3" t="s">
        <v>115</v>
      </c>
      <c r="BN24" s="3" t="s">
        <v>115</v>
      </c>
      <c r="BO24" s="3" t="s">
        <v>94</v>
      </c>
      <c r="BP24" s="3" t="s">
        <v>114</v>
      </c>
      <c r="BQ24" s="30">
        <v>21</v>
      </c>
      <c r="BR24" s="30">
        <v>20</v>
      </c>
      <c r="BS24" s="30">
        <f t="shared" si="8"/>
        <v>41</v>
      </c>
      <c r="BT24" s="34">
        <f t="shared" si="4"/>
        <v>-1</v>
      </c>
      <c r="BU24" s="32" t="s">
        <v>97</v>
      </c>
      <c r="BV24" s="3" t="s">
        <v>97</v>
      </c>
      <c r="BW24" s="3" t="s">
        <v>97</v>
      </c>
      <c r="BX24" s="3" t="s">
        <v>96</v>
      </c>
      <c r="BY24" s="3" t="s">
        <v>96</v>
      </c>
      <c r="BZ24" s="3" t="s">
        <v>97</v>
      </c>
      <c r="CA24" s="3" t="s">
        <v>96</v>
      </c>
      <c r="CB24" s="3" t="s">
        <v>97</v>
      </c>
      <c r="CC24" s="3" t="s">
        <v>97</v>
      </c>
      <c r="CD24" s="3" t="s">
        <v>96</v>
      </c>
      <c r="CE24" s="3" t="s">
        <v>96</v>
      </c>
      <c r="CF24" s="3" t="s">
        <v>96</v>
      </c>
      <c r="CG24" s="3" t="s">
        <v>96</v>
      </c>
      <c r="CH24" s="3" t="s">
        <v>96</v>
      </c>
      <c r="CI24" s="3" t="s">
        <v>96</v>
      </c>
      <c r="CJ24" s="3" t="s">
        <v>97</v>
      </c>
      <c r="CK24" s="3" t="s">
        <v>97</v>
      </c>
      <c r="CL24" s="3" t="s">
        <v>97</v>
      </c>
      <c r="CM24" s="3" t="s">
        <v>96</v>
      </c>
      <c r="CN24" s="3" t="s">
        <v>97</v>
      </c>
      <c r="CO24" s="5">
        <v>5</v>
      </c>
      <c r="CP24" s="5">
        <v>9</v>
      </c>
      <c r="CQ24" s="11">
        <f t="shared" si="5"/>
        <v>4</v>
      </c>
      <c r="CR24" s="3" t="s">
        <v>96</v>
      </c>
      <c r="CS24" s="3" t="s">
        <v>96</v>
      </c>
      <c r="CT24" s="3" t="s">
        <v>96</v>
      </c>
      <c r="CU24" s="3" t="s">
        <v>96</v>
      </c>
      <c r="CV24" s="3" t="s">
        <v>96</v>
      </c>
      <c r="CW24" s="3" t="s">
        <v>97</v>
      </c>
      <c r="CX24" s="3" t="s">
        <v>96</v>
      </c>
      <c r="CY24" s="3" t="s">
        <v>97</v>
      </c>
      <c r="CZ24" s="3" t="s">
        <v>96</v>
      </c>
      <c r="DA24" s="3" t="s">
        <v>97</v>
      </c>
      <c r="DB24" s="3" t="s">
        <v>96</v>
      </c>
      <c r="DC24" s="3" t="s">
        <v>96</v>
      </c>
      <c r="DD24" s="3" t="s">
        <v>96</v>
      </c>
      <c r="DE24" s="3" t="s">
        <v>96</v>
      </c>
      <c r="DF24" s="3" t="s">
        <v>96</v>
      </c>
      <c r="DG24" s="3" t="s">
        <v>97</v>
      </c>
      <c r="DH24" s="3" t="s">
        <v>97</v>
      </c>
      <c r="DI24" s="3" t="s">
        <v>97</v>
      </c>
      <c r="DJ24" s="3" t="s">
        <v>97</v>
      </c>
      <c r="DK24" s="3" t="s">
        <v>97</v>
      </c>
      <c r="DL24" s="5">
        <v>8</v>
      </c>
      <c r="DM24" s="5">
        <v>10</v>
      </c>
      <c r="DN24" s="11">
        <f t="shared" si="6"/>
        <v>2</v>
      </c>
      <c r="DO24" s="3" t="s">
        <v>406</v>
      </c>
      <c r="DP24" s="3" t="s">
        <v>407</v>
      </c>
      <c r="DQ24" s="3" t="s">
        <v>408</v>
      </c>
      <c r="DR24" s="3" t="s">
        <v>409</v>
      </c>
      <c r="DS24" s="14" t="s">
        <v>1338</v>
      </c>
      <c r="DT24" s="14" t="s">
        <v>1339</v>
      </c>
      <c r="DU24" s="3" t="s">
        <v>1377</v>
      </c>
      <c r="DV24" s="59" t="s">
        <v>1451</v>
      </c>
    </row>
    <row r="25" spans="1:126" ht="45.6" customHeight="1" x14ac:dyDescent="0.3">
      <c r="A25" s="3">
        <v>24</v>
      </c>
      <c r="B25" s="3" t="s">
        <v>327</v>
      </c>
      <c r="C25" s="4">
        <v>20</v>
      </c>
      <c r="D25" s="3" t="s">
        <v>70</v>
      </c>
      <c r="E25" s="3" t="s">
        <v>71</v>
      </c>
      <c r="F25" s="3" t="s">
        <v>72</v>
      </c>
      <c r="G25" s="3" t="s">
        <v>73</v>
      </c>
      <c r="H25" s="3" t="s">
        <v>393</v>
      </c>
      <c r="I25" s="3" t="s">
        <v>73</v>
      </c>
      <c r="J25" s="3" t="s">
        <v>159</v>
      </c>
      <c r="K25" s="3" t="s">
        <v>73</v>
      </c>
      <c r="L25" s="3" t="s">
        <v>213</v>
      </c>
      <c r="M25" s="3" t="s">
        <v>73</v>
      </c>
      <c r="N25" s="3" t="s">
        <v>77</v>
      </c>
      <c r="O25" s="3" t="s">
        <v>78</v>
      </c>
      <c r="P25" s="3" t="s">
        <v>128</v>
      </c>
      <c r="Q25" s="3" t="s">
        <v>410</v>
      </c>
      <c r="R25" s="3" t="s">
        <v>411</v>
      </c>
      <c r="S25" s="3" t="s">
        <v>412</v>
      </c>
      <c r="T25" s="3" t="s">
        <v>413</v>
      </c>
      <c r="U25" s="3" t="s">
        <v>414</v>
      </c>
      <c r="V25" s="3" t="s">
        <v>236</v>
      </c>
      <c r="W25" s="3" t="s">
        <v>78</v>
      </c>
      <c r="X25" s="3" t="s">
        <v>85</v>
      </c>
      <c r="Y25" s="3" t="s">
        <v>86</v>
      </c>
      <c r="Z25" s="3" t="s">
        <v>415</v>
      </c>
      <c r="AA25" s="3" t="s">
        <v>68</v>
      </c>
      <c r="AB25" s="45">
        <f t="shared" si="7"/>
        <v>12</v>
      </c>
      <c r="AC25" s="45">
        <f t="shared" si="0"/>
        <v>1</v>
      </c>
      <c r="AD25" s="52">
        <f t="shared" si="1"/>
        <v>12</v>
      </c>
      <c r="AE25" s="3" t="s">
        <v>416</v>
      </c>
      <c r="AF25" s="3" t="s">
        <v>65</v>
      </c>
      <c r="AG25" s="45">
        <f>IF(LEN(TRIM(Table1[[#This Row],[QQ2_BEFORE]]))=0, 0, LEN(TRIM(SUBSTITUTE(SUBSTITUTE(SUBSTITUTE(Table1[[#This Row],[QQ2_BEFORE]], "/", " "), "-", " "), "  ", " "))) - LEN(SUBSTITUTE(TRIM(SUBSTITUTE(SUBSTITUTE(SUBSTITUTE(Table1[[#This Row],[QQ2_BEFORE]], "/", " "), "-", " "), "  ", " ")), " ", "")) + 1)</f>
        <v>20</v>
      </c>
      <c r="AH25" s="45">
        <f>IF(LEN(TRIM(Table1[[#This Row],[QQ2_BEFORE]]))=0, 0, MAX(1, LEN(Table1[[#This Row],[QQ2_BEFORE]]) - LEN(SUBSTITUTE(SUBSTITUTE(SUBSTITUTE(Table1[[#This Row],[QQ2_BEFORE]], ".", ""), "!", ""), "?", ""))))</f>
        <v>1</v>
      </c>
      <c r="AI25" s="45">
        <f>IF(LEN(TRIM(Table1[[#This Row],[QQ2_BEFORE]]))=0, 0,
    (LEN(TRIM(SUBSTITUTE(SUBSTITUTE(SUBSTITUTE(Table1[[#This Row],[QQ2_BEFORE]], "/", " "), "-", " "), "  ", " ")))
    - LEN(SUBSTITUTE(TRIM(SUBSTITUTE(SUBSTITUTE(SUBSTITUTE(Table1[[#This Row],[QQ2_BEFORE]], "/", " "), "-", " "), "  ", " ")), " ", "")) + 1)
    / MAX(1,
        LEN(Z25)
        - LEN(SUBSTITUTE(SUBSTITUTE(SUBSTITUTE(Z25, ".", ""), "!", ""), "?", ""))
    )
)</f>
        <v>20</v>
      </c>
      <c r="AJ25" s="3" t="s">
        <v>417</v>
      </c>
      <c r="AK25" s="45">
        <f>IF(LEN(TRIM(Table1[[#This Row],[QQ3_BEFORE]]))=0, 0, LEN(TRIM(SUBSTITUTE(SUBSTITUTE(SUBSTITUTE(Table1[[#This Row],[QQ3_BEFORE]], "/", " "), "-", " "), "  ", " "))) - LEN(SUBSTITUTE(TRIM(SUBSTITUTE(SUBSTITUTE(SUBSTITUTE(Table1[[#This Row],[QQ3_BEFORE]], "/", " "), "-", " "), "  ", " ")), " ", "")) + 1)</f>
        <v>11</v>
      </c>
      <c r="AL25" s="3" t="s">
        <v>1401</v>
      </c>
      <c r="AM25" s="3" t="s">
        <v>418</v>
      </c>
      <c r="AN25" s="3" t="s">
        <v>68</v>
      </c>
      <c r="AO25" s="3" t="s">
        <v>1390</v>
      </c>
      <c r="AP25" s="3" t="s">
        <v>1393</v>
      </c>
      <c r="AQ25" s="45">
        <f>IF(LEN(TRIM(Table1[[#This Row],[QQ1_AFTER]]))=0, 0, MAX(1, LEN(Table1[[#This Row],[QQ1_AFTER]]) - LEN(SUBSTITUTE(SUBSTITUTE(SUBSTITUTE(Table1[[#This Row],[QQ1_AFTER]], ".", ""), "!", ""), "?", ""))))</f>
        <v>1</v>
      </c>
      <c r="AR25" s="45">
        <f t="shared" si="2"/>
        <v>6</v>
      </c>
      <c r="AS25" s="52">
        <f>IF(LEN(TRIM(Table1[[#This Row],[QQ1_AFTER]]))=0, 0,
    (LEN(TRIM(SUBSTITUTE(SUBSTITUTE(SUBSTITUTE(Table1[[#This Row],[QQ1_AFTER]], "/", " "), "-", " "), "  ", " ")))
    - LEN(SUBSTITUTE(TRIM(SUBSTITUTE(SUBSTITUTE(SUBSTITUTE(Table1[[#This Row],[QQ1_AFTER]], "/", " "), "-", " "), "  ", " ")), " ", "")) + 1)
    / MAX(1,
        LEN(Z25)
        - LEN(SUBSTITUTE(SUBSTITUTE(SUBSTITUTE(Z25, ".", ""), "!", ""), "?", ""))
    )
)</f>
        <v>6</v>
      </c>
      <c r="AT25" s="45">
        <f>Table1[[#This Row],[QQ1_SENTENCE_COUNT_AFTER]]-Table1[[#This Row],[QQ1_SENTENCE_COUNT_BEFORE]]</f>
        <v>0</v>
      </c>
      <c r="AU25" s="45">
        <f t="shared" si="3"/>
        <v>-6</v>
      </c>
      <c r="AV25" s="52">
        <f>Table1[[#This Row],[QQ1_AVG_WORDS_PER_SENTENCE_AFTER]]-Table1[[#This Row],[QQ1_AVG_WORDS_PER_SENTENCE]]</f>
        <v>-6</v>
      </c>
      <c r="AW25" s="3" t="s">
        <v>419</v>
      </c>
      <c r="AX25" s="3" t="s">
        <v>1477</v>
      </c>
      <c r="AY25" s="3" t="s">
        <v>1390</v>
      </c>
      <c r="AZ25" s="3" t="s">
        <v>1393</v>
      </c>
      <c r="BA25" s="3" t="s">
        <v>420</v>
      </c>
      <c r="BB25" s="3" t="s">
        <v>1401</v>
      </c>
      <c r="BC25" s="3" t="s">
        <v>93</v>
      </c>
      <c r="BD25" s="3" t="s">
        <v>95</v>
      </c>
      <c r="BE25" s="3" t="s">
        <v>95</v>
      </c>
      <c r="BF25" s="3" t="s">
        <v>93</v>
      </c>
      <c r="BG25" s="3" t="s">
        <v>95</v>
      </c>
      <c r="BH25" s="3" t="s">
        <v>94</v>
      </c>
      <c r="BI25" s="3" t="s">
        <v>95</v>
      </c>
      <c r="BJ25" s="3" t="s">
        <v>94</v>
      </c>
      <c r="BK25" s="3" t="s">
        <v>95</v>
      </c>
      <c r="BL25" s="3" t="s">
        <v>94</v>
      </c>
      <c r="BM25" s="3" t="s">
        <v>95</v>
      </c>
      <c r="BN25" s="3" t="s">
        <v>95</v>
      </c>
      <c r="BO25" s="3" t="s">
        <v>95</v>
      </c>
      <c r="BP25" s="3" t="s">
        <v>94</v>
      </c>
      <c r="BQ25" s="30">
        <v>11</v>
      </c>
      <c r="BR25" s="30">
        <v>13</v>
      </c>
      <c r="BS25" s="30">
        <f t="shared" si="8"/>
        <v>24</v>
      </c>
      <c r="BT25" s="34">
        <f t="shared" si="4"/>
        <v>2</v>
      </c>
      <c r="BU25" s="32" t="s">
        <v>97</v>
      </c>
      <c r="BV25" s="3" t="s">
        <v>96</v>
      </c>
      <c r="BW25" s="3" t="s">
        <v>96</v>
      </c>
      <c r="BX25" s="3" t="s">
        <v>96</v>
      </c>
      <c r="BY25" s="3" t="s">
        <v>96</v>
      </c>
      <c r="BZ25" s="3" t="s">
        <v>96</v>
      </c>
      <c r="CA25" s="3" t="s">
        <v>97</v>
      </c>
      <c r="CB25" s="3" t="s">
        <v>97</v>
      </c>
      <c r="CC25" s="3" t="s">
        <v>97</v>
      </c>
      <c r="CD25" s="3" t="s">
        <v>97</v>
      </c>
      <c r="CE25" s="3" t="s">
        <v>96</v>
      </c>
      <c r="CF25" s="3" t="s">
        <v>96</v>
      </c>
      <c r="CG25" s="3" t="s">
        <v>96</v>
      </c>
      <c r="CH25" s="3" t="s">
        <v>96</v>
      </c>
      <c r="CI25" s="3" t="s">
        <v>96</v>
      </c>
      <c r="CJ25" s="3" t="s">
        <v>97</v>
      </c>
      <c r="CK25" s="3" t="s">
        <v>97</v>
      </c>
      <c r="CL25" s="3" t="s">
        <v>97</v>
      </c>
      <c r="CM25" s="3" t="s">
        <v>97</v>
      </c>
      <c r="CN25" s="3" t="s">
        <v>97</v>
      </c>
      <c r="CO25" s="5">
        <v>8</v>
      </c>
      <c r="CP25" s="5">
        <v>10</v>
      </c>
      <c r="CQ25" s="11">
        <f t="shared" si="5"/>
        <v>2</v>
      </c>
      <c r="CR25" s="3" t="s">
        <v>96</v>
      </c>
      <c r="CS25" s="3" t="s">
        <v>96</v>
      </c>
      <c r="CT25" s="3" t="s">
        <v>96</v>
      </c>
      <c r="CU25" s="3" t="s">
        <v>96</v>
      </c>
      <c r="CV25" s="3" t="s">
        <v>96</v>
      </c>
      <c r="CW25" s="3" t="s">
        <v>96</v>
      </c>
      <c r="CX25" s="3" t="s">
        <v>97</v>
      </c>
      <c r="CY25" s="3" t="s">
        <v>97</v>
      </c>
      <c r="CZ25" s="3" t="s">
        <v>96</v>
      </c>
      <c r="DA25" s="3" t="s">
        <v>97</v>
      </c>
      <c r="DB25" s="3" t="s">
        <v>96</v>
      </c>
      <c r="DC25" s="3" t="s">
        <v>96</v>
      </c>
      <c r="DD25" s="3" t="s">
        <v>96</v>
      </c>
      <c r="DE25" s="3" t="s">
        <v>96</v>
      </c>
      <c r="DF25" s="3" t="s">
        <v>96</v>
      </c>
      <c r="DG25" s="3" t="s">
        <v>97</v>
      </c>
      <c r="DH25" s="3" t="s">
        <v>97</v>
      </c>
      <c r="DI25" s="3" t="s">
        <v>97</v>
      </c>
      <c r="DJ25" s="3" t="s">
        <v>97</v>
      </c>
      <c r="DK25" s="3" t="s">
        <v>97</v>
      </c>
      <c r="DL25" s="5">
        <v>8</v>
      </c>
      <c r="DM25" s="5">
        <v>10</v>
      </c>
      <c r="DN25" s="11">
        <f t="shared" si="6"/>
        <v>2</v>
      </c>
      <c r="DO25" s="3" t="s">
        <v>236</v>
      </c>
      <c r="DP25" s="3" t="s">
        <v>236</v>
      </c>
      <c r="DQ25" s="3" t="s">
        <v>236</v>
      </c>
      <c r="DR25" s="3" t="s">
        <v>236</v>
      </c>
      <c r="DS25" s="14" t="s">
        <v>1338</v>
      </c>
      <c r="DT25" s="14" t="s">
        <v>1338</v>
      </c>
      <c r="DU25" s="3" t="s">
        <v>1378</v>
      </c>
      <c r="DV25" s="59" t="s">
        <v>1451</v>
      </c>
    </row>
    <row r="26" spans="1:126" ht="105.75" x14ac:dyDescent="0.3">
      <c r="A26" s="3">
        <v>25</v>
      </c>
      <c r="B26" s="3" t="s">
        <v>327</v>
      </c>
      <c r="C26" s="4">
        <v>20</v>
      </c>
      <c r="D26" s="3" t="s">
        <v>120</v>
      </c>
      <c r="E26" s="3" t="s">
        <v>71</v>
      </c>
      <c r="F26" s="3" t="s">
        <v>227</v>
      </c>
      <c r="G26" s="3" t="s">
        <v>73</v>
      </c>
      <c r="H26" s="3" t="s">
        <v>249</v>
      </c>
      <c r="I26" s="3" t="s">
        <v>73</v>
      </c>
      <c r="J26" s="3" t="s">
        <v>185</v>
      </c>
      <c r="K26" s="3" t="s">
        <v>73</v>
      </c>
      <c r="L26" s="3" t="s">
        <v>421</v>
      </c>
      <c r="M26" s="3" t="s">
        <v>73</v>
      </c>
      <c r="N26" s="3" t="s">
        <v>197</v>
      </c>
      <c r="O26" s="3" t="s">
        <v>78</v>
      </c>
      <c r="P26" s="3" t="s">
        <v>79</v>
      </c>
      <c r="Q26" s="3" t="s">
        <v>422</v>
      </c>
      <c r="R26" s="3" t="s">
        <v>423</v>
      </c>
      <c r="S26" s="3" t="s">
        <v>424</v>
      </c>
      <c r="T26" s="3" t="s">
        <v>425</v>
      </c>
      <c r="U26" s="3" t="s">
        <v>426</v>
      </c>
      <c r="V26" s="3" t="s">
        <v>427</v>
      </c>
      <c r="W26" s="3" t="s">
        <v>84</v>
      </c>
      <c r="X26" s="3" t="s">
        <v>132</v>
      </c>
      <c r="Y26" s="3" t="s">
        <v>86</v>
      </c>
      <c r="Z26" s="3" t="s">
        <v>428</v>
      </c>
      <c r="AA26" s="3" t="s">
        <v>66</v>
      </c>
      <c r="AB26" s="45">
        <f t="shared" si="7"/>
        <v>18</v>
      </c>
      <c r="AC26" s="45">
        <f t="shared" si="0"/>
        <v>1</v>
      </c>
      <c r="AD26" s="52">
        <f t="shared" si="1"/>
        <v>18</v>
      </c>
      <c r="AE26" s="3" t="s">
        <v>429</v>
      </c>
      <c r="AF26" s="3" t="s">
        <v>66</v>
      </c>
      <c r="AG26" s="45">
        <f>IF(LEN(TRIM(Table1[[#This Row],[QQ2_BEFORE]]))=0, 0, LEN(TRIM(SUBSTITUTE(SUBSTITUTE(SUBSTITUTE(Table1[[#This Row],[QQ2_BEFORE]], "/", " "), "-", " "), "  ", " "))) - LEN(SUBSTITUTE(TRIM(SUBSTITUTE(SUBSTITUTE(SUBSTITUTE(Table1[[#This Row],[QQ2_BEFORE]], "/", " "), "-", " "), "  ", " ")), " ", "")) + 1)</f>
        <v>24</v>
      </c>
      <c r="AH26" s="45">
        <f>IF(LEN(TRIM(Table1[[#This Row],[QQ2_BEFORE]]))=0, 0, MAX(1, LEN(Table1[[#This Row],[QQ2_BEFORE]]) - LEN(SUBSTITUTE(SUBSTITUTE(SUBSTITUTE(Table1[[#This Row],[QQ2_BEFORE]], ".", ""), "!", ""), "?", ""))))</f>
        <v>2</v>
      </c>
      <c r="AI26" s="45">
        <f>IF(LEN(TRIM(Table1[[#This Row],[QQ2_BEFORE]]))=0, 0,
    (LEN(TRIM(SUBSTITUTE(SUBSTITUTE(SUBSTITUTE(Table1[[#This Row],[QQ2_BEFORE]], "/", " "), "-", " "), "  ", " ")))
    - LEN(SUBSTITUTE(TRIM(SUBSTITUTE(SUBSTITUTE(SUBSTITUTE(Table1[[#This Row],[QQ2_BEFORE]], "/", " "), "-", " "), "  ", " ")), " ", "")) + 1)
    / MAX(1,
        LEN(Z26)
        - LEN(SUBSTITUTE(SUBSTITUTE(SUBSTITUTE(Z26, ".", ""), "!", ""), "?", ""))
    )
)</f>
        <v>24</v>
      </c>
      <c r="AJ26" s="3" t="s">
        <v>430</v>
      </c>
      <c r="AK26" s="45">
        <f>IF(LEN(TRIM(Table1[[#This Row],[QQ3_BEFORE]]))=0, 0, LEN(TRIM(SUBSTITUTE(SUBSTITUTE(SUBSTITUTE(Table1[[#This Row],[QQ3_BEFORE]], "/", " "), "-", " "), "  ", " "))) - LEN(SUBSTITUTE(TRIM(SUBSTITUTE(SUBSTITUTE(SUBSTITUTE(Table1[[#This Row],[QQ3_BEFORE]], "/", " "), "-", " "), "  ", " ")), " ", "")) + 1)</f>
        <v>14</v>
      </c>
      <c r="AL26" s="3" t="s">
        <v>1399</v>
      </c>
      <c r="AM26" s="3" t="s">
        <v>431</v>
      </c>
      <c r="AN26" s="3" t="s">
        <v>68</v>
      </c>
      <c r="AO26" s="3" t="s">
        <v>1390</v>
      </c>
      <c r="AP26" s="3" t="s">
        <v>1393</v>
      </c>
      <c r="AQ26" s="45">
        <f>IF(LEN(TRIM(Table1[[#This Row],[QQ1_AFTER]]))=0, 0, MAX(1, LEN(Table1[[#This Row],[QQ1_AFTER]]) - LEN(SUBSTITUTE(SUBSTITUTE(SUBSTITUTE(Table1[[#This Row],[QQ1_AFTER]], ".", ""), "!", ""), "?", ""))))</f>
        <v>1</v>
      </c>
      <c r="AR26" s="45">
        <f t="shared" si="2"/>
        <v>6</v>
      </c>
      <c r="AS26" s="52">
        <f>IF(LEN(TRIM(Table1[[#This Row],[QQ1_AFTER]]))=0, 0,
    (LEN(TRIM(SUBSTITUTE(SUBSTITUTE(SUBSTITUTE(Table1[[#This Row],[QQ1_AFTER]], "/", " "), "-", " "), "  ", " ")))
    - LEN(SUBSTITUTE(TRIM(SUBSTITUTE(SUBSTITUTE(SUBSTITUTE(Table1[[#This Row],[QQ1_AFTER]], "/", " "), "-", " "), "  ", " ")), " ", "")) + 1)
    / MAX(1,
        LEN(Z26)
        - LEN(SUBSTITUTE(SUBSTITUTE(SUBSTITUTE(Z26, ".", ""), "!", ""), "?", ""))
    )
)</f>
        <v>6</v>
      </c>
      <c r="AT26" s="45">
        <f>Table1[[#This Row],[QQ1_SENTENCE_COUNT_AFTER]]-Table1[[#This Row],[QQ1_SENTENCE_COUNT_BEFORE]]</f>
        <v>0</v>
      </c>
      <c r="AU26" s="45">
        <f t="shared" si="3"/>
        <v>-12</v>
      </c>
      <c r="AV26" s="52">
        <f>Table1[[#This Row],[QQ1_AVG_WORDS_PER_SENTENCE_AFTER]]-Table1[[#This Row],[QQ1_AVG_WORDS_PER_SENTENCE]]</f>
        <v>-12</v>
      </c>
      <c r="AW26" s="3" t="s">
        <v>432</v>
      </c>
      <c r="AX26" s="3" t="s">
        <v>66</v>
      </c>
      <c r="AY26" s="3" t="s">
        <v>1391</v>
      </c>
      <c r="AZ26" s="3" t="s">
        <v>1393</v>
      </c>
      <c r="BA26" s="3" t="s">
        <v>433</v>
      </c>
      <c r="BB26" s="3" t="s">
        <v>1399</v>
      </c>
      <c r="BC26" s="3" t="s">
        <v>115</v>
      </c>
      <c r="BD26" s="3" t="s">
        <v>114</v>
      </c>
      <c r="BE26" s="3" t="s">
        <v>94</v>
      </c>
      <c r="BF26" s="3" t="s">
        <v>115</v>
      </c>
      <c r="BG26" s="3" t="s">
        <v>115</v>
      </c>
      <c r="BH26" s="3" t="s">
        <v>115</v>
      </c>
      <c r="BI26" s="3" t="s">
        <v>114</v>
      </c>
      <c r="BJ26" s="3" t="s">
        <v>94</v>
      </c>
      <c r="BK26" s="3" t="s">
        <v>94</v>
      </c>
      <c r="BL26" s="3" t="s">
        <v>115</v>
      </c>
      <c r="BM26" s="3" t="s">
        <v>94</v>
      </c>
      <c r="BN26" s="3" t="s">
        <v>94</v>
      </c>
      <c r="BO26" s="3" t="s">
        <v>94</v>
      </c>
      <c r="BP26" s="3" t="s">
        <v>95</v>
      </c>
      <c r="BQ26" s="30">
        <v>29</v>
      </c>
      <c r="BR26" s="30">
        <v>20</v>
      </c>
      <c r="BS26" s="30">
        <f t="shared" si="8"/>
        <v>49</v>
      </c>
      <c r="BT26" s="34">
        <f t="shared" si="4"/>
        <v>-9</v>
      </c>
      <c r="BU26" s="32" t="s">
        <v>97</v>
      </c>
      <c r="BV26" s="3" t="s">
        <v>96</v>
      </c>
      <c r="BW26" s="3" t="s">
        <v>96</v>
      </c>
      <c r="BX26" s="3" t="s">
        <v>97</v>
      </c>
      <c r="BY26" s="3" t="s">
        <v>97</v>
      </c>
      <c r="BZ26" s="3" t="s">
        <v>97</v>
      </c>
      <c r="CA26" s="3" t="s">
        <v>97</v>
      </c>
      <c r="CB26" s="3" t="s">
        <v>96</v>
      </c>
      <c r="CC26" s="3" t="s">
        <v>96</v>
      </c>
      <c r="CD26" s="3" t="s">
        <v>97</v>
      </c>
      <c r="CE26" s="3" t="s">
        <v>97</v>
      </c>
      <c r="CF26" s="3" t="s">
        <v>96</v>
      </c>
      <c r="CG26" s="3" t="s">
        <v>97</v>
      </c>
      <c r="CH26" s="3" t="s">
        <v>97</v>
      </c>
      <c r="CI26" s="3" t="s">
        <v>96</v>
      </c>
      <c r="CJ26" s="3" t="s">
        <v>97</v>
      </c>
      <c r="CK26" s="3" t="s">
        <v>96</v>
      </c>
      <c r="CL26" s="3" t="s">
        <v>96</v>
      </c>
      <c r="CM26" s="3" t="s">
        <v>96</v>
      </c>
      <c r="CN26" s="3" t="s">
        <v>96</v>
      </c>
      <c r="CO26" s="5">
        <v>5</v>
      </c>
      <c r="CP26" s="5">
        <v>3</v>
      </c>
      <c r="CQ26" s="11">
        <f t="shared" si="5"/>
        <v>-2</v>
      </c>
      <c r="CR26" s="3" t="s">
        <v>96</v>
      </c>
      <c r="CS26" s="3" t="s">
        <v>97</v>
      </c>
      <c r="CT26" s="3" t="s">
        <v>97</v>
      </c>
      <c r="CU26" s="3" t="s">
        <v>96</v>
      </c>
      <c r="CV26" s="3" t="s">
        <v>96</v>
      </c>
      <c r="CW26" s="3" t="s">
        <v>97</v>
      </c>
      <c r="CX26" s="3" t="s">
        <v>96</v>
      </c>
      <c r="CY26" s="3" t="s">
        <v>97</v>
      </c>
      <c r="CZ26" s="3" t="s">
        <v>96</v>
      </c>
      <c r="DA26" s="3" t="s">
        <v>97</v>
      </c>
      <c r="DB26" s="3" t="s">
        <v>97</v>
      </c>
      <c r="DC26" s="3" t="s">
        <v>96</v>
      </c>
      <c r="DD26" s="3" t="s">
        <v>97</v>
      </c>
      <c r="DE26" s="3" t="s">
        <v>96</v>
      </c>
      <c r="DF26" s="3" t="s">
        <v>97</v>
      </c>
      <c r="DG26" s="3" t="s">
        <v>97</v>
      </c>
      <c r="DH26" s="3" t="s">
        <v>96</v>
      </c>
      <c r="DI26" s="3" t="s">
        <v>96</v>
      </c>
      <c r="DJ26" s="3" t="s">
        <v>96</v>
      </c>
      <c r="DK26" s="3" t="s">
        <v>97</v>
      </c>
      <c r="DL26" s="5">
        <v>6</v>
      </c>
      <c r="DM26" s="5">
        <v>4</v>
      </c>
      <c r="DN26" s="11">
        <f t="shared" si="6"/>
        <v>-2</v>
      </c>
      <c r="DO26" s="3" t="s">
        <v>434</v>
      </c>
      <c r="DP26" s="3" t="s">
        <v>435</v>
      </c>
      <c r="DQ26" s="3" t="s">
        <v>436</v>
      </c>
      <c r="DR26" s="3" t="s">
        <v>437</v>
      </c>
      <c r="DS26" s="14" t="s">
        <v>1338</v>
      </c>
      <c r="DT26" s="14" t="s">
        <v>1338</v>
      </c>
      <c r="DU26" s="3" t="s">
        <v>1352</v>
      </c>
      <c r="DV26" s="59" t="s">
        <v>1451</v>
      </c>
    </row>
    <row r="27" spans="1:126" ht="60.75" x14ac:dyDescent="0.3">
      <c r="A27" s="3">
        <v>26</v>
      </c>
      <c r="B27" s="3" t="s">
        <v>69</v>
      </c>
      <c r="C27" s="4">
        <v>20</v>
      </c>
      <c r="D27" s="3" t="s">
        <v>70</v>
      </c>
      <c r="E27" s="3" t="s">
        <v>71</v>
      </c>
      <c r="F27" s="3" t="s">
        <v>392</v>
      </c>
      <c r="G27" s="3" t="s">
        <v>73</v>
      </c>
      <c r="H27" s="3" t="s">
        <v>104</v>
      </c>
      <c r="I27" s="3" t="s">
        <v>73</v>
      </c>
      <c r="J27" s="3" t="s">
        <v>185</v>
      </c>
      <c r="K27" s="3" t="s">
        <v>73</v>
      </c>
      <c r="L27" s="3" t="s">
        <v>160</v>
      </c>
      <c r="M27" s="3" t="s">
        <v>73</v>
      </c>
      <c r="N27" s="3" t="s">
        <v>174</v>
      </c>
      <c r="O27" s="3" t="s">
        <v>78</v>
      </c>
      <c r="P27" s="3" t="s">
        <v>128</v>
      </c>
      <c r="Q27" s="3" t="s">
        <v>438</v>
      </c>
      <c r="R27" s="3" t="s">
        <v>439</v>
      </c>
      <c r="S27" s="3" t="s">
        <v>250</v>
      </c>
      <c r="T27" s="3" t="s">
        <v>440</v>
      </c>
      <c r="U27" s="3" t="s">
        <v>441</v>
      </c>
      <c r="V27" s="3" t="s">
        <v>442</v>
      </c>
      <c r="W27" s="3" t="s">
        <v>78</v>
      </c>
      <c r="X27" s="3" t="s">
        <v>132</v>
      </c>
      <c r="Y27" s="3" t="s">
        <v>217</v>
      </c>
      <c r="Z27" s="3" t="s">
        <v>443</v>
      </c>
      <c r="AA27" s="3" t="s">
        <v>68</v>
      </c>
      <c r="AB27" s="45">
        <f t="shared" si="7"/>
        <v>23</v>
      </c>
      <c r="AC27" s="45">
        <f t="shared" si="0"/>
        <v>1</v>
      </c>
      <c r="AD27" s="52">
        <f t="shared" si="1"/>
        <v>23</v>
      </c>
      <c r="AE27" s="3" t="s">
        <v>444</v>
      </c>
      <c r="AF27" s="3" t="s">
        <v>66</v>
      </c>
      <c r="AG27" s="45">
        <f>IF(LEN(TRIM(Table1[[#This Row],[QQ2_BEFORE]]))=0, 0, LEN(TRIM(SUBSTITUTE(SUBSTITUTE(SUBSTITUTE(Table1[[#This Row],[QQ2_BEFORE]], "/", " "), "-", " "), "  ", " "))) - LEN(SUBSTITUTE(TRIM(SUBSTITUTE(SUBSTITUTE(SUBSTITUTE(Table1[[#This Row],[QQ2_BEFORE]], "/", " "), "-", " "), "  ", " ")), " ", "")) + 1)</f>
        <v>17</v>
      </c>
      <c r="AH27" s="45">
        <f>IF(LEN(TRIM(Table1[[#This Row],[QQ2_BEFORE]]))=0, 0, MAX(1, LEN(Table1[[#This Row],[QQ2_BEFORE]]) - LEN(SUBSTITUTE(SUBSTITUTE(SUBSTITUTE(Table1[[#This Row],[QQ2_BEFORE]], ".", ""), "!", ""), "?", ""))))</f>
        <v>1</v>
      </c>
      <c r="AI27" s="45">
        <f>IF(LEN(TRIM(Table1[[#This Row],[QQ2_BEFORE]]))=0, 0,
    (LEN(TRIM(SUBSTITUTE(SUBSTITUTE(SUBSTITUTE(Table1[[#This Row],[QQ2_BEFORE]], "/", " "), "-", " "), "  ", " ")))
    - LEN(SUBSTITUTE(TRIM(SUBSTITUTE(SUBSTITUTE(SUBSTITUTE(Table1[[#This Row],[QQ2_BEFORE]], "/", " "), "-", " "), "  ", " ")), " ", "")) + 1)
    / MAX(1,
        LEN(Z27)
        - LEN(SUBSTITUTE(SUBSTITUTE(SUBSTITUTE(Z27, ".", ""), "!", ""), "?", ""))
    )
)</f>
        <v>17</v>
      </c>
      <c r="AJ27" s="3" t="s">
        <v>445</v>
      </c>
      <c r="AK27" s="45">
        <f>IF(LEN(TRIM(Table1[[#This Row],[QQ3_BEFORE]]))=0, 0, LEN(TRIM(SUBSTITUTE(SUBSTITUTE(SUBSTITUTE(Table1[[#This Row],[QQ3_BEFORE]], "/", " "), "-", " "), "  ", " "))) - LEN(SUBSTITUTE(TRIM(SUBSTITUTE(SUBSTITUTE(SUBSTITUTE(Table1[[#This Row],[QQ3_BEFORE]], "/", " "), "-", " "), "  ", " ")), " ", "")) + 1)</f>
        <v>18</v>
      </c>
      <c r="AL27" s="3" t="s">
        <v>1399</v>
      </c>
      <c r="AM27" s="3" t="s">
        <v>446</v>
      </c>
      <c r="AN27" s="3" t="s">
        <v>68</v>
      </c>
      <c r="AO27" s="3" t="s">
        <v>1390</v>
      </c>
      <c r="AP27" s="3" t="s">
        <v>1393</v>
      </c>
      <c r="AQ27" s="45">
        <f>IF(LEN(TRIM(Table1[[#This Row],[QQ1_AFTER]]))=0, 0, MAX(1, LEN(Table1[[#This Row],[QQ1_AFTER]]) - LEN(SUBSTITUTE(SUBSTITUTE(SUBSTITUTE(Table1[[#This Row],[QQ1_AFTER]], ".", ""), "!", ""), "?", ""))))</f>
        <v>1</v>
      </c>
      <c r="AR27" s="45">
        <f t="shared" si="2"/>
        <v>6</v>
      </c>
      <c r="AS27" s="52">
        <f>IF(LEN(TRIM(Table1[[#This Row],[QQ1_AFTER]]))=0, 0,
    (LEN(TRIM(SUBSTITUTE(SUBSTITUTE(SUBSTITUTE(Table1[[#This Row],[QQ1_AFTER]], "/", " "), "-", " "), "  ", " ")))
    - LEN(SUBSTITUTE(TRIM(SUBSTITUTE(SUBSTITUTE(SUBSTITUTE(Table1[[#This Row],[QQ1_AFTER]], "/", " "), "-", " "), "  ", " ")), " ", "")) + 1)
    / MAX(1,
        LEN(Z27)
        - LEN(SUBSTITUTE(SUBSTITUTE(SUBSTITUTE(Z27, ".", ""), "!", ""), "?", ""))
    )
)</f>
        <v>6</v>
      </c>
      <c r="AT27" s="45">
        <f>Table1[[#This Row],[QQ1_SENTENCE_COUNT_AFTER]]-Table1[[#This Row],[QQ1_SENTENCE_COUNT_BEFORE]]</f>
        <v>0</v>
      </c>
      <c r="AU27" s="45">
        <f t="shared" si="3"/>
        <v>-17</v>
      </c>
      <c r="AV27" s="52">
        <f>Table1[[#This Row],[QQ1_AVG_WORDS_PER_SENTENCE_AFTER]]-Table1[[#This Row],[QQ1_AVG_WORDS_PER_SENTENCE]]</f>
        <v>-17</v>
      </c>
      <c r="AW27" s="3" t="s">
        <v>447</v>
      </c>
      <c r="AX27" s="3" t="s">
        <v>67</v>
      </c>
      <c r="AY27" s="3" t="s">
        <v>1388</v>
      </c>
      <c r="AZ27" s="3" t="s">
        <v>1389</v>
      </c>
      <c r="BA27" s="3" t="s">
        <v>448</v>
      </c>
      <c r="BB27" s="3" t="s">
        <v>1399</v>
      </c>
      <c r="BC27" s="3" t="s">
        <v>115</v>
      </c>
      <c r="BD27" s="3" t="s">
        <v>93</v>
      </c>
      <c r="BE27" s="3" t="s">
        <v>95</v>
      </c>
      <c r="BF27" s="3" t="s">
        <v>115</v>
      </c>
      <c r="BG27" s="3" t="s">
        <v>95</v>
      </c>
      <c r="BH27" s="3" t="s">
        <v>94</v>
      </c>
      <c r="BI27" s="3" t="s">
        <v>95</v>
      </c>
      <c r="BJ27" s="3" t="s">
        <v>115</v>
      </c>
      <c r="BK27" s="3" t="s">
        <v>93</v>
      </c>
      <c r="BL27" s="3" t="s">
        <v>94</v>
      </c>
      <c r="BM27" s="3" t="s">
        <v>93</v>
      </c>
      <c r="BN27" s="3" t="s">
        <v>93</v>
      </c>
      <c r="BO27" s="3" t="s">
        <v>93</v>
      </c>
      <c r="BP27" s="3" t="s">
        <v>115</v>
      </c>
      <c r="BQ27" s="30">
        <v>16</v>
      </c>
      <c r="BR27" s="30">
        <v>19</v>
      </c>
      <c r="BS27" s="30">
        <f t="shared" si="8"/>
        <v>35</v>
      </c>
      <c r="BT27" s="34">
        <f t="shared" si="4"/>
        <v>3</v>
      </c>
      <c r="BU27" s="32" t="s">
        <v>96</v>
      </c>
      <c r="BV27" s="3" t="s">
        <v>96</v>
      </c>
      <c r="BW27" s="3" t="s">
        <v>96</v>
      </c>
      <c r="BX27" s="3" t="s">
        <v>96</v>
      </c>
      <c r="BY27" s="3" t="s">
        <v>96</v>
      </c>
      <c r="BZ27" s="3" t="s">
        <v>97</v>
      </c>
      <c r="CA27" s="3" t="s">
        <v>97</v>
      </c>
      <c r="CB27" s="3" t="s">
        <v>97</v>
      </c>
      <c r="CC27" s="3" t="s">
        <v>97</v>
      </c>
      <c r="CD27" s="3" t="s">
        <v>97</v>
      </c>
      <c r="CE27" s="3" t="s">
        <v>97</v>
      </c>
      <c r="CF27" s="3" t="s">
        <v>96</v>
      </c>
      <c r="CG27" s="3" t="s">
        <v>97</v>
      </c>
      <c r="CH27" s="3" t="s">
        <v>96</v>
      </c>
      <c r="CI27" s="3" t="s">
        <v>97</v>
      </c>
      <c r="CJ27" s="3" t="s">
        <v>96</v>
      </c>
      <c r="CK27" s="3" t="s">
        <v>97</v>
      </c>
      <c r="CL27" s="3" t="s">
        <v>97</v>
      </c>
      <c r="CM27" s="3" t="s">
        <v>97</v>
      </c>
      <c r="CN27" s="3" t="s">
        <v>97</v>
      </c>
      <c r="CO27" s="5">
        <v>10</v>
      </c>
      <c r="CP27" s="5">
        <v>6</v>
      </c>
      <c r="CQ27" s="11">
        <f t="shared" si="5"/>
        <v>-4</v>
      </c>
      <c r="CR27" s="3" t="s">
        <v>96</v>
      </c>
      <c r="CS27" s="3" t="s">
        <v>96</v>
      </c>
      <c r="CT27" s="3" t="s">
        <v>96</v>
      </c>
      <c r="CU27" s="3" t="s">
        <v>96</v>
      </c>
      <c r="CV27" s="3" t="s">
        <v>96</v>
      </c>
      <c r="CW27" s="3" t="s">
        <v>96</v>
      </c>
      <c r="CX27" s="3" t="s">
        <v>97</v>
      </c>
      <c r="CY27" s="3" t="s">
        <v>97</v>
      </c>
      <c r="CZ27" s="3" t="s">
        <v>97</v>
      </c>
      <c r="DA27" s="3" t="s">
        <v>96</v>
      </c>
      <c r="DB27" s="3" t="s">
        <v>96</v>
      </c>
      <c r="DC27" s="3" t="s">
        <v>96</v>
      </c>
      <c r="DD27" s="3" t="s">
        <v>96</v>
      </c>
      <c r="DE27" s="3" t="s">
        <v>96</v>
      </c>
      <c r="DF27" s="3" t="s">
        <v>96</v>
      </c>
      <c r="DG27" s="3" t="s">
        <v>96</v>
      </c>
      <c r="DH27" s="3" t="s">
        <v>97</v>
      </c>
      <c r="DI27" s="3" t="s">
        <v>97</v>
      </c>
      <c r="DJ27" s="3" t="s">
        <v>97</v>
      </c>
      <c r="DK27" s="3" t="s">
        <v>96</v>
      </c>
      <c r="DL27" s="5">
        <v>8</v>
      </c>
      <c r="DM27" s="5">
        <v>8</v>
      </c>
      <c r="DN27" s="11">
        <f t="shared" si="6"/>
        <v>0</v>
      </c>
      <c r="DO27" s="3" t="s">
        <v>449</v>
      </c>
      <c r="DP27" s="3" t="s">
        <v>450</v>
      </c>
      <c r="DQ27" s="3" t="s">
        <v>451</v>
      </c>
      <c r="DR27" s="3" t="s">
        <v>84</v>
      </c>
      <c r="DS27" s="14" t="s">
        <v>1337</v>
      </c>
      <c r="DT27" s="14" t="s">
        <v>1339</v>
      </c>
      <c r="DU27" s="3" t="s">
        <v>1345</v>
      </c>
      <c r="DV27" s="59" t="s">
        <v>1449</v>
      </c>
    </row>
    <row r="28" spans="1:126" ht="105.75" x14ac:dyDescent="0.3">
      <c r="A28" s="3">
        <v>27</v>
      </c>
      <c r="B28" s="3" t="s">
        <v>158</v>
      </c>
      <c r="C28" s="4">
        <v>18</v>
      </c>
      <c r="D28" s="3" t="s">
        <v>125</v>
      </c>
      <c r="E28" s="3" t="s">
        <v>71</v>
      </c>
      <c r="F28" s="3" t="s">
        <v>72</v>
      </c>
      <c r="G28" s="3" t="s">
        <v>73</v>
      </c>
      <c r="H28" s="3" t="s">
        <v>122</v>
      </c>
      <c r="I28" s="3" t="s">
        <v>73</v>
      </c>
      <c r="J28" s="3" t="s">
        <v>159</v>
      </c>
      <c r="K28" s="3" t="s">
        <v>73</v>
      </c>
      <c r="L28" s="3" t="s">
        <v>122</v>
      </c>
      <c r="M28" s="3" t="s">
        <v>452</v>
      </c>
      <c r="N28" s="3" t="s">
        <v>174</v>
      </c>
      <c r="O28" s="3" t="s">
        <v>127</v>
      </c>
      <c r="P28" s="3" t="s">
        <v>107</v>
      </c>
      <c r="Q28" s="3" t="s">
        <v>73</v>
      </c>
      <c r="R28" s="3" t="s">
        <v>73</v>
      </c>
      <c r="S28" s="3" t="s">
        <v>73</v>
      </c>
      <c r="T28" s="3" t="s">
        <v>73</v>
      </c>
      <c r="U28" s="3" t="s">
        <v>73</v>
      </c>
      <c r="V28" s="3" t="s">
        <v>73</v>
      </c>
      <c r="W28" s="3" t="s">
        <v>73</v>
      </c>
      <c r="X28" s="3" t="s">
        <v>73</v>
      </c>
      <c r="Y28" s="3" t="s">
        <v>73</v>
      </c>
      <c r="Z28" s="3" t="s">
        <v>453</v>
      </c>
      <c r="AA28" s="3" t="s">
        <v>68</v>
      </c>
      <c r="AB28" s="45">
        <f t="shared" si="7"/>
        <v>33</v>
      </c>
      <c r="AC28" s="45">
        <f t="shared" si="0"/>
        <v>2</v>
      </c>
      <c r="AD28" s="52">
        <f t="shared" si="1"/>
        <v>16.5</v>
      </c>
      <c r="AE28" s="3" t="s">
        <v>454</v>
      </c>
      <c r="AF28" s="3" t="s">
        <v>65</v>
      </c>
      <c r="AG28" s="45">
        <f>IF(LEN(TRIM(Table1[[#This Row],[QQ2_BEFORE]]))=0, 0, LEN(TRIM(SUBSTITUTE(SUBSTITUTE(SUBSTITUTE(Table1[[#This Row],[QQ2_BEFORE]], "/", " "), "-", " "), "  ", " "))) - LEN(SUBSTITUTE(TRIM(SUBSTITUTE(SUBSTITUTE(SUBSTITUTE(Table1[[#This Row],[QQ2_BEFORE]], "/", " "), "-", " "), "  ", " ")), " ", "")) + 1)</f>
        <v>37</v>
      </c>
      <c r="AH28" s="45">
        <f>IF(LEN(TRIM(Table1[[#This Row],[QQ2_BEFORE]]))=0, 0, MAX(1, LEN(Table1[[#This Row],[QQ2_BEFORE]]) - LEN(SUBSTITUTE(SUBSTITUTE(SUBSTITUTE(Table1[[#This Row],[QQ2_BEFORE]], ".", ""), "!", ""), "?", ""))))</f>
        <v>1</v>
      </c>
      <c r="AI28" s="45">
        <f>IF(LEN(TRIM(Table1[[#This Row],[QQ2_BEFORE]]))=0, 0,
    (LEN(TRIM(SUBSTITUTE(SUBSTITUTE(SUBSTITUTE(Table1[[#This Row],[QQ2_BEFORE]], "/", " "), "-", " "), "  ", " ")))
    - LEN(SUBSTITUTE(TRIM(SUBSTITUTE(SUBSTITUTE(SUBSTITUTE(Table1[[#This Row],[QQ2_BEFORE]], "/", " "), "-", " "), "  ", " ")), " ", "")) + 1)
    / MAX(1,
        LEN(Z28)
        - LEN(SUBSTITUTE(SUBSTITUTE(SUBSTITUTE(Z28, ".", ""), "!", ""), "?", ""))
    )
)</f>
        <v>18.5</v>
      </c>
      <c r="AJ28" s="3" t="s">
        <v>455</v>
      </c>
      <c r="AK28" s="45">
        <f>IF(LEN(TRIM(Table1[[#This Row],[QQ3_BEFORE]]))=0, 0, LEN(TRIM(SUBSTITUTE(SUBSTITUTE(SUBSTITUTE(Table1[[#This Row],[QQ3_BEFORE]], "/", " "), "-", " "), "  ", " "))) - LEN(SUBSTITUTE(TRIM(SUBSTITUTE(SUBSTITUTE(SUBSTITUTE(Table1[[#This Row],[QQ3_BEFORE]], "/", " "), "-", " "), "  ", " ")), " ", "")) + 1)</f>
        <v>53</v>
      </c>
      <c r="AL28" s="3" t="s">
        <v>1399</v>
      </c>
      <c r="AM28" s="3" t="s">
        <v>456</v>
      </c>
      <c r="AN28" s="3" t="s">
        <v>68</v>
      </c>
      <c r="AO28" s="3" t="s">
        <v>1390</v>
      </c>
      <c r="AP28" s="3" t="s">
        <v>1393</v>
      </c>
      <c r="AQ28" s="45">
        <f>IF(LEN(TRIM(Table1[[#This Row],[QQ1_AFTER]]))=0, 0, MAX(1, LEN(Table1[[#This Row],[QQ1_AFTER]]) - LEN(SUBSTITUTE(SUBSTITUTE(SUBSTITUTE(Table1[[#This Row],[QQ1_AFTER]], ".", ""), "!", ""), "?", ""))))</f>
        <v>1</v>
      </c>
      <c r="AR28" s="45">
        <f t="shared" si="2"/>
        <v>6</v>
      </c>
      <c r="AS28" s="52">
        <f>IF(LEN(TRIM(Table1[[#This Row],[QQ1_AFTER]]))=0, 0,
    (LEN(TRIM(SUBSTITUTE(SUBSTITUTE(SUBSTITUTE(Table1[[#This Row],[QQ1_AFTER]], "/", " "), "-", " "), "  ", " ")))
    - LEN(SUBSTITUTE(TRIM(SUBSTITUTE(SUBSTITUTE(SUBSTITUTE(Table1[[#This Row],[QQ1_AFTER]], "/", " "), "-", " "), "  ", " ")), " ", "")) + 1)
    / MAX(1,
        LEN(Z28)
        - LEN(SUBSTITUTE(SUBSTITUTE(SUBSTITUTE(Z28, ".", ""), "!", ""), "?", ""))
    )
)</f>
        <v>3</v>
      </c>
      <c r="AT28" s="45">
        <f>Table1[[#This Row],[QQ1_SENTENCE_COUNT_AFTER]]-Table1[[#This Row],[QQ1_SENTENCE_COUNT_BEFORE]]</f>
        <v>-1</v>
      </c>
      <c r="AU28" s="45">
        <f t="shared" si="3"/>
        <v>-27</v>
      </c>
      <c r="AV28" s="52">
        <f>Table1[[#This Row],[QQ1_AVG_WORDS_PER_SENTENCE_AFTER]]-Table1[[#This Row],[QQ1_AVG_WORDS_PER_SENTENCE]]</f>
        <v>-13.5</v>
      </c>
      <c r="AW28" s="3" t="s">
        <v>457</v>
      </c>
      <c r="AX28" s="3" t="s">
        <v>1480</v>
      </c>
      <c r="AY28" s="3" t="s">
        <v>1390</v>
      </c>
      <c r="AZ28" s="3" t="s">
        <v>1389</v>
      </c>
      <c r="BA28" s="3" t="s">
        <v>458</v>
      </c>
      <c r="BB28" s="3" t="s">
        <v>1403</v>
      </c>
      <c r="BC28" s="3" t="s">
        <v>115</v>
      </c>
      <c r="BD28" s="3" t="s">
        <v>93</v>
      </c>
      <c r="BE28" s="3" t="s">
        <v>95</v>
      </c>
      <c r="BF28" s="3" t="s">
        <v>95</v>
      </c>
      <c r="BG28" s="3" t="s">
        <v>93</v>
      </c>
      <c r="BH28" s="3" t="s">
        <v>114</v>
      </c>
      <c r="BI28" s="3" t="s">
        <v>95</v>
      </c>
      <c r="BJ28" s="3" t="s">
        <v>95</v>
      </c>
      <c r="BK28" s="3" t="s">
        <v>95</v>
      </c>
      <c r="BL28" s="3" t="s">
        <v>114</v>
      </c>
      <c r="BM28" s="3" t="s">
        <v>93</v>
      </c>
      <c r="BN28" s="3" t="s">
        <v>95</v>
      </c>
      <c r="BO28" s="3" t="s">
        <v>95</v>
      </c>
      <c r="BP28" s="3" t="s">
        <v>93</v>
      </c>
      <c r="BQ28" s="30">
        <v>16</v>
      </c>
      <c r="BR28" s="30">
        <v>13</v>
      </c>
      <c r="BS28" s="30">
        <f t="shared" si="8"/>
        <v>29</v>
      </c>
      <c r="BT28" s="34">
        <f t="shared" si="4"/>
        <v>-3</v>
      </c>
      <c r="BU28" s="32" t="s">
        <v>96</v>
      </c>
      <c r="BV28" s="3" t="s">
        <v>96</v>
      </c>
      <c r="BW28" s="3" t="s">
        <v>96</v>
      </c>
      <c r="BX28" s="3" t="s">
        <v>96</v>
      </c>
      <c r="BY28" s="3" t="s">
        <v>96</v>
      </c>
      <c r="BZ28" s="3" t="s">
        <v>97</v>
      </c>
      <c r="CA28" s="3" t="s">
        <v>97</v>
      </c>
      <c r="CB28" s="3" t="s">
        <v>97</v>
      </c>
      <c r="CC28" s="3" t="s">
        <v>97</v>
      </c>
      <c r="CD28" s="3" t="s">
        <v>97</v>
      </c>
      <c r="CE28" s="3" t="s">
        <v>96</v>
      </c>
      <c r="CF28" s="3" t="s">
        <v>96</v>
      </c>
      <c r="CG28" s="3" t="s">
        <v>96</v>
      </c>
      <c r="CH28" s="3" t="s">
        <v>96</v>
      </c>
      <c r="CI28" s="3" t="s">
        <v>96</v>
      </c>
      <c r="CJ28" s="3" t="s">
        <v>97</v>
      </c>
      <c r="CK28" s="3" t="s">
        <v>97</v>
      </c>
      <c r="CL28" s="3" t="s">
        <v>97</v>
      </c>
      <c r="CM28" s="3" t="s">
        <v>97</v>
      </c>
      <c r="CN28" s="3" t="s">
        <v>97</v>
      </c>
      <c r="CO28" s="5">
        <v>10</v>
      </c>
      <c r="CP28" s="5">
        <v>10</v>
      </c>
      <c r="CQ28" s="11">
        <f t="shared" si="5"/>
        <v>0</v>
      </c>
      <c r="CR28" s="3" t="s">
        <v>96</v>
      </c>
      <c r="CS28" s="3" t="s">
        <v>96</v>
      </c>
      <c r="CT28" s="3" t="s">
        <v>96</v>
      </c>
      <c r="CU28" s="3" t="s">
        <v>96</v>
      </c>
      <c r="CV28" s="3" t="s">
        <v>96</v>
      </c>
      <c r="CW28" s="3" t="s">
        <v>97</v>
      </c>
      <c r="CX28" s="3" t="s">
        <v>97</v>
      </c>
      <c r="CY28" s="3" t="s">
        <v>97</v>
      </c>
      <c r="CZ28" s="3" t="s">
        <v>96</v>
      </c>
      <c r="DA28" s="3" t="s">
        <v>97</v>
      </c>
      <c r="DB28" s="3" t="s">
        <v>96</v>
      </c>
      <c r="DC28" s="3" t="s">
        <v>96</v>
      </c>
      <c r="DD28" s="3" t="s">
        <v>96</v>
      </c>
      <c r="DE28" s="3" t="s">
        <v>96</v>
      </c>
      <c r="DF28" s="3" t="s">
        <v>97</v>
      </c>
      <c r="DG28" s="3" t="s">
        <v>96</v>
      </c>
      <c r="DH28" s="3" t="s">
        <v>97</v>
      </c>
      <c r="DI28" s="3" t="s">
        <v>97</v>
      </c>
      <c r="DJ28" s="3" t="s">
        <v>97</v>
      </c>
      <c r="DK28" s="3" t="s">
        <v>96</v>
      </c>
      <c r="DL28" s="5">
        <v>9</v>
      </c>
      <c r="DM28" s="5">
        <v>7</v>
      </c>
      <c r="DN28" s="11">
        <f t="shared" si="6"/>
        <v>-2</v>
      </c>
      <c r="DO28" s="3" t="s">
        <v>459</v>
      </c>
      <c r="DP28" s="3" t="s">
        <v>460</v>
      </c>
      <c r="DQ28" s="3" t="s">
        <v>461</v>
      </c>
      <c r="DR28" s="3" t="s">
        <v>73</v>
      </c>
      <c r="DS28" s="14" t="s">
        <v>1337</v>
      </c>
      <c r="DT28" s="14" t="s">
        <v>1340</v>
      </c>
      <c r="DU28" s="3" t="s">
        <v>1357</v>
      </c>
      <c r="DV28" s="59" t="s">
        <v>1450</v>
      </c>
    </row>
    <row r="29" spans="1:126" ht="90.75" x14ac:dyDescent="0.3">
      <c r="A29" s="3">
        <v>28</v>
      </c>
      <c r="B29" s="3" t="s">
        <v>327</v>
      </c>
      <c r="C29" s="4">
        <v>19</v>
      </c>
      <c r="D29" s="3" t="s">
        <v>120</v>
      </c>
      <c r="E29" s="3" t="s">
        <v>71</v>
      </c>
      <c r="F29" s="3" t="s">
        <v>392</v>
      </c>
      <c r="G29" s="3" t="s">
        <v>73</v>
      </c>
      <c r="H29" s="3" t="s">
        <v>104</v>
      </c>
      <c r="I29" s="3" t="s">
        <v>73</v>
      </c>
      <c r="J29" s="3" t="s">
        <v>159</v>
      </c>
      <c r="K29" s="3" t="s">
        <v>73</v>
      </c>
      <c r="L29" s="3" t="s">
        <v>143</v>
      </c>
      <c r="M29" s="3" t="s">
        <v>73</v>
      </c>
      <c r="N29" s="3" t="s">
        <v>77</v>
      </c>
      <c r="O29" s="3" t="s">
        <v>127</v>
      </c>
      <c r="P29" s="3" t="s">
        <v>128</v>
      </c>
      <c r="Q29" s="3" t="s">
        <v>462</v>
      </c>
      <c r="R29" s="3" t="s">
        <v>131</v>
      </c>
      <c r="S29" s="3" t="s">
        <v>131</v>
      </c>
      <c r="T29" s="3" t="s">
        <v>463</v>
      </c>
      <c r="U29" s="3" t="s">
        <v>131</v>
      </c>
      <c r="V29" s="3" t="s">
        <v>131</v>
      </c>
      <c r="W29" s="3" t="s">
        <v>84</v>
      </c>
      <c r="X29" s="3" t="s">
        <v>132</v>
      </c>
      <c r="Y29" s="3" t="s">
        <v>86</v>
      </c>
      <c r="Z29" s="3" t="s">
        <v>464</v>
      </c>
      <c r="AA29" s="3" t="s">
        <v>1459</v>
      </c>
      <c r="AB29" s="45">
        <f t="shared" si="7"/>
        <v>17</v>
      </c>
      <c r="AC29" s="45">
        <f t="shared" si="0"/>
        <v>1</v>
      </c>
      <c r="AD29" s="52">
        <f t="shared" si="1"/>
        <v>17</v>
      </c>
      <c r="AE29" s="3" t="s">
        <v>465</v>
      </c>
      <c r="AF29" s="3" t="s">
        <v>1475</v>
      </c>
      <c r="AG29" s="45">
        <f>IF(LEN(TRIM(Table1[[#This Row],[QQ2_BEFORE]]))=0, 0, LEN(TRIM(SUBSTITUTE(SUBSTITUTE(SUBSTITUTE(Table1[[#This Row],[QQ2_BEFORE]], "/", " "), "-", " "), "  ", " "))) - LEN(SUBSTITUTE(TRIM(SUBSTITUTE(SUBSTITUTE(SUBSTITUTE(Table1[[#This Row],[QQ2_BEFORE]], "/", " "), "-", " "), "  ", " ")), " ", "")) + 1)</f>
        <v>38</v>
      </c>
      <c r="AH29" s="45">
        <f>IF(LEN(TRIM(Table1[[#This Row],[QQ2_BEFORE]]))=0, 0, MAX(1, LEN(Table1[[#This Row],[QQ2_BEFORE]]) - LEN(SUBSTITUTE(SUBSTITUTE(SUBSTITUTE(Table1[[#This Row],[QQ2_BEFORE]], ".", ""), "!", ""), "?", ""))))</f>
        <v>1</v>
      </c>
      <c r="AI29" s="45">
        <f>IF(LEN(TRIM(Table1[[#This Row],[QQ2_BEFORE]]))=0, 0,
    (LEN(TRIM(SUBSTITUTE(SUBSTITUTE(SUBSTITUTE(Table1[[#This Row],[QQ2_BEFORE]], "/", " "), "-", " "), "  ", " ")))
    - LEN(SUBSTITUTE(TRIM(SUBSTITUTE(SUBSTITUTE(SUBSTITUTE(Table1[[#This Row],[QQ2_BEFORE]], "/", " "), "-", " "), "  ", " ")), " ", "")) + 1)
    / MAX(1,
        LEN(Z29)
        - LEN(SUBSTITUTE(SUBSTITUTE(SUBSTITUTE(Z29, ".", ""), "!", ""), "?", ""))
    )
)</f>
        <v>38</v>
      </c>
      <c r="AJ29" s="3" t="s">
        <v>466</v>
      </c>
      <c r="AK29" s="45">
        <f>IF(LEN(TRIM(Table1[[#This Row],[QQ3_BEFORE]]))=0, 0, LEN(TRIM(SUBSTITUTE(SUBSTITUTE(SUBSTITUTE(Table1[[#This Row],[QQ3_BEFORE]], "/", " "), "-", " "), "  ", " "))) - LEN(SUBSTITUTE(TRIM(SUBSTITUTE(SUBSTITUTE(SUBSTITUTE(Table1[[#This Row],[QQ3_BEFORE]], "/", " "), "-", " "), "  ", " ")), " ", "")) + 1)</f>
        <v>18</v>
      </c>
      <c r="AL29" s="3" t="s">
        <v>1399</v>
      </c>
      <c r="AM29" s="3" t="s">
        <v>467</v>
      </c>
      <c r="AN29" s="3" t="s">
        <v>1485</v>
      </c>
      <c r="AO29" s="3" t="s">
        <v>1388</v>
      </c>
      <c r="AP29" s="3" t="s">
        <v>1393</v>
      </c>
      <c r="AQ29" s="45">
        <f>IF(LEN(TRIM(Table1[[#This Row],[QQ1_AFTER]]))=0, 0, MAX(1, LEN(Table1[[#This Row],[QQ1_AFTER]]) - LEN(SUBSTITUTE(SUBSTITUTE(SUBSTITUTE(Table1[[#This Row],[QQ1_AFTER]], ".", ""), "!", ""), "?", ""))))</f>
        <v>1</v>
      </c>
      <c r="AR29" s="45">
        <f t="shared" si="2"/>
        <v>10</v>
      </c>
      <c r="AS29" s="52">
        <f>IF(LEN(TRIM(Table1[[#This Row],[QQ1_AFTER]]))=0, 0,
    (LEN(TRIM(SUBSTITUTE(SUBSTITUTE(SUBSTITUTE(Table1[[#This Row],[QQ1_AFTER]], "/", " "), "-", " "), "  ", " ")))
    - LEN(SUBSTITUTE(TRIM(SUBSTITUTE(SUBSTITUTE(SUBSTITUTE(Table1[[#This Row],[QQ1_AFTER]], "/", " "), "-", " "), "  ", " ")), " ", "")) + 1)
    / MAX(1,
        LEN(Z29)
        - LEN(SUBSTITUTE(SUBSTITUTE(SUBSTITUTE(Z29, ".", ""), "!", ""), "?", ""))
    )
)</f>
        <v>10</v>
      </c>
      <c r="AT29" s="45">
        <f>Table1[[#This Row],[QQ1_SENTENCE_COUNT_AFTER]]-Table1[[#This Row],[QQ1_SENTENCE_COUNT_BEFORE]]</f>
        <v>0</v>
      </c>
      <c r="AU29" s="45">
        <f t="shared" si="3"/>
        <v>-7</v>
      </c>
      <c r="AV29" s="52">
        <f>Table1[[#This Row],[QQ1_AVG_WORDS_PER_SENTENCE_AFTER]]-Table1[[#This Row],[QQ1_AVG_WORDS_PER_SENTENCE]]</f>
        <v>-7</v>
      </c>
      <c r="AW29" s="3" t="s">
        <v>468</v>
      </c>
      <c r="AX29" s="3" t="s">
        <v>1474</v>
      </c>
      <c r="AY29" s="3" t="s">
        <v>1390</v>
      </c>
      <c r="AZ29" s="3" t="s">
        <v>1389</v>
      </c>
      <c r="BA29" s="3" t="s">
        <v>469</v>
      </c>
      <c r="BB29" s="3" t="s">
        <v>1399</v>
      </c>
      <c r="BC29" s="3" t="s">
        <v>115</v>
      </c>
      <c r="BD29" s="3" t="s">
        <v>93</v>
      </c>
      <c r="BE29" s="3" t="s">
        <v>94</v>
      </c>
      <c r="BF29" s="3" t="s">
        <v>114</v>
      </c>
      <c r="BG29" s="3" t="s">
        <v>93</v>
      </c>
      <c r="BH29" s="3" t="s">
        <v>115</v>
      </c>
      <c r="BI29" s="3" t="s">
        <v>94</v>
      </c>
      <c r="BJ29" s="3" t="s">
        <v>94</v>
      </c>
      <c r="BK29" s="3" t="s">
        <v>93</v>
      </c>
      <c r="BL29" s="3" t="s">
        <v>93</v>
      </c>
      <c r="BM29" s="3" t="s">
        <v>114</v>
      </c>
      <c r="BN29" s="3" t="s">
        <v>115</v>
      </c>
      <c r="BO29" s="3" t="s">
        <v>94</v>
      </c>
      <c r="BP29" s="3" t="s">
        <v>115</v>
      </c>
      <c r="BQ29" s="30">
        <v>23</v>
      </c>
      <c r="BR29" s="30">
        <v>23</v>
      </c>
      <c r="BS29" s="30">
        <f t="shared" si="8"/>
        <v>46</v>
      </c>
      <c r="BT29" s="34">
        <f t="shared" si="4"/>
        <v>0</v>
      </c>
      <c r="BU29" s="32" t="s">
        <v>96</v>
      </c>
      <c r="BV29" s="3" t="s">
        <v>96</v>
      </c>
      <c r="BW29" s="3" t="s">
        <v>96</v>
      </c>
      <c r="BX29" s="3" t="s">
        <v>96</v>
      </c>
      <c r="BY29" s="3" t="s">
        <v>96</v>
      </c>
      <c r="BZ29" s="3" t="s">
        <v>97</v>
      </c>
      <c r="CA29" s="3" t="s">
        <v>97</v>
      </c>
      <c r="CB29" s="3" t="s">
        <v>97</v>
      </c>
      <c r="CC29" s="3" t="s">
        <v>97</v>
      </c>
      <c r="CD29" s="3" t="s">
        <v>97</v>
      </c>
      <c r="CE29" s="3" t="s">
        <v>96</v>
      </c>
      <c r="CF29" s="3" t="s">
        <v>96</v>
      </c>
      <c r="CG29" s="3" t="s">
        <v>96</v>
      </c>
      <c r="CH29" s="3" t="s">
        <v>96</v>
      </c>
      <c r="CI29" s="3" t="s">
        <v>96</v>
      </c>
      <c r="CJ29" s="3" t="s">
        <v>96</v>
      </c>
      <c r="CK29" s="3" t="s">
        <v>97</v>
      </c>
      <c r="CL29" s="3" t="s">
        <v>97</v>
      </c>
      <c r="CM29" s="3" t="s">
        <v>97</v>
      </c>
      <c r="CN29" s="3" t="s">
        <v>97</v>
      </c>
      <c r="CO29" s="5">
        <v>10</v>
      </c>
      <c r="CP29" s="5">
        <v>9</v>
      </c>
      <c r="CQ29" s="11">
        <f t="shared" si="5"/>
        <v>-1</v>
      </c>
      <c r="CR29" s="3" t="s">
        <v>97</v>
      </c>
      <c r="CS29" s="3" t="s">
        <v>96</v>
      </c>
      <c r="CT29" s="3" t="s">
        <v>96</v>
      </c>
      <c r="CU29" s="3" t="s">
        <v>96</v>
      </c>
      <c r="CV29" s="3" t="s">
        <v>96</v>
      </c>
      <c r="CW29" s="3" t="s">
        <v>97</v>
      </c>
      <c r="CX29" s="3" t="s">
        <v>97</v>
      </c>
      <c r="CY29" s="3" t="s">
        <v>97</v>
      </c>
      <c r="CZ29" s="3" t="s">
        <v>96</v>
      </c>
      <c r="DA29" s="3" t="s">
        <v>97</v>
      </c>
      <c r="DB29" s="3" t="s">
        <v>96</v>
      </c>
      <c r="DC29" s="3" t="s">
        <v>96</v>
      </c>
      <c r="DD29" s="3" t="s">
        <v>96</v>
      </c>
      <c r="DE29" s="3" t="s">
        <v>96</v>
      </c>
      <c r="DF29" s="3" t="s">
        <v>96</v>
      </c>
      <c r="DG29" s="3" t="s">
        <v>97</v>
      </c>
      <c r="DH29" s="3" t="s">
        <v>97</v>
      </c>
      <c r="DI29" s="3" t="s">
        <v>97</v>
      </c>
      <c r="DJ29" s="3" t="s">
        <v>97</v>
      </c>
      <c r="DK29" s="3" t="s">
        <v>97</v>
      </c>
      <c r="DL29" s="5">
        <v>8</v>
      </c>
      <c r="DM29" s="5">
        <v>10</v>
      </c>
      <c r="DN29" s="11">
        <f t="shared" si="6"/>
        <v>2</v>
      </c>
      <c r="DO29" s="3" t="s">
        <v>470</v>
      </c>
      <c r="DP29" s="3" t="s">
        <v>471</v>
      </c>
      <c r="DQ29" s="3" t="s">
        <v>472</v>
      </c>
      <c r="DR29" s="3" t="s">
        <v>473</v>
      </c>
      <c r="DS29" s="14" t="s">
        <v>1337</v>
      </c>
      <c r="DT29" s="14" t="s">
        <v>1339</v>
      </c>
      <c r="DU29" s="3" t="s">
        <v>1345</v>
      </c>
      <c r="DV29" s="59" t="s">
        <v>1449</v>
      </c>
    </row>
    <row r="30" spans="1:126" ht="120.75" x14ac:dyDescent="0.3">
      <c r="A30" s="3">
        <v>29</v>
      </c>
      <c r="B30" s="3" t="s">
        <v>158</v>
      </c>
      <c r="C30" s="4">
        <v>32</v>
      </c>
      <c r="D30" s="3" t="s">
        <v>70</v>
      </c>
      <c r="E30" s="3" t="s">
        <v>71</v>
      </c>
      <c r="F30" s="3" t="s">
        <v>392</v>
      </c>
      <c r="G30" s="3" t="s">
        <v>73</v>
      </c>
      <c r="H30" s="3" t="s">
        <v>122</v>
      </c>
      <c r="I30" s="3" t="s">
        <v>474</v>
      </c>
      <c r="J30" s="3" t="s">
        <v>75</v>
      </c>
      <c r="K30" s="3" t="s">
        <v>73</v>
      </c>
      <c r="L30" s="3" t="s">
        <v>475</v>
      </c>
      <c r="M30" s="3" t="s">
        <v>73</v>
      </c>
      <c r="N30" s="3" t="s">
        <v>197</v>
      </c>
      <c r="O30" s="3" t="s">
        <v>127</v>
      </c>
      <c r="P30" s="3" t="s">
        <v>79</v>
      </c>
      <c r="Q30" s="3" t="s">
        <v>476</v>
      </c>
      <c r="R30" s="3" t="s">
        <v>477</v>
      </c>
      <c r="S30" s="3" t="s">
        <v>478</v>
      </c>
      <c r="T30" s="3" t="s">
        <v>479</v>
      </c>
      <c r="U30" s="3" t="s">
        <v>480</v>
      </c>
      <c r="V30" s="3" t="s">
        <v>73</v>
      </c>
      <c r="W30" s="3" t="s">
        <v>84</v>
      </c>
      <c r="X30" s="3" t="s">
        <v>132</v>
      </c>
      <c r="Y30" s="3" t="s">
        <v>399</v>
      </c>
      <c r="Z30" s="3" t="s">
        <v>481</v>
      </c>
      <c r="AA30" s="3" t="s">
        <v>68</v>
      </c>
      <c r="AB30" s="45">
        <f t="shared" si="7"/>
        <v>16</v>
      </c>
      <c r="AC30" s="45">
        <f t="shared" si="0"/>
        <v>1</v>
      </c>
      <c r="AD30" s="52">
        <f t="shared" si="1"/>
        <v>16</v>
      </c>
      <c r="AE30" s="3" t="s">
        <v>482</v>
      </c>
      <c r="AF30" s="3" t="s">
        <v>67</v>
      </c>
      <c r="AG30" s="45">
        <f>IF(LEN(TRIM(Table1[[#This Row],[QQ2_BEFORE]]))=0, 0, LEN(TRIM(SUBSTITUTE(SUBSTITUTE(SUBSTITUTE(Table1[[#This Row],[QQ2_BEFORE]], "/", " "), "-", " "), "  ", " "))) - LEN(SUBSTITUTE(TRIM(SUBSTITUTE(SUBSTITUTE(SUBSTITUTE(Table1[[#This Row],[QQ2_BEFORE]], "/", " "), "-", " "), "  ", " ")), " ", "")) + 1)</f>
        <v>18</v>
      </c>
      <c r="AH30" s="45">
        <f>IF(LEN(TRIM(Table1[[#This Row],[QQ2_BEFORE]]))=0, 0, MAX(1, LEN(Table1[[#This Row],[QQ2_BEFORE]]) - LEN(SUBSTITUTE(SUBSTITUTE(SUBSTITUTE(Table1[[#This Row],[QQ2_BEFORE]], ".", ""), "!", ""), "?", ""))))</f>
        <v>1</v>
      </c>
      <c r="AI30" s="45">
        <f>IF(LEN(TRIM(Table1[[#This Row],[QQ2_BEFORE]]))=0, 0,
    (LEN(TRIM(SUBSTITUTE(SUBSTITUTE(SUBSTITUTE(Table1[[#This Row],[QQ2_BEFORE]], "/", " "), "-", " "), "  ", " ")))
    - LEN(SUBSTITUTE(TRIM(SUBSTITUTE(SUBSTITUTE(SUBSTITUTE(Table1[[#This Row],[QQ2_BEFORE]], "/", " "), "-", " "), "  ", " ")), " ", "")) + 1)
    / MAX(1,
        LEN(Z30)
        - LEN(SUBSTITUTE(SUBSTITUTE(SUBSTITUTE(Z30, ".", ""), "!", ""), "?", ""))
    )
)</f>
        <v>18</v>
      </c>
      <c r="AJ30" s="3" t="s">
        <v>483</v>
      </c>
      <c r="AK30" s="45">
        <f>IF(LEN(TRIM(Table1[[#This Row],[QQ3_BEFORE]]))=0, 0, LEN(TRIM(SUBSTITUTE(SUBSTITUTE(SUBSTITUTE(Table1[[#This Row],[QQ3_BEFORE]], "/", " "), "-", " "), "  ", " "))) - LEN(SUBSTITUTE(TRIM(SUBSTITUTE(SUBSTITUTE(SUBSTITUTE(Table1[[#This Row],[QQ3_BEFORE]], "/", " "), "-", " "), "  ", " ")), " ", "")) + 1)</f>
        <v>26</v>
      </c>
      <c r="AL30" s="3" t="s">
        <v>1401</v>
      </c>
      <c r="AM30" s="3" t="s">
        <v>484</v>
      </c>
      <c r="AN30" s="3" t="s">
        <v>68</v>
      </c>
      <c r="AO30" s="3" t="s">
        <v>1390</v>
      </c>
      <c r="AP30" s="3" t="s">
        <v>1389</v>
      </c>
      <c r="AQ30" s="45">
        <f>IF(LEN(TRIM(Table1[[#This Row],[QQ1_AFTER]]))=0, 0, MAX(1, LEN(Table1[[#This Row],[QQ1_AFTER]]) - LEN(SUBSTITUTE(SUBSTITUTE(SUBSTITUTE(Table1[[#This Row],[QQ1_AFTER]], ".", ""), "!", ""), "?", ""))))</f>
        <v>1</v>
      </c>
      <c r="AR30" s="45">
        <f t="shared" si="2"/>
        <v>19</v>
      </c>
      <c r="AS30" s="52">
        <f>IF(LEN(TRIM(Table1[[#This Row],[QQ1_AFTER]]))=0, 0,
    (LEN(TRIM(SUBSTITUTE(SUBSTITUTE(SUBSTITUTE(Table1[[#This Row],[QQ1_AFTER]], "/", " "), "-", " "), "  ", " ")))
    - LEN(SUBSTITUTE(TRIM(SUBSTITUTE(SUBSTITUTE(SUBSTITUTE(Table1[[#This Row],[QQ1_AFTER]], "/", " "), "-", " "), "  ", " ")), " ", "")) + 1)
    / MAX(1,
        LEN(Z30)
        - LEN(SUBSTITUTE(SUBSTITUTE(SUBSTITUTE(Z30, ".", ""), "!", ""), "?", ""))
    )
)</f>
        <v>19</v>
      </c>
      <c r="AT30" s="45">
        <f>Table1[[#This Row],[QQ1_SENTENCE_COUNT_AFTER]]-Table1[[#This Row],[QQ1_SENTENCE_COUNT_BEFORE]]</f>
        <v>0</v>
      </c>
      <c r="AU30" s="45">
        <f t="shared" si="3"/>
        <v>3</v>
      </c>
      <c r="AV30" s="52">
        <f>Table1[[#This Row],[QQ1_AVG_WORDS_PER_SENTENCE_AFTER]]-Table1[[#This Row],[QQ1_AVG_WORDS_PER_SENTENCE]]</f>
        <v>3</v>
      </c>
      <c r="AW30" s="3" t="s">
        <v>485</v>
      </c>
      <c r="AX30" s="3" t="s">
        <v>66</v>
      </c>
      <c r="AY30" s="3" t="s">
        <v>1388</v>
      </c>
      <c r="AZ30" s="3" t="s">
        <v>1392</v>
      </c>
      <c r="BA30" s="3" t="s">
        <v>486</v>
      </c>
      <c r="BB30" s="3" t="s">
        <v>1401</v>
      </c>
      <c r="BC30" s="3" t="s">
        <v>115</v>
      </c>
      <c r="BD30" s="3" t="s">
        <v>115</v>
      </c>
      <c r="BE30" s="3" t="s">
        <v>115</v>
      </c>
      <c r="BF30" s="3" t="s">
        <v>93</v>
      </c>
      <c r="BG30" s="3" t="s">
        <v>94</v>
      </c>
      <c r="BH30" s="3" t="s">
        <v>94</v>
      </c>
      <c r="BI30" s="3" t="s">
        <v>115</v>
      </c>
      <c r="BJ30" s="3" t="s">
        <v>115</v>
      </c>
      <c r="BK30" s="3" t="s">
        <v>93</v>
      </c>
      <c r="BL30" s="3" t="s">
        <v>115</v>
      </c>
      <c r="BM30" s="3" t="s">
        <v>115</v>
      </c>
      <c r="BN30" s="3" t="s">
        <v>115</v>
      </c>
      <c r="BO30" s="3" t="s">
        <v>93</v>
      </c>
      <c r="BP30" s="3" t="s">
        <v>115</v>
      </c>
      <c r="BQ30" s="30">
        <v>24</v>
      </c>
      <c r="BR30" s="30">
        <v>24</v>
      </c>
      <c r="BS30" s="30">
        <f t="shared" si="8"/>
        <v>48</v>
      </c>
      <c r="BT30" s="34">
        <f t="shared" si="4"/>
        <v>0</v>
      </c>
      <c r="BU30" s="32" t="s">
        <v>97</v>
      </c>
      <c r="BV30" s="3" t="s">
        <v>96</v>
      </c>
      <c r="BW30" s="3" t="s">
        <v>96</v>
      </c>
      <c r="BX30" s="3" t="s">
        <v>96</v>
      </c>
      <c r="BY30" s="3" t="s">
        <v>96</v>
      </c>
      <c r="BZ30" s="3" t="s">
        <v>96</v>
      </c>
      <c r="CA30" s="3" t="s">
        <v>96</v>
      </c>
      <c r="CB30" s="3" t="s">
        <v>97</v>
      </c>
      <c r="CC30" s="3" t="s">
        <v>97</v>
      </c>
      <c r="CD30" s="3" t="s">
        <v>96</v>
      </c>
      <c r="CE30" s="3" t="s">
        <v>96</v>
      </c>
      <c r="CF30" s="3" t="s">
        <v>96</v>
      </c>
      <c r="CG30" s="3" t="s">
        <v>96</v>
      </c>
      <c r="CH30" s="3" t="s">
        <v>96</v>
      </c>
      <c r="CI30" s="3" t="s">
        <v>97</v>
      </c>
      <c r="CJ30" s="3" t="s">
        <v>97</v>
      </c>
      <c r="CK30" s="3" t="s">
        <v>96</v>
      </c>
      <c r="CL30" s="3" t="s">
        <v>96</v>
      </c>
      <c r="CM30" s="3" t="s">
        <v>97</v>
      </c>
      <c r="CN30" s="3" t="s">
        <v>97</v>
      </c>
      <c r="CO30" s="5">
        <v>6</v>
      </c>
      <c r="CP30" s="5">
        <v>7</v>
      </c>
      <c r="CQ30" s="11">
        <f t="shared" si="5"/>
        <v>1</v>
      </c>
      <c r="CR30" s="3" t="s">
        <v>97</v>
      </c>
      <c r="CS30" s="3" t="s">
        <v>96</v>
      </c>
      <c r="CT30" s="3" t="s">
        <v>96</v>
      </c>
      <c r="CU30" s="3" t="s">
        <v>96</v>
      </c>
      <c r="CV30" s="3" t="s">
        <v>97</v>
      </c>
      <c r="CW30" s="3" t="s">
        <v>96</v>
      </c>
      <c r="CX30" s="3" t="s">
        <v>97</v>
      </c>
      <c r="CY30" s="3" t="s">
        <v>97</v>
      </c>
      <c r="CZ30" s="3" t="s">
        <v>97</v>
      </c>
      <c r="DA30" s="3" t="s">
        <v>97</v>
      </c>
      <c r="DB30" s="3" t="s">
        <v>96</v>
      </c>
      <c r="DC30" s="3" t="s">
        <v>96</v>
      </c>
      <c r="DD30" s="3" t="s">
        <v>96</v>
      </c>
      <c r="DE30" s="3" t="s">
        <v>96</v>
      </c>
      <c r="DF30" s="3" t="s">
        <v>96</v>
      </c>
      <c r="DG30" s="3" t="s">
        <v>97</v>
      </c>
      <c r="DH30" s="3" t="s">
        <v>97</v>
      </c>
      <c r="DI30" s="3" t="s">
        <v>97</v>
      </c>
      <c r="DJ30" s="3" t="s">
        <v>97</v>
      </c>
      <c r="DK30" s="3" t="s">
        <v>97</v>
      </c>
      <c r="DL30" s="5">
        <v>7</v>
      </c>
      <c r="DM30" s="5">
        <v>10</v>
      </c>
      <c r="DN30" s="11">
        <f t="shared" si="6"/>
        <v>3</v>
      </c>
      <c r="DO30" s="3" t="s">
        <v>487</v>
      </c>
      <c r="DP30" s="3" t="s">
        <v>488</v>
      </c>
      <c r="DQ30" s="3" t="s">
        <v>489</v>
      </c>
      <c r="DR30" s="3" t="s">
        <v>490</v>
      </c>
      <c r="DS30" s="14" t="s">
        <v>1338</v>
      </c>
      <c r="DT30" s="14" t="s">
        <v>1338</v>
      </c>
      <c r="DU30" s="3" t="s">
        <v>1357</v>
      </c>
      <c r="DV30" s="59" t="s">
        <v>1451</v>
      </c>
    </row>
    <row r="31" spans="1:126" ht="105.75" x14ac:dyDescent="0.3">
      <c r="A31" s="3">
        <v>30</v>
      </c>
      <c r="B31" s="3" t="s">
        <v>158</v>
      </c>
      <c r="C31" s="4">
        <v>19</v>
      </c>
      <c r="D31" s="3" t="s">
        <v>120</v>
      </c>
      <c r="E31" s="3" t="s">
        <v>71</v>
      </c>
      <c r="F31" s="3" t="s">
        <v>491</v>
      </c>
      <c r="G31" s="3" t="s">
        <v>492</v>
      </c>
      <c r="H31" s="3" t="s">
        <v>122</v>
      </c>
      <c r="I31" s="3" t="s">
        <v>493</v>
      </c>
      <c r="J31" s="3" t="s">
        <v>185</v>
      </c>
      <c r="K31" s="3" t="s">
        <v>73</v>
      </c>
      <c r="L31" s="3" t="s">
        <v>228</v>
      </c>
      <c r="M31" s="3" t="s">
        <v>73</v>
      </c>
      <c r="N31" s="3" t="s">
        <v>77</v>
      </c>
      <c r="O31" s="3" t="s">
        <v>78</v>
      </c>
      <c r="P31" s="3" t="s">
        <v>107</v>
      </c>
      <c r="Q31" s="3" t="s">
        <v>73</v>
      </c>
      <c r="R31" s="3" t="s">
        <v>73</v>
      </c>
      <c r="S31" s="3" t="s">
        <v>73</v>
      </c>
      <c r="T31" s="3" t="s">
        <v>73</v>
      </c>
      <c r="U31" s="3" t="s">
        <v>73</v>
      </c>
      <c r="V31" s="3" t="s">
        <v>73</v>
      </c>
      <c r="W31" s="3" t="s">
        <v>73</v>
      </c>
      <c r="X31" s="3" t="s">
        <v>73</v>
      </c>
      <c r="Y31" s="3" t="s">
        <v>73</v>
      </c>
      <c r="Z31" s="3" t="s">
        <v>494</v>
      </c>
      <c r="AA31" s="3" t="s">
        <v>1458</v>
      </c>
      <c r="AB31" s="45">
        <f t="shared" si="7"/>
        <v>48</v>
      </c>
      <c r="AC31" s="45">
        <f t="shared" si="0"/>
        <v>2</v>
      </c>
      <c r="AD31" s="52">
        <f t="shared" si="1"/>
        <v>24</v>
      </c>
      <c r="AE31" s="3" t="s">
        <v>495</v>
      </c>
      <c r="AF31" s="3" t="s">
        <v>65</v>
      </c>
      <c r="AG31" s="45">
        <f>IF(LEN(TRIM(Table1[[#This Row],[QQ2_BEFORE]]))=0, 0, LEN(TRIM(SUBSTITUTE(SUBSTITUTE(SUBSTITUTE(Table1[[#This Row],[QQ2_BEFORE]], "/", " "), "-", " "), "  ", " "))) - LEN(SUBSTITUTE(TRIM(SUBSTITUTE(SUBSTITUTE(SUBSTITUTE(Table1[[#This Row],[QQ2_BEFORE]], "/", " "), "-", " "), "  ", " ")), " ", "")) + 1)</f>
        <v>42</v>
      </c>
      <c r="AH31" s="45">
        <f>IF(LEN(TRIM(Table1[[#This Row],[QQ2_BEFORE]]))=0, 0, MAX(1, LEN(Table1[[#This Row],[QQ2_BEFORE]]) - LEN(SUBSTITUTE(SUBSTITUTE(SUBSTITUTE(Table1[[#This Row],[QQ2_BEFORE]], ".", ""), "!", ""), "?", ""))))</f>
        <v>3</v>
      </c>
      <c r="AI31" s="45">
        <f>IF(LEN(TRIM(Table1[[#This Row],[QQ2_BEFORE]]))=0, 0,
    (LEN(TRIM(SUBSTITUTE(SUBSTITUTE(SUBSTITUTE(Table1[[#This Row],[QQ2_BEFORE]], "/", " "), "-", " "), "  ", " ")))
    - LEN(SUBSTITUTE(TRIM(SUBSTITUTE(SUBSTITUTE(SUBSTITUTE(Table1[[#This Row],[QQ2_BEFORE]], "/", " "), "-", " "), "  ", " ")), " ", "")) + 1)
    / MAX(1,
        LEN(Z31)
        - LEN(SUBSTITUTE(SUBSTITUTE(SUBSTITUTE(Z31, ".", ""), "!", ""), "?", ""))
    )
)</f>
        <v>21</v>
      </c>
      <c r="AJ31" s="3" t="s">
        <v>496</v>
      </c>
      <c r="AK31" s="45">
        <f>IF(LEN(TRIM(Table1[[#This Row],[QQ3_BEFORE]]))=0, 0, LEN(TRIM(SUBSTITUTE(SUBSTITUTE(SUBSTITUTE(Table1[[#This Row],[QQ3_BEFORE]], "/", " "), "-", " "), "  ", " "))) - LEN(SUBSTITUTE(TRIM(SUBSTITUTE(SUBSTITUTE(SUBSTITUTE(Table1[[#This Row],[QQ3_BEFORE]], "/", " "), "-", " "), "  ", " ")), " ", "")) + 1)</f>
        <v>30</v>
      </c>
      <c r="AL31" s="3" t="s">
        <v>1401</v>
      </c>
      <c r="AM31" s="3" t="s">
        <v>497</v>
      </c>
      <c r="AN31" s="3" t="s">
        <v>68</v>
      </c>
      <c r="AO31" s="3" t="s">
        <v>1390</v>
      </c>
      <c r="AP31" s="3" t="s">
        <v>1393</v>
      </c>
      <c r="AQ31" s="45">
        <f>IF(LEN(TRIM(Table1[[#This Row],[QQ1_AFTER]]))=0, 0, MAX(1, LEN(Table1[[#This Row],[QQ1_AFTER]]) - LEN(SUBSTITUTE(SUBSTITUTE(SUBSTITUTE(Table1[[#This Row],[QQ1_AFTER]], ".", ""), "!", ""), "?", ""))))</f>
        <v>1</v>
      </c>
      <c r="AR31" s="45">
        <f t="shared" si="2"/>
        <v>23</v>
      </c>
      <c r="AS31" s="52">
        <f>IF(LEN(TRIM(Table1[[#This Row],[QQ1_AFTER]]))=0, 0,
    (LEN(TRIM(SUBSTITUTE(SUBSTITUTE(SUBSTITUTE(Table1[[#This Row],[QQ1_AFTER]], "/", " "), "-", " "), "  ", " ")))
    - LEN(SUBSTITUTE(TRIM(SUBSTITUTE(SUBSTITUTE(SUBSTITUTE(Table1[[#This Row],[QQ1_AFTER]], "/", " "), "-", " "), "  ", " ")), " ", "")) + 1)
    / MAX(1,
        LEN(Z31)
        - LEN(SUBSTITUTE(SUBSTITUTE(SUBSTITUTE(Z31, ".", ""), "!", ""), "?", ""))
    )
)</f>
        <v>11.5</v>
      </c>
      <c r="AT31" s="45">
        <f>Table1[[#This Row],[QQ1_SENTENCE_COUNT_AFTER]]-Table1[[#This Row],[QQ1_SENTENCE_COUNT_BEFORE]]</f>
        <v>-1</v>
      </c>
      <c r="AU31" s="45">
        <f t="shared" si="3"/>
        <v>-25</v>
      </c>
      <c r="AV31" s="52">
        <f>Table1[[#This Row],[QQ1_AVG_WORDS_PER_SENTENCE_AFTER]]-Table1[[#This Row],[QQ1_AVG_WORDS_PER_SENTENCE]]</f>
        <v>-12.5</v>
      </c>
      <c r="AW31" s="3" t="s">
        <v>498</v>
      </c>
      <c r="AX31" s="3" t="s">
        <v>67</v>
      </c>
      <c r="AY31" s="3" t="s">
        <v>1388</v>
      </c>
      <c r="AZ31" s="3" t="s">
        <v>1393</v>
      </c>
      <c r="BA31" s="3" t="s">
        <v>499</v>
      </c>
      <c r="BB31" s="3" t="s">
        <v>1401</v>
      </c>
      <c r="BC31" s="3" t="s">
        <v>94</v>
      </c>
      <c r="BD31" s="3" t="s">
        <v>95</v>
      </c>
      <c r="BE31" s="3" t="s">
        <v>114</v>
      </c>
      <c r="BF31" s="3" t="s">
        <v>95</v>
      </c>
      <c r="BG31" s="3" t="s">
        <v>94</v>
      </c>
      <c r="BH31" s="3" t="s">
        <v>115</v>
      </c>
      <c r="BI31" s="3" t="s">
        <v>94</v>
      </c>
      <c r="BJ31" s="3" t="s">
        <v>94</v>
      </c>
      <c r="BK31" s="3" t="s">
        <v>94</v>
      </c>
      <c r="BL31" s="3" t="s">
        <v>94</v>
      </c>
      <c r="BM31" s="3" t="s">
        <v>95</v>
      </c>
      <c r="BN31" s="3" t="s">
        <v>94</v>
      </c>
      <c r="BO31" s="3" t="s">
        <v>94</v>
      </c>
      <c r="BP31" s="3" t="s">
        <v>114</v>
      </c>
      <c r="BQ31" s="30">
        <v>20</v>
      </c>
      <c r="BR31" s="30">
        <v>21</v>
      </c>
      <c r="BS31" s="30">
        <f t="shared" si="8"/>
        <v>41</v>
      </c>
      <c r="BT31" s="34">
        <f t="shared" si="4"/>
        <v>1</v>
      </c>
      <c r="BU31" s="32" t="s">
        <v>96</v>
      </c>
      <c r="BV31" s="3" t="s">
        <v>97</v>
      </c>
      <c r="BW31" s="3" t="s">
        <v>96</v>
      </c>
      <c r="BX31" s="3" t="s">
        <v>97</v>
      </c>
      <c r="BY31" s="3" t="s">
        <v>96</v>
      </c>
      <c r="BZ31" s="3" t="s">
        <v>96</v>
      </c>
      <c r="CA31" s="3" t="s">
        <v>97</v>
      </c>
      <c r="CB31" s="3" t="s">
        <v>96</v>
      </c>
      <c r="CC31" s="3" t="s">
        <v>96</v>
      </c>
      <c r="CD31" s="3" t="s">
        <v>97</v>
      </c>
      <c r="CE31" s="3" t="s">
        <v>97</v>
      </c>
      <c r="CF31" s="3" t="s">
        <v>97</v>
      </c>
      <c r="CG31" s="3" t="s">
        <v>97</v>
      </c>
      <c r="CH31" s="3" t="s">
        <v>97</v>
      </c>
      <c r="CI31" s="3" t="s">
        <v>96</v>
      </c>
      <c r="CJ31" s="3" t="s">
        <v>97</v>
      </c>
      <c r="CK31" s="3" t="s">
        <v>96</v>
      </c>
      <c r="CL31" s="3" t="s">
        <v>96</v>
      </c>
      <c r="CM31" s="3" t="s">
        <v>96</v>
      </c>
      <c r="CN31" s="3" t="s">
        <v>97</v>
      </c>
      <c r="CO31" s="5">
        <v>5</v>
      </c>
      <c r="CP31" s="5">
        <v>3</v>
      </c>
      <c r="CQ31" s="11">
        <f t="shared" si="5"/>
        <v>-2</v>
      </c>
      <c r="CR31" s="3" t="s">
        <v>97</v>
      </c>
      <c r="CS31" s="3" t="s">
        <v>97</v>
      </c>
      <c r="CT31" s="3" t="s">
        <v>96</v>
      </c>
      <c r="CU31" s="3" t="s">
        <v>96</v>
      </c>
      <c r="CV31" s="3" t="s">
        <v>96</v>
      </c>
      <c r="CW31" s="3" t="s">
        <v>96</v>
      </c>
      <c r="CX31" s="3" t="s">
        <v>96</v>
      </c>
      <c r="CY31" s="3" t="s">
        <v>97</v>
      </c>
      <c r="CZ31" s="3" t="s">
        <v>97</v>
      </c>
      <c r="DA31" s="3" t="s">
        <v>97</v>
      </c>
      <c r="DB31" s="3" t="s">
        <v>96</v>
      </c>
      <c r="DC31" s="3" t="s">
        <v>97</v>
      </c>
      <c r="DD31" s="3" t="s">
        <v>96</v>
      </c>
      <c r="DE31" s="3" t="s">
        <v>96</v>
      </c>
      <c r="DF31" s="3" t="s">
        <v>97</v>
      </c>
      <c r="DG31" s="3" t="s">
        <v>96</v>
      </c>
      <c r="DH31" s="3" t="s">
        <v>96</v>
      </c>
      <c r="DI31" s="3" t="s">
        <v>96</v>
      </c>
      <c r="DJ31" s="3" t="s">
        <v>96</v>
      </c>
      <c r="DK31" s="3" t="s">
        <v>96</v>
      </c>
      <c r="DL31" s="5">
        <v>6</v>
      </c>
      <c r="DM31" s="5">
        <v>3</v>
      </c>
      <c r="DN31" s="11">
        <f t="shared" si="6"/>
        <v>-3</v>
      </c>
      <c r="DO31" s="3" t="s">
        <v>500</v>
      </c>
      <c r="DP31" s="3" t="s">
        <v>501</v>
      </c>
      <c r="DQ31" s="3" t="s">
        <v>502</v>
      </c>
      <c r="DR31" s="3" t="s">
        <v>503</v>
      </c>
      <c r="DS31" s="14" t="s">
        <v>1343</v>
      </c>
      <c r="DT31" s="14" t="s">
        <v>1340</v>
      </c>
      <c r="DU31" s="3" t="s">
        <v>1387</v>
      </c>
      <c r="DV31" s="59" t="s">
        <v>1449</v>
      </c>
    </row>
    <row r="32" spans="1:126" ht="60.75" x14ac:dyDescent="0.3">
      <c r="A32" s="3">
        <v>31</v>
      </c>
      <c r="B32" s="3" t="s">
        <v>102</v>
      </c>
      <c r="C32" s="4">
        <v>19</v>
      </c>
      <c r="D32" s="3" t="s">
        <v>70</v>
      </c>
      <c r="E32" s="3" t="s">
        <v>71</v>
      </c>
      <c r="F32" s="3" t="s">
        <v>72</v>
      </c>
      <c r="G32" s="3" t="s">
        <v>73</v>
      </c>
      <c r="H32" s="3" t="s">
        <v>249</v>
      </c>
      <c r="I32" s="3" t="s">
        <v>73</v>
      </c>
      <c r="J32" s="3" t="s">
        <v>159</v>
      </c>
      <c r="K32" s="3" t="s">
        <v>73</v>
      </c>
      <c r="L32" s="3" t="s">
        <v>160</v>
      </c>
      <c r="M32" s="3" t="s">
        <v>73</v>
      </c>
      <c r="N32" s="3" t="s">
        <v>77</v>
      </c>
      <c r="O32" s="3" t="s">
        <v>78</v>
      </c>
      <c r="P32" s="3" t="s">
        <v>128</v>
      </c>
      <c r="Q32" s="3" t="s">
        <v>215</v>
      </c>
      <c r="R32" s="3" t="s">
        <v>504</v>
      </c>
      <c r="S32" s="3" t="s">
        <v>505</v>
      </c>
      <c r="T32" s="3" t="s">
        <v>73</v>
      </c>
      <c r="U32" s="3" t="s">
        <v>73</v>
      </c>
      <c r="V32" s="3" t="s">
        <v>73</v>
      </c>
      <c r="W32" s="3" t="s">
        <v>84</v>
      </c>
      <c r="X32" s="3" t="s">
        <v>132</v>
      </c>
      <c r="Y32" s="3" t="s">
        <v>86</v>
      </c>
      <c r="Z32" s="3" t="s">
        <v>305</v>
      </c>
      <c r="AA32" s="3" t="s">
        <v>1457</v>
      </c>
      <c r="AB32" s="45">
        <f t="shared" si="7"/>
        <v>3</v>
      </c>
      <c r="AC32" s="45">
        <f t="shared" si="0"/>
        <v>1</v>
      </c>
      <c r="AD32" s="52">
        <f t="shared" si="1"/>
        <v>3</v>
      </c>
      <c r="AE32" s="3" t="s">
        <v>506</v>
      </c>
      <c r="AF32" s="3" t="s">
        <v>1452</v>
      </c>
      <c r="AG32" s="45">
        <f>IF(LEN(TRIM(Table1[[#This Row],[QQ2_BEFORE]]))=0, 0, LEN(TRIM(SUBSTITUTE(SUBSTITUTE(SUBSTITUTE(Table1[[#This Row],[QQ2_BEFORE]], "/", " "), "-", " "), "  ", " "))) - LEN(SUBSTITUTE(TRIM(SUBSTITUTE(SUBSTITUTE(SUBSTITUTE(Table1[[#This Row],[QQ2_BEFORE]], "/", " "), "-", " "), "  ", " ")), " ", "")) + 1)</f>
        <v>10</v>
      </c>
      <c r="AH32" s="45">
        <f>IF(LEN(TRIM(Table1[[#This Row],[QQ2_BEFORE]]))=0, 0, MAX(1, LEN(Table1[[#This Row],[QQ2_BEFORE]]) - LEN(SUBSTITUTE(SUBSTITUTE(SUBSTITUTE(Table1[[#This Row],[QQ2_BEFORE]], ".", ""), "!", ""), "?", ""))))</f>
        <v>1</v>
      </c>
      <c r="AI32" s="45">
        <f>IF(LEN(TRIM(Table1[[#This Row],[QQ2_BEFORE]]))=0, 0,
    (LEN(TRIM(SUBSTITUTE(SUBSTITUTE(SUBSTITUTE(Table1[[#This Row],[QQ2_BEFORE]], "/", " "), "-", " "), "  ", " ")))
    - LEN(SUBSTITUTE(TRIM(SUBSTITUTE(SUBSTITUTE(SUBSTITUTE(Table1[[#This Row],[QQ2_BEFORE]], "/", " "), "-", " "), "  ", " ")), " ", "")) + 1)
    / MAX(1,
        LEN(Z32)
        - LEN(SUBSTITUTE(SUBSTITUTE(SUBSTITUTE(Z32, ".", ""), "!", ""), "?", ""))
    )
)</f>
        <v>10</v>
      </c>
      <c r="AJ32" s="3" t="s">
        <v>507</v>
      </c>
      <c r="AK32" s="45">
        <f>IF(LEN(TRIM(Table1[[#This Row],[QQ3_BEFORE]]))=0, 0, LEN(TRIM(SUBSTITUTE(SUBSTITUTE(SUBSTITUTE(Table1[[#This Row],[QQ3_BEFORE]], "/", " "), "-", " "), "  ", " "))) - LEN(SUBSTITUTE(TRIM(SUBSTITUTE(SUBSTITUTE(SUBSTITUTE(Table1[[#This Row],[QQ3_BEFORE]], "/", " "), "-", " "), "  ", " ")), " ", "")) + 1)</f>
        <v>31</v>
      </c>
      <c r="AL32" s="3" t="s">
        <v>1401</v>
      </c>
      <c r="AM32" s="3" t="s">
        <v>508</v>
      </c>
      <c r="AN32" s="3" t="s">
        <v>1459</v>
      </c>
      <c r="AO32" s="3" t="s">
        <v>1391</v>
      </c>
      <c r="AP32" s="3" t="s">
        <v>1392</v>
      </c>
      <c r="AQ32" s="45">
        <f>IF(LEN(TRIM(Table1[[#This Row],[QQ1_AFTER]]))=0, 0, MAX(1, LEN(Table1[[#This Row],[QQ1_AFTER]]) - LEN(SUBSTITUTE(SUBSTITUTE(SUBSTITUTE(Table1[[#This Row],[QQ1_AFTER]], ".", ""), "!", ""), "?", ""))))</f>
        <v>1</v>
      </c>
      <c r="AR32" s="45">
        <f t="shared" si="2"/>
        <v>21</v>
      </c>
      <c r="AS32" s="52">
        <f>IF(LEN(TRIM(Table1[[#This Row],[QQ1_AFTER]]))=0, 0,
    (LEN(TRIM(SUBSTITUTE(SUBSTITUTE(SUBSTITUTE(Table1[[#This Row],[QQ1_AFTER]], "/", " "), "-", " "), "  ", " ")))
    - LEN(SUBSTITUTE(TRIM(SUBSTITUTE(SUBSTITUTE(SUBSTITUTE(Table1[[#This Row],[QQ1_AFTER]], "/", " "), "-", " "), "  ", " ")), " ", "")) + 1)
    / MAX(1,
        LEN(Z32)
        - LEN(SUBSTITUTE(SUBSTITUTE(SUBSTITUTE(Z32, ".", ""), "!", ""), "?", ""))
    )
)</f>
        <v>21</v>
      </c>
      <c r="AT32" s="45">
        <f>Table1[[#This Row],[QQ1_SENTENCE_COUNT_AFTER]]-Table1[[#This Row],[QQ1_SENTENCE_COUNT_BEFORE]]</f>
        <v>0</v>
      </c>
      <c r="AU32" s="45">
        <f t="shared" si="3"/>
        <v>18</v>
      </c>
      <c r="AV32" s="52">
        <f>Table1[[#This Row],[QQ1_AVG_WORDS_PER_SENTENCE_AFTER]]-Table1[[#This Row],[QQ1_AVG_WORDS_PER_SENTENCE]]</f>
        <v>18</v>
      </c>
      <c r="AW32" s="3" t="s">
        <v>509</v>
      </c>
      <c r="AX32" s="3" t="s">
        <v>65</v>
      </c>
      <c r="AY32" s="3" t="s">
        <v>1388</v>
      </c>
      <c r="AZ32" s="3" t="s">
        <v>1389</v>
      </c>
      <c r="BA32" s="3" t="s">
        <v>510</v>
      </c>
      <c r="BB32" s="3" t="s">
        <v>1400</v>
      </c>
      <c r="BC32" s="3" t="s">
        <v>93</v>
      </c>
      <c r="BD32" s="3" t="s">
        <v>93</v>
      </c>
      <c r="BE32" s="3" t="s">
        <v>93</v>
      </c>
      <c r="BF32" s="3" t="s">
        <v>93</v>
      </c>
      <c r="BG32" s="3" t="s">
        <v>115</v>
      </c>
      <c r="BH32" s="3" t="s">
        <v>93</v>
      </c>
      <c r="BI32" s="3" t="s">
        <v>94</v>
      </c>
      <c r="BJ32" s="3" t="s">
        <v>94</v>
      </c>
      <c r="BK32" s="3" t="s">
        <v>93</v>
      </c>
      <c r="BL32" s="3" t="s">
        <v>115</v>
      </c>
      <c r="BM32" s="3" t="s">
        <v>94</v>
      </c>
      <c r="BN32" s="3" t="s">
        <v>115</v>
      </c>
      <c r="BO32" s="3" t="s">
        <v>94</v>
      </c>
      <c r="BP32" s="3" t="s">
        <v>115</v>
      </c>
      <c r="BQ32" s="30">
        <v>17</v>
      </c>
      <c r="BR32" s="30">
        <v>23</v>
      </c>
      <c r="BS32" s="30">
        <f t="shared" si="8"/>
        <v>40</v>
      </c>
      <c r="BT32" s="34">
        <f t="shared" si="4"/>
        <v>6</v>
      </c>
      <c r="BU32" s="32" t="s">
        <v>96</v>
      </c>
      <c r="BV32" s="3" t="s">
        <v>96</v>
      </c>
      <c r="BW32" s="3" t="s">
        <v>96</v>
      </c>
      <c r="BX32" s="3" t="s">
        <v>96</v>
      </c>
      <c r="BY32" s="3" t="s">
        <v>96</v>
      </c>
      <c r="BZ32" s="3" t="s">
        <v>97</v>
      </c>
      <c r="CA32" s="3" t="s">
        <v>97</v>
      </c>
      <c r="CB32" s="3" t="s">
        <v>97</v>
      </c>
      <c r="CC32" s="3" t="s">
        <v>97</v>
      </c>
      <c r="CD32" s="3" t="s">
        <v>97</v>
      </c>
      <c r="CE32" s="3" t="s">
        <v>97</v>
      </c>
      <c r="CF32" s="3" t="s">
        <v>96</v>
      </c>
      <c r="CG32" s="3" t="s">
        <v>96</v>
      </c>
      <c r="CH32" s="3" t="s">
        <v>96</v>
      </c>
      <c r="CI32" s="3" t="s">
        <v>96</v>
      </c>
      <c r="CJ32" s="3" t="s">
        <v>97</v>
      </c>
      <c r="CK32" s="3" t="s">
        <v>97</v>
      </c>
      <c r="CL32" s="3" t="s">
        <v>97</v>
      </c>
      <c r="CM32" s="3" t="s">
        <v>97</v>
      </c>
      <c r="CN32" s="3" t="s">
        <v>97</v>
      </c>
      <c r="CO32" s="5">
        <v>10</v>
      </c>
      <c r="CP32" s="5">
        <v>9</v>
      </c>
      <c r="CQ32" s="11">
        <f t="shared" si="5"/>
        <v>-1</v>
      </c>
      <c r="CR32" s="3" t="s">
        <v>97</v>
      </c>
      <c r="CS32" s="3" t="s">
        <v>96</v>
      </c>
      <c r="CT32" s="3" t="s">
        <v>96</v>
      </c>
      <c r="CU32" s="3" t="s">
        <v>97</v>
      </c>
      <c r="CV32" s="3" t="s">
        <v>96</v>
      </c>
      <c r="CW32" s="3" t="s">
        <v>97</v>
      </c>
      <c r="CX32" s="3" t="s">
        <v>97</v>
      </c>
      <c r="CY32" s="3" t="s">
        <v>96</v>
      </c>
      <c r="CZ32" s="3" t="s">
        <v>96</v>
      </c>
      <c r="DA32" s="3" t="s">
        <v>97</v>
      </c>
      <c r="DB32" s="3" t="s">
        <v>96</v>
      </c>
      <c r="DC32" s="3" t="s">
        <v>96</v>
      </c>
      <c r="DD32" s="3" t="s">
        <v>96</v>
      </c>
      <c r="DE32" s="3" t="s">
        <v>96</v>
      </c>
      <c r="DF32" s="3" t="s">
        <v>97</v>
      </c>
      <c r="DG32" s="3" t="s">
        <v>97</v>
      </c>
      <c r="DH32" s="3" t="s">
        <v>97</v>
      </c>
      <c r="DI32" s="3" t="s">
        <v>97</v>
      </c>
      <c r="DJ32" s="3" t="s">
        <v>97</v>
      </c>
      <c r="DK32" s="3" t="s">
        <v>96</v>
      </c>
      <c r="DL32" s="5">
        <v>6</v>
      </c>
      <c r="DM32" s="5">
        <v>8</v>
      </c>
      <c r="DN32" s="11">
        <f t="shared" si="6"/>
        <v>2</v>
      </c>
      <c r="DO32" s="3" t="s">
        <v>511</v>
      </c>
      <c r="DP32" s="3" t="s">
        <v>512</v>
      </c>
      <c r="DQ32" s="3" t="s">
        <v>513</v>
      </c>
      <c r="DR32" s="3" t="s">
        <v>236</v>
      </c>
      <c r="DS32" s="14" t="s">
        <v>1338</v>
      </c>
      <c r="DT32" s="14" t="s">
        <v>1338</v>
      </c>
      <c r="DU32" s="3" t="s">
        <v>1345</v>
      </c>
      <c r="DV32" s="59" t="s">
        <v>1449</v>
      </c>
    </row>
    <row r="33" spans="1:126" ht="150.75" x14ac:dyDescent="0.3">
      <c r="A33" s="3">
        <v>32</v>
      </c>
      <c r="B33" s="3" t="s">
        <v>69</v>
      </c>
      <c r="C33" s="4">
        <v>20</v>
      </c>
      <c r="D33" s="3" t="s">
        <v>70</v>
      </c>
      <c r="E33" s="3" t="s">
        <v>71</v>
      </c>
      <c r="F33" s="3" t="s">
        <v>72</v>
      </c>
      <c r="G33" s="3" t="s">
        <v>73</v>
      </c>
      <c r="H33" s="3" t="s">
        <v>125</v>
      </c>
      <c r="I33" s="3" t="s">
        <v>73</v>
      </c>
      <c r="J33" s="3" t="s">
        <v>125</v>
      </c>
      <c r="K33" s="3" t="s">
        <v>73</v>
      </c>
      <c r="L33" s="3" t="s">
        <v>160</v>
      </c>
      <c r="M33" s="3" t="s">
        <v>73</v>
      </c>
      <c r="N33" s="3" t="s">
        <v>77</v>
      </c>
      <c r="O33" s="3" t="s">
        <v>78</v>
      </c>
      <c r="P33" s="3" t="s">
        <v>128</v>
      </c>
      <c r="Q33" s="3" t="s">
        <v>514</v>
      </c>
      <c r="R33" s="3" t="s">
        <v>73</v>
      </c>
      <c r="S33" s="3" t="s">
        <v>73</v>
      </c>
      <c r="T33" s="3" t="s">
        <v>73</v>
      </c>
      <c r="U33" s="3" t="s">
        <v>73</v>
      </c>
      <c r="V33" s="3" t="s">
        <v>73</v>
      </c>
      <c r="W33" s="3" t="s">
        <v>84</v>
      </c>
      <c r="X33" s="3" t="s">
        <v>85</v>
      </c>
      <c r="Y33" s="3" t="s">
        <v>86</v>
      </c>
      <c r="Z33" s="3" t="s">
        <v>515</v>
      </c>
      <c r="AA33" s="3" t="s">
        <v>68</v>
      </c>
      <c r="AB33" s="45">
        <f t="shared" si="7"/>
        <v>41</v>
      </c>
      <c r="AC33" s="45">
        <f t="shared" si="0"/>
        <v>1</v>
      </c>
      <c r="AD33" s="52">
        <f t="shared" si="1"/>
        <v>41</v>
      </c>
      <c r="AE33" s="3" t="s">
        <v>516</v>
      </c>
      <c r="AF33" s="3" t="s">
        <v>1475</v>
      </c>
      <c r="AG33" s="45">
        <f>IF(LEN(TRIM(Table1[[#This Row],[QQ2_BEFORE]]))=0, 0, LEN(TRIM(SUBSTITUTE(SUBSTITUTE(SUBSTITUTE(Table1[[#This Row],[QQ2_BEFORE]], "/", " "), "-", " "), "  ", " "))) - LEN(SUBSTITUTE(TRIM(SUBSTITUTE(SUBSTITUTE(SUBSTITUTE(Table1[[#This Row],[QQ2_BEFORE]], "/", " "), "-", " "), "  ", " ")), " ", "")) + 1)</f>
        <v>86</v>
      </c>
      <c r="AH33" s="45">
        <f>IF(LEN(TRIM(Table1[[#This Row],[QQ2_BEFORE]]))=0, 0, MAX(1, LEN(Table1[[#This Row],[QQ2_BEFORE]]) - LEN(SUBSTITUTE(SUBSTITUTE(SUBSTITUTE(Table1[[#This Row],[QQ2_BEFORE]], ".", ""), "!", ""), "?", ""))))</f>
        <v>2</v>
      </c>
      <c r="AI33" s="45">
        <f>IF(LEN(TRIM(Table1[[#This Row],[QQ2_BEFORE]]))=0, 0,
    (LEN(TRIM(SUBSTITUTE(SUBSTITUTE(SUBSTITUTE(Table1[[#This Row],[QQ2_BEFORE]], "/", " "), "-", " "), "  ", " ")))
    - LEN(SUBSTITUTE(TRIM(SUBSTITUTE(SUBSTITUTE(SUBSTITUTE(Table1[[#This Row],[QQ2_BEFORE]], "/", " "), "-", " "), "  ", " ")), " ", "")) + 1)
    / MAX(1,
        LEN(Z33)
        - LEN(SUBSTITUTE(SUBSTITUTE(SUBSTITUTE(Z33, ".", ""), "!", ""), "?", ""))
    )
)</f>
        <v>86</v>
      </c>
      <c r="AJ33" s="3" t="s">
        <v>517</v>
      </c>
      <c r="AK33" s="45">
        <f>IF(LEN(TRIM(Table1[[#This Row],[QQ3_BEFORE]]))=0, 0, LEN(TRIM(SUBSTITUTE(SUBSTITUTE(SUBSTITUTE(Table1[[#This Row],[QQ3_BEFORE]], "/", " "), "-", " "), "  ", " "))) - LEN(SUBSTITUTE(TRIM(SUBSTITUTE(SUBSTITUTE(SUBSTITUTE(Table1[[#This Row],[QQ3_BEFORE]], "/", " "), "-", " "), "  ", " ")), " ", "")) + 1)</f>
        <v>37</v>
      </c>
      <c r="AL33" s="3" t="s">
        <v>1399</v>
      </c>
      <c r="AM33" s="3" t="s">
        <v>518</v>
      </c>
      <c r="AN33" s="3" t="s">
        <v>68</v>
      </c>
      <c r="AO33" s="3" t="s">
        <v>1390</v>
      </c>
      <c r="AP33" s="3" t="s">
        <v>1393</v>
      </c>
      <c r="AQ33" s="45">
        <f>IF(LEN(TRIM(Table1[[#This Row],[QQ1_AFTER]]))=0, 0, MAX(1, LEN(Table1[[#This Row],[QQ1_AFTER]]) - LEN(SUBSTITUTE(SUBSTITUTE(SUBSTITUTE(Table1[[#This Row],[QQ1_AFTER]], ".", ""), "!", ""), "?", ""))))</f>
        <v>1</v>
      </c>
      <c r="AR33" s="45">
        <f t="shared" si="2"/>
        <v>22</v>
      </c>
      <c r="AS33" s="52">
        <f>IF(LEN(TRIM(Table1[[#This Row],[QQ1_AFTER]]))=0, 0,
    (LEN(TRIM(SUBSTITUTE(SUBSTITUTE(SUBSTITUTE(Table1[[#This Row],[QQ1_AFTER]], "/", " "), "-", " "), "  ", " ")))
    - LEN(SUBSTITUTE(TRIM(SUBSTITUTE(SUBSTITUTE(SUBSTITUTE(Table1[[#This Row],[QQ1_AFTER]], "/", " "), "-", " "), "  ", " ")), " ", "")) + 1)
    / MAX(1,
        LEN(Z33)
        - LEN(SUBSTITUTE(SUBSTITUTE(SUBSTITUTE(Z33, ".", ""), "!", ""), "?", ""))
    )
)</f>
        <v>22</v>
      </c>
      <c r="AT33" s="45">
        <f>Table1[[#This Row],[QQ1_SENTENCE_COUNT_AFTER]]-Table1[[#This Row],[QQ1_SENTENCE_COUNT_BEFORE]]</f>
        <v>0</v>
      </c>
      <c r="AU33" s="45">
        <f t="shared" si="3"/>
        <v>-19</v>
      </c>
      <c r="AV33" s="52">
        <f>Table1[[#This Row],[QQ1_AVG_WORDS_PER_SENTENCE_AFTER]]-Table1[[#This Row],[QQ1_AVG_WORDS_PER_SENTENCE]]</f>
        <v>-19</v>
      </c>
      <c r="AW33" s="3" t="s">
        <v>519</v>
      </c>
      <c r="AX33" s="3" t="s">
        <v>66</v>
      </c>
      <c r="AY33" s="3" t="s">
        <v>1388</v>
      </c>
      <c r="AZ33" s="3" t="s">
        <v>1393</v>
      </c>
      <c r="BA33" s="3" t="s">
        <v>520</v>
      </c>
      <c r="BB33" s="3" t="s">
        <v>1403</v>
      </c>
      <c r="BC33" s="3" t="s">
        <v>93</v>
      </c>
      <c r="BD33" s="3" t="s">
        <v>93</v>
      </c>
      <c r="BE33" s="3" t="s">
        <v>95</v>
      </c>
      <c r="BF33" s="3" t="s">
        <v>93</v>
      </c>
      <c r="BG33" s="3" t="s">
        <v>94</v>
      </c>
      <c r="BH33" s="3" t="s">
        <v>93</v>
      </c>
      <c r="BI33" s="3" t="s">
        <v>93</v>
      </c>
      <c r="BJ33" s="3" t="s">
        <v>93</v>
      </c>
      <c r="BK33" s="3" t="s">
        <v>95</v>
      </c>
      <c r="BL33" s="3" t="s">
        <v>115</v>
      </c>
      <c r="BM33" s="3" t="s">
        <v>94</v>
      </c>
      <c r="BN33" s="3" t="s">
        <v>93</v>
      </c>
      <c r="BO33" s="3" t="s">
        <v>93</v>
      </c>
      <c r="BP33" s="3" t="s">
        <v>93</v>
      </c>
      <c r="BQ33" s="30">
        <v>14</v>
      </c>
      <c r="BR33" s="30">
        <v>16</v>
      </c>
      <c r="BS33" s="30">
        <f t="shared" si="8"/>
        <v>30</v>
      </c>
      <c r="BT33" s="34">
        <f t="shared" si="4"/>
        <v>2</v>
      </c>
      <c r="BU33" s="32" t="s">
        <v>96</v>
      </c>
      <c r="BV33" s="3" t="s">
        <v>96</v>
      </c>
      <c r="BW33" s="3" t="s">
        <v>96</v>
      </c>
      <c r="BX33" s="3" t="s">
        <v>96</v>
      </c>
      <c r="BY33" s="3" t="s">
        <v>96</v>
      </c>
      <c r="BZ33" s="3" t="s">
        <v>97</v>
      </c>
      <c r="CA33" s="3" t="s">
        <v>96</v>
      </c>
      <c r="CB33" s="3" t="s">
        <v>97</v>
      </c>
      <c r="CC33" s="3" t="s">
        <v>97</v>
      </c>
      <c r="CD33" s="3" t="s">
        <v>97</v>
      </c>
      <c r="CE33" s="3" t="s">
        <v>96</v>
      </c>
      <c r="CF33" s="3" t="s">
        <v>97</v>
      </c>
      <c r="CG33" s="3" t="s">
        <v>96</v>
      </c>
      <c r="CH33" s="3" t="s">
        <v>96</v>
      </c>
      <c r="CI33" s="3" t="s">
        <v>96</v>
      </c>
      <c r="CJ33" s="3" t="s">
        <v>97</v>
      </c>
      <c r="CK33" s="3" t="s">
        <v>97</v>
      </c>
      <c r="CL33" s="3" t="s">
        <v>97</v>
      </c>
      <c r="CM33" s="3" t="s">
        <v>97</v>
      </c>
      <c r="CN33" s="3" t="s">
        <v>97</v>
      </c>
      <c r="CO33" s="5">
        <v>9</v>
      </c>
      <c r="CP33" s="5">
        <v>9</v>
      </c>
      <c r="CQ33" s="11">
        <f t="shared" si="5"/>
        <v>0</v>
      </c>
      <c r="CR33" s="3" t="s">
        <v>97</v>
      </c>
      <c r="CS33" s="3" t="s">
        <v>96</v>
      </c>
      <c r="CT33" s="3" t="s">
        <v>96</v>
      </c>
      <c r="CU33" s="3" t="s">
        <v>96</v>
      </c>
      <c r="CV33" s="3" t="s">
        <v>97</v>
      </c>
      <c r="CW33" s="3" t="s">
        <v>97</v>
      </c>
      <c r="CX33" s="3" t="s">
        <v>97</v>
      </c>
      <c r="CY33" s="3" t="s">
        <v>97</v>
      </c>
      <c r="CZ33" s="3" t="s">
        <v>96</v>
      </c>
      <c r="DA33" s="3" t="s">
        <v>97</v>
      </c>
      <c r="DB33" s="3" t="s">
        <v>96</v>
      </c>
      <c r="DC33" s="3" t="s">
        <v>96</v>
      </c>
      <c r="DD33" s="3" t="s">
        <v>96</v>
      </c>
      <c r="DE33" s="3" t="s">
        <v>96</v>
      </c>
      <c r="DF33" s="3" t="s">
        <v>97</v>
      </c>
      <c r="DG33" s="3" t="s">
        <v>97</v>
      </c>
      <c r="DH33" s="3" t="s">
        <v>97</v>
      </c>
      <c r="DI33" s="3" t="s">
        <v>97</v>
      </c>
      <c r="DJ33" s="3" t="s">
        <v>97</v>
      </c>
      <c r="DK33" s="3" t="s">
        <v>97</v>
      </c>
      <c r="DL33" s="5">
        <v>7</v>
      </c>
      <c r="DM33" s="5">
        <v>9</v>
      </c>
      <c r="DN33" s="11">
        <f t="shared" si="6"/>
        <v>2</v>
      </c>
      <c r="DO33" s="3" t="s">
        <v>521</v>
      </c>
      <c r="DP33" s="3" t="s">
        <v>522</v>
      </c>
      <c r="DQ33" s="3" t="s">
        <v>523</v>
      </c>
      <c r="DR33" s="3" t="s">
        <v>524</v>
      </c>
      <c r="DS33" s="14" t="s">
        <v>1338</v>
      </c>
      <c r="DT33" s="14" t="s">
        <v>1339</v>
      </c>
      <c r="DU33" s="3" t="s">
        <v>1352</v>
      </c>
      <c r="DV33" s="59" t="s">
        <v>1449</v>
      </c>
    </row>
    <row r="34" spans="1:126" ht="90.75" x14ac:dyDescent="0.3">
      <c r="A34" s="3">
        <v>33</v>
      </c>
      <c r="B34" s="3" t="s">
        <v>69</v>
      </c>
      <c r="C34" s="4">
        <v>19</v>
      </c>
      <c r="D34" s="3" t="s">
        <v>70</v>
      </c>
      <c r="E34" s="3" t="s">
        <v>71</v>
      </c>
      <c r="F34" s="3" t="s">
        <v>392</v>
      </c>
      <c r="G34" s="3" t="s">
        <v>73</v>
      </c>
      <c r="H34" s="3" t="s">
        <v>393</v>
      </c>
      <c r="I34" s="3" t="s">
        <v>73</v>
      </c>
      <c r="J34" s="3" t="s">
        <v>525</v>
      </c>
      <c r="K34" s="3" t="s">
        <v>73</v>
      </c>
      <c r="L34" s="3" t="s">
        <v>526</v>
      </c>
      <c r="M34" s="3" t="s">
        <v>73</v>
      </c>
      <c r="N34" s="3" t="s">
        <v>106</v>
      </c>
      <c r="O34" s="3" t="s">
        <v>78</v>
      </c>
      <c r="P34" s="3" t="s">
        <v>107</v>
      </c>
      <c r="Q34" s="3" t="s">
        <v>73</v>
      </c>
      <c r="R34" s="3" t="s">
        <v>73</v>
      </c>
      <c r="S34" s="3" t="s">
        <v>73</v>
      </c>
      <c r="T34" s="3" t="s">
        <v>73</v>
      </c>
      <c r="U34" s="3" t="s">
        <v>73</v>
      </c>
      <c r="V34" s="3" t="s">
        <v>73</v>
      </c>
      <c r="W34" s="3" t="s">
        <v>73</v>
      </c>
      <c r="X34" s="3" t="s">
        <v>73</v>
      </c>
      <c r="Y34" s="3" t="s">
        <v>73</v>
      </c>
      <c r="Z34" s="3" t="s">
        <v>527</v>
      </c>
      <c r="AA34" s="3" t="s">
        <v>1452</v>
      </c>
      <c r="AB34" s="45">
        <f t="shared" si="7"/>
        <v>30</v>
      </c>
      <c r="AC34" s="45">
        <f t="shared" ref="AC34:AC65" si="9">IF(LEN(TRIM(Z34))=0, 0, MAX(1, LEN(Z34) - LEN(SUBSTITUTE(SUBSTITUTE(SUBSTITUTE(Z34, ".", ""), "!", ""), "?", ""))))</f>
        <v>1</v>
      </c>
      <c r="AD34" s="52">
        <f t="shared" ref="AD34:AD65" si="10">IF(LEN(TRIM(Z34))=0, 0,
    (LEN(TRIM(SUBSTITUTE(SUBSTITUTE(SUBSTITUTE(Z34, "/", " "), "-", " "), "  ", " ")))
    - LEN(SUBSTITUTE(TRIM(SUBSTITUTE(SUBSTITUTE(SUBSTITUTE(Z34, "/", " "), "-", " "), "  ", " ")), " ", "")) + 1)
    / MAX(1,
        LEN(Z34)
        - LEN(SUBSTITUTE(SUBSTITUTE(SUBSTITUTE(Z34, ".", ""), "!", ""), "?", ""))
    )
)</f>
        <v>30</v>
      </c>
      <c r="AE34" s="3" t="s">
        <v>528</v>
      </c>
      <c r="AF34" s="3" t="s">
        <v>67</v>
      </c>
      <c r="AG34" s="45">
        <f>IF(LEN(TRIM(Table1[[#This Row],[QQ2_BEFORE]]))=0, 0, LEN(TRIM(SUBSTITUTE(SUBSTITUTE(SUBSTITUTE(Table1[[#This Row],[QQ2_BEFORE]], "/", " "), "-", " "), "  ", " "))) - LEN(SUBSTITUTE(TRIM(SUBSTITUTE(SUBSTITUTE(SUBSTITUTE(Table1[[#This Row],[QQ2_BEFORE]], "/", " "), "-", " "), "  ", " ")), " ", "")) + 1)</f>
        <v>42</v>
      </c>
      <c r="AH34" s="45">
        <f>IF(LEN(TRIM(Table1[[#This Row],[QQ2_BEFORE]]))=0, 0, MAX(1, LEN(Table1[[#This Row],[QQ2_BEFORE]]) - LEN(SUBSTITUTE(SUBSTITUTE(SUBSTITUTE(Table1[[#This Row],[QQ2_BEFORE]], ".", ""), "!", ""), "?", ""))))</f>
        <v>3</v>
      </c>
      <c r="AI34" s="45">
        <f>IF(LEN(TRIM(Table1[[#This Row],[QQ2_BEFORE]]))=0, 0,
    (LEN(TRIM(SUBSTITUTE(SUBSTITUTE(SUBSTITUTE(Table1[[#This Row],[QQ2_BEFORE]], "/", " "), "-", " "), "  ", " ")))
    - LEN(SUBSTITUTE(TRIM(SUBSTITUTE(SUBSTITUTE(SUBSTITUTE(Table1[[#This Row],[QQ2_BEFORE]], "/", " "), "-", " "), "  ", " ")), " ", "")) + 1)
    / MAX(1,
        LEN(Z34)
        - LEN(SUBSTITUTE(SUBSTITUTE(SUBSTITUTE(Z34, ".", ""), "!", ""), "?", ""))
    )
)</f>
        <v>42</v>
      </c>
      <c r="AJ34" s="3" t="s">
        <v>529</v>
      </c>
      <c r="AK34" s="45">
        <f>IF(LEN(TRIM(Table1[[#This Row],[QQ3_BEFORE]]))=0, 0, LEN(TRIM(SUBSTITUTE(SUBSTITUTE(SUBSTITUTE(Table1[[#This Row],[QQ3_BEFORE]], "/", " "), "-", " "), "  ", " "))) - LEN(SUBSTITUTE(TRIM(SUBSTITUTE(SUBSTITUTE(SUBSTITUTE(Table1[[#This Row],[QQ3_BEFORE]], "/", " "), "-", " "), "  ", " ")), " ", "")) + 1)</f>
        <v>15</v>
      </c>
      <c r="AL34" s="3" t="s">
        <v>1399</v>
      </c>
      <c r="AM34" s="3" t="s">
        <v>530</v>
      </c>
      <c r="AN34" s="3" t="s">
        <v>1452</v>
      </c>
      <c r="AO34" s="3" t="s">
        <v>1390</v>
      </c>
      <c r="AP34" s="3" t="s">
        <v>1389</v>
      </c>
      <c r="AQ34" s="45">
        <f>IF(LEN(TRIM(Table1[[#This Row],[QQ1_AFTER]]))=0, 0, MAX(1, LEN(Table1[[#This Row],[QQ1_AFTER]]) - LEN(SUBSTITUTE(SUBSTITUTE(SUBSTITUTE(Table1[[#This Row],[QQ1_AFTER]], ".", ""), "!", ""), "?", ""))))</f>
        <v>1</v>
      </c>
      <c r="AR34" s="45">
        <f t="shared" ref="AR34:AR65" si="11">IF(LEN(TRIM(AM34))=0, 0, LEN(TRIM(SUBSTITUTE(SUBSTITUTE(SUBSTITUTE(AM34, "/", " "), "-", " "), "  ", " "))) - LEN(SUBSTITUTE(TRIM(SUBSTITUTE(SUBSTITUTE(SUBSTITUTE(AM34, "/", " "), "-", " "), "  ", " ")), " ", "")) + 1)</f>
        <v>22</v>
      </c>
      <c r="AS34" s="52">
        <f>IF(LEN(TRIM(Table1[[#This Row],[QQ1_AFTER]]))=0, 0,
    (LEN(TRIM(SUBSTITUTE(SUBSTITUTE(SUBSTITUTE(Table1[[#This Row],[QQ1_AFTER]], "/", " "), "-", " "), "  ", " ")))
    - LEN(SUBSTITUTE(TRIM(SUBSTITUTE(SUBSTITUTE(SUBSTITUTE(Table1[[#This Row],[QQ1_AFTER]], "/", " "), "-", " "), "  ", " ")), " ", "")) + 1)
    / MAX(1,
        LEN(Z34)
        - LEN(SUBSTITUTE(SUBSTITUTE(SUBSTITUTE(Z34, ".", ""), "!", ""), "?", ""))
    )
)</f>
        <v>22</v>
      </c>
      <c r="AT34" s="45">
        <f>Table1[[#This Row],[QQ1_SENTENCE_COUNT_AFTER]]-Table1[[#This Row],[QQ1_SENTENCE_COUNT_BEFORE]]</f>
        <v>0</v>
      </c>
      <c r="AU34" s="45">
        <f t="shared" ref="AU34:AU65" si="12">AR34-AB34</f>
        <v>-8</v>
      </c>
      <c r="AV34" s="52">
        <f>Table1[[#This Row],[QQ1_AVG_WORDS_PER_SENTENCE_AFTER]]-Table1[[#This Row],[QQ1_AVG_WORDS_PER_SENTENCE]]</f>
        <v>-8</v>
      </c>
      <c r="AW34" s="3" t="s">
        <v>531</v>
      </c>
      <c r="AX34" s="3" t="s">
        <v>1491</v>
      </c>
      <c r="AY34" s="3" t="s">
        <v>1390</v>
      </c>
      <c r="AZ34" s="3" t="s">
        <v>1393</v>
      </c>
      <c r="BA34" s="3" t="s">
        <v>532</v>
      </c>
      <c r="BB34" s="3" t="s">
        <v>1399</v>
      </c>
      <c r="BC34" s="3" t="s">
        <v>114</v>
      </c>
      <c r="BD34" s="3" t="s">
        <v>93</v>
      </c>
      <c r="BE34" s="3" t="s">
        <v>95</v>
      </c>
      <c r="BF34" s="3" t="s">
        <v>95</v>
      </c>
      <c r="BG34" s="3" t="s">
        <v>95</v>
      </c>
      <c r="BH34" s="3" t="s">
        <v>115</v>
      </c>
      <c r="BI34" s="3" t="s">
        <v>95</v>
      </c>
      <c r="BJ34" s="3" t="s">
        <v>95</v>
      </c>
      <c r="BK34" s="3" t="s">
        <v>95</v>
      </c>
      <c r="BL34" s="3" t="s">
        <v>93</v>
      </c>
      <c r="BM34" s="3" t="s">
        <v>93</v>
      </c>
      <c r="BN34" s="3" t="s">
        <v>93</v>
      </c>
      <c r="BO34" s="3" t="s">
        <v>95</v>
      </c>
      <c r="BP34" s="3" t="s">
        <v>93</v>
      </c>
      <c r="BQ34" s="30">
        <v>15</v>
      </c>
      <c r="BR34" s="30">
        <v>11</v>
      </c>
      <c r="BS34" s="30">
        <f t="shared" si="8"/>
        <v>26</v>
      </c>
      <c r="BT34" s="34">
        <f t="shared" ref="BT34:BT65" si="13">BR34-BQ34</f>
        <v>-4</v>
      </c>
      <c r="BU34" s="32" t="s">
        <v>97</v>
      </c>
      <c r="BV34" s="3" t="s">
        <v>97</v>
      </c>
      <c r="BW34" s="3" t="s">
        <v>96</v>
      </c>
      <c r="BX34" s="3" t="s">
        <v>96</v>
      </c>
      <c r="BY34" s="3" t="s">
        <v>96</v>
      </c>
      <c r="BZ34" s="3" t="s">
        <v>97</v>
      </c>
      <c r="CA34" s="3" t="s">
        <v>96</v>
      </c>
      <c r="CB34" s="3" t="s">
        <v>96</v>
      </c>
      <c r="CC34" s="3" t="s">
        <v>97</v>
      </c>
      <c r="CD34" s="3" t="s">
        <v>96</v>
      </c>
      <c r="CE34" s="3" t="s">
        <v>97</v>
      </c>
      <c r="CF34" s="3" t="s">
        <v>96</v>
      </c>
      <c r="CG34" s="3" t="s">
        <v>96</v>
      </c>
      <c r="CH34" s="3" t="s">
        <v>96</v>
      </c>
      <c r="CI34" s="3" t="s">
        <v>96</v>
      </c>
      <c r="CJ34" s="3" t="s">
        <v>97</v>
      </c>
      <c r="CK34" s="3" t="s">
        <v>97</v>
      </c>
      <c r="CL34" s="3" t="s">
        <v>97</v>
      </c>
      <c r="CM34" s="3" t="s">
        <v>97</v>
      </c>
      <c r="CN34" s="3" t="s">
        <v>97</v>
      </c>
      <c r="CO34" s="5">
        <v>5</v>
      </c>
      <c r="CP34" s="5">
        <v>9</v>
      </c>
      <c r="CQ34" s="11">
        <f t="shared" si="5"/>
        <v>4</v>
      </c>
      <c r="CR34" s="3" t="s">
        <v>97</v>
      </c>
      <c r="CS34" s="3" t="s">
        <v>96</v>
      </c>
      <c r="CT34" s="3" t="s">
        <v>96</v>
      </c>
      <c r="CU34" s="3" t="s">
        <v>96</v>
      </c>
      <c r="CV34" s="3" t="s">
        <v>96</v>
      </c>
      <c r="CW34" s="3" t="s">
        <v>97</v>
      </c>
      <c r="CX34" s="3" t="s">
        <v>97</v>
      </c>
      <c r="CY34" s="3" t="s">
        <v>97</v>
      </c>
      <c r="CZ34" s="3" t="s">
        <v>97</v>
      </c>
      <c r="DA34" s="3" t="s">
        <v>97</v>
      </c>
      <c r="DB34" s="3" t="s">
        <v>96</v>
      </c>
      <c r="DC34" s="3" t="s">
        <v>96</v>
      </c>
      <c r="DD34" s="3" t="s">
        <v>96</v>
      </c>
      <c r="DE34" s="3" t="s">
        <v>96</v>
      </c>
      <c r="DF34" s="3" t="s">
        <v>96</v>
      </c>
      <c r="DG34" s="3" t="s">
        <v>97</v>
      </c>
      <c r="DH34" s="3" t="s">
        <v>97</v>
      </c>
      <c r="DI34" s="3" t="s">
        <v>96</v>
      </c>
      <c r="DJ34" s="3" t="s">
        <v>97</v>
      </c>
      <c r="DK34" s="3" t="s">
        <v>97</v>
      </c>
      <c r="DL34" s="5">
        <v>9</v>
      </c>
      <c r="DM34" s="5">
        <v>9</v>
      </c>
      <c r="DN34" s="11">
        <f t="shared" si="6"/>
        <v>0</v>
      </c>
      <c r="DO34" s="3" t="s">
        <v>533</v>
      </c>
      <c r="DP34" s="3" t="s">
        <v>534</v>
      </c>
      <c r="DQ34" s="3" t="s">
        <v>535</v>
      </c>
      <c r="DR34" s="3" t="s">
        <v>73</v>
      </c>
      <c r="DS34" s="14" t="s">
        <v>1338</v>
      </c>
      <c r="DT34" s="14" t="s">
        <v>1339</v>
      </c>
      <c r="DU34" s="3" t="s">
        <v>1345</v>
      </c>
      <c r="DV34" s="59" t="s">
        <v>1449</v>
      </c>
    </row>
    <row r="35" spans="1:126" ht="60.75" x14ac:dyDescent="0.3">
      <c r="A35" s="3">
        <v>34</v>
      </c>
      <c r="B35" s="3" t="s">
        <v>69</v>
      </c>
      <c r="C35" s="4">
        <v>23</v>
      </c>
      <c r="D35" s="3" t="s">
        <v>120</v>
      </c>
      <c r="E35" s="3" t="s">
        <v>71</v>
      </c>
      <c r="F35" s="3" t="s">
        <v>392</v>
      </c>
      <c r="G35" s="3" t="s">
        <v>73</v>
      </c>
      <c r="H35" s="3" t="s">
        <v>104</v>
      </c>
      <c r="I35" s="3" t="s">
        <v>73</v>
      </c>
      <c r="J35" s="3" t="s">
        <v>159</v>
      </c>
      <c r="K35" s="3" t="s">
        <v>73</v>
      </c>
      <c r="L35" s="3" t="s">
        <v>228</v>
      </c>
      <c r="M35" s="3" t="s">
        <v>73</v>
      </c>
      <c r="N35" s="3" t="s">
        <v>77</v>
      </c>
      <c r="O35" s="3" t="s">
        <v>127</v>
      </c>
      <c r="P35" s="3" t="s">
        <v>79</v>
      </c>
      <c r="Q35" s="3" t="s">
        <v>536</v>
      </c>
      <c r="R35" s="3" t="s">
        <v>537</v>
      </c>
      <c r="S35" s="3" t="s">
        <v>538</v>
      </c>
      <c r="T35" s="3" t="s">
        <v>539</v>
      </c>
      <c r="U35" s="3" t="s">
        <v>540</v>
      </c>
      <c r="V35" s="3" t="s">
        <v>541</v>
      </c>
      <c r="W35" s="3" t="s">
        <v>84</v>
      </c>
      <c r="X35" s="3" t="s">
        <v>132</v>
      </c>
      <c r="Y35" s="3" t="s">
        <v>86</v>
      </c>
      <c r="Z35" s="3" t="s">
        <v>542</v>
      </c>
      <c r="AA35" s="3" t="s">
        <v>1460</v>
      </c>
      <c r="AB35" s="45">
        <f t="shared" si="7"/>
        <v>9</v>
      </c>
      <c r="AC35" s="45">
        <f t="shared" si="9"/>
        <v>1</v>
      </c>
      <c r="AD35" s="52">
        <f t="shared" si="10"/>
        <v>9</v>
      </c>
      <c r="AE35" s="3" t="s">
        <v>543</v>
      </c>
      <c r="AF35" s="3" t="s">
        <v>1476</v>
      </c>
      <c r="AG35" s="45">
        <f>IF(LEN(TRIM(Table1[[#This Row],[QQ2_BEFORE]]))=0, 0, LEN(TRIM(SUBSTITUTE(SUBSTITUTE(SUBSTITUTE(Table1[[#This Row],[QQ2_BEFORE]], "/", " "), "-", " "), "  ", " "))) - LEN(SUBSTITUTE(TRIM(SUBSTITUTE(SUBSTITUTE(SUBSTITUTE(Table1[[#This Row],[QQ2_BEFORE]], "/", " "), "-", " "), "  ", " ")), " ", "")) + 1)</f>
        <v>11</v>
      </c>
      <c r="AH35" s="45">
        <f>IF(LEN(TRIM(Table1[[#This Row],[QQ2_BEFORE]]))=0, 0, MAX(1, LEN(Table1[[#This Row],[QQ2_BEFORE]]) - LEN(SUBSTITUTE(SUBSTITUTE(SUBSTITUTE(Table1[[#This Row],[QQ2_BEFORE]], ".", ""), "!", ""), "?", ""))))</f>
        <v>1</v>
      </c>
      <c r="AI35" s="45">
        <f>IF(LEN(TRIM(Table1[[#This Row],[QQ2_BEFORE]]))=0, 0,
    (LEN(TRIM(SUBSTITUTE(SUBSTITUTE(SUBSTITUTE(Table1[[#This Row],[QQ2_BEFORE]], "/", " "), "-", " "), "  ", " ")))
    - LEN(SUBSTITUTE(TRIM(SUBSTITUTE(SUBSTITUTE(SUBSTITUTE(Table1[[#This Row],[QQ2_BEFORE]], "/", " "), "-", " "), "  ", " ")), " ", "")) + 1)
    / MAX(1,
        LEN(Z35)
        - LEN(SUBSTITUTE(SUBSTITUTE(SUBSTITUTE(Z35, ".", ""), "!", ""), "?", ""))
    )
)</f>
        <v>11</v>
      </c>
      <c r="AJ35" s="3" t="s">
        <v>544</v>
      </c>
      <c r="AK35" s="45">
        <f>IF(LEN(TRIM(Table1[[#This Row],[QQ3_BEFORE]]))=0, 0, LEN(TRIM(SUBSTITUTE(SUBSTITUTE(SUBSTITUTE(Table1[[#This Row],[QQ3_BEFORE]], "/", " "), "-", " "), "  ", " "))) - LEN(SUBSTITUTE(TRIM(SUBSTITUTE(SUBSTITUTE(SUBSTITUTE(Table1[[#This Row],[QQ3_BEFORE]], "/", " "), "-", " "), "  ", " ")), " ", "")) + 1)</f>
        <v>13</v>
      </c>
      <c r="AL35" s="3" t="s">
        <v>1399</v>
      </c>
      <c r="AM35" s="3" t="s">
        <v>545</v>
      </c>
      <c r="AN35" s="3" t="s">
        <v>68</v>
      </c>
      <c r="AO35" s="3" t="s">
        <v>1390</v>
      </c>
      <c r="AP35" s="3" t="s">
        <v>1389</v>
      </c>
      <c r="AQ35" s="45">
        <f>IF(LEN(TRIM(Table1[[#This Row],[QQ1_AFTER]]))=0, 0, MAX(1, LEN(Table1[[#This Row],[QQ1_AFTER]]) - LEN(SUBSTITUTE(SUBSTITUTE(SUBSTITUTE(Table1[[#This Row],[QQ1_AFTER]], ".", ""), "!", ""), "?", ""))))</f>
        <v>1</v>
      </c>
      <c r="AR35" s="45">
        <f t="shared" si="11"/>
        <v>15</v>
      </c>
      <c r="AS35" s="52">
        <f>IF(LEN(TRIM(Table1[[#This Row],[QQ1_AFTER]]))=0, 0,
    (LEN(TRIM(SUBSTITUTE(SUBSTITUTE(SUBSTITUTE(Table1[[#This Row],[QQ1_AFTER]], "/", " "), "-", " "), "  ", " ")))
    - LEN(SUBSTITUTE(TRIM(SUBSTITUTE(SUBSTITUTE(SUBSTITUTE(Table1[[#This Row],[QQ1_AFTER]], "/", " "), "-", " "), "  ", " ")), " ", "")) + 1)
    / MAX(1,
        LEN(Z35)
        - LEN(SUBSTITUTE(SUBSTITUTE(SUBSTITUTE(Z35, ".", ""), "!", ""), "?", ""))
    )
)</f>
        <v>15</v>
      </c>
      <c r="AT35" s="45">
        <f>Table1[[#This Row],[QQ1_SENTENCE_COUNT_AFTER]]-Table1[[#This Row],[QQ1_SENTENCE_COUNT_BEFORE]]</f>
        <v>0</v>
      </c>
      <c r="AU35" s="45">
        <f t="shared" si="12"/>
        <v>6</v>
      </c>
      <c r="AV35" s="52">
        <f>Table1[[#This Row],[QQ1_AVG_WORDS_PER_SENTENCE_AFTER]]-Table1[[#This Row],[QQ1_AVG_WORDS_PER_SENTENCE]]</f>
        <v>6</v>
      </c>
      <c r="AW35" s="3" t="s">
        <v>546</v>
      </c>
      <c r="AX35" s="3" t="s">
        <v>1491</v>
      </c>
      <c r="AY35" s="3" t="s">
        <v>1388</v>
      </c>
      <c r="AZ35" s="3" t="s">
        <v>1392</v>
      </c>
      <c r="BA35" s="3" t="s">
        <v>547</v>
      </c>
      <c r="BB35" s="3" t="s">
        <v>1399</v>
      </c>
      <c r="BC35" s="3" t="s">
        <v>115</v>
      </c>
      <c r="BD35" s="3" t="s">
        <v>93</v>
      </c>
      <c r="BE35" s="3" t="s">
        <v>115</v>
      </c>
      <c r="BF35" s="3" t="s">
        <v>93</v>
      </c>
      <c r="BG35" s="3" t="s">
        <v>115</v>
      </c>
      <c r="BH35" s="3" t="s">
        <v>94</v>
      </c>
      <c r="BI35" s="3" t="s">
        <v>115</v>
      </c>
      <c r="BJ35" s="3" t="s">
        <v>114</v>
      </c>
      <c r="BK35" s="3" t="s">
        <v>94</v>
      </c>
      <c r="BL35" s="3" t="s">
        <v>115</v>
      </c>
      <c r="BM35" s="3" t="s">
        <v>93</v>
      </c>
      <c r="BN35" s="3" t="s">
        <v>93</v>
      </c>
      <c r="BO35" s="3" t="s">
        <v>94</v>
      </c>
      <c r="BP35" s="3" t="s">
        <v>115</v>
      </c>
      <c r="BQ35" s="30">
        <v>23</v>
      </c>
      <c r="BR35" s="30">
        <v>23</v>
      </c>
      <c r="BS35" s="30">
        <f t="shared" si="8"/>
        <v>46</v>
      </c>
      <c r="BT35" s="34">
        <f t="shared" si="13"/>
        <v>0</v>
      </c>
      <c r="BU35" s="32" t="s">
        <v>96</v>
      </c>
      <c r="BV35" s="3" t="s">
        <v>97</v>
      </c>
      <c r="BW35" s="3" t="s">
        <v>96</v>
      </c>
      <c r="BX35" s="3" t="s">
        <v>97</v>
      </c>
      <c r="BY35" s="3" t="s">
        <v>96</v>
      </c>
      <c r="BZ35" s="3" t="s">
        <v>97</v>
      </c>
      <c r="CA35" s="3" t="s">
        <v>97</v>
      </c>
      <c r="CB35" s="3" t="s">
        <v>97</v>
      </c>
      <c r="CC35" s="3" t="s">
        <v>97</v>
      </c>
      <c r="CD35" s="3" t="s">
        <v>96</v>
      </c>
      <c r="CE35" s="3" t="s">
        <v>96</v>
      </c>
      <c r="CF35" s="3" t="s">
        <v>97</v>
      </c>
      <c r="CG35" s="3" t="s">
        <v>96</v>
      </c>
      <c r="CH35" s="3" t="s">
        <v>96</v>
      </c>
      <c r="CI35" s="3" t="s">
        <v>96</v>
      </c>
      <c r="CJ35" s="3" t="s">
        <v>96</v>
      </c>
      <c r="CK35" s="3" t="s">
        <v>97</v>
      </c>
      <c r="CL35" s="3" t="s">
        <v>97</v>
      </c>
      <c r="CM35" s="3" t="s">
        <v>97</v>
      </c>
      <c r="CN35" s="3" t="s">
        <v>97</v>
      </c>
      <c r="CO35" s="5">
        <v>7</v>
      </c>
      <c r="CP35" s="5">
        <v>8</v>
      </c>
      <c r="CQ35" s="11">
        <f t="shared" si="5"/>
        <v>1</v>
      </c>
      <c r="CR35" s="3" t="s">
        <v>97</v>
      </c>
      <c r="CS35" s="3" t="s">
        <v>96</v>
      </c>
      <c r="CT35" s="3" t="s">
        <v>96</v>
      </c>
      <c r="CU35" s="3" t="s">
        <v>96</v>
      </c>
      <c r="CV35" s="3" t="s">
        <v>96</v>
      </c>
      <c r="CW35" s="3" t="s">
        <v>96</v>
      </c>
      <c r="CX35" s="3" t="s">
        <v>97</v>
      </c>
      <c r="CY35" s="3" t="s">
        <v>97</v>
      </c>
      <c r="CZ35" s="3" t="s">
        <v>96</v>
      </c>
      <c r="DA35" s="3" t="s">
        <v>97</v>
      </c>
      <c r="DB35" s="3" t="s">
        <v>96</v>
      </c>
      <c r="DC35" s="3" t="s">
        <v>96</v>
      </c>
      <c r="DD35" s="3" t="s">
        <v>96</v>
      </c>
      <c r="DE35" s="3" t="s">
        <v>96</v>
      </c>
      <c r="DF35" s="3" t="s">
        <v>96</v>
      </c>
      <c r="DG35" s="3" t="s">
        <v>97</v>
      </c>
      <c r="DH35" s="3" t="s">
        <v>97</v>
      </c>
      <c r="DI35" s="3" t="s">
        <v>97</v>
      </c>
      <c r="DJ35" s="3" t="s">
        <v>97</v>
      </c>
      <c r="DK35" s="3" t="s">
        <v>97</v>
      </c>
      <c r="DL35" s="5">
        <v>7</v>
      </c>
      <c r="DM35" s="5">
        <v>10</v>
      </c>
      <c r="DN35" s="11">
        <f t="shared" si="6"/>
        <v>3</v>
      </c>
      <c r="DO35" s="3" t="s">
        <v>548</v>
      </c>
      <c r="DP35" s="3" t="s">
        <v>549</v>
      </c>
      <c r="DQ35" s="3" t="s">
        <v>550</v>
      </c>
      <c r="DR35" s="3" t="s">
        <v>551</v>
      </c>
      <c r="DS35" s="14" t="s">
        <v>1338</v>
      </c>
      <c r="DT35" s="14" t="s">
        <v>1339</v>
      </c>
      <c r="DU35" s="3" t="s">
        <v>1354</v>
      </c>
      <c r="DV35" s="59" t="s">
        <v>1449</v>
      </c>
    </row>
    <row r="36" spans="1:126" ht="105.75" x14ac:dyDescent="0.3">
      <c r="A36" s="3">
        <v>35</v>
      </c>
      <c r="B36" s="3" t="s">
        <v>69</v>
      </c>
      <c r="C36" s="4">
        <v>48</v>
      </c>
      <c r="D36" s="3" t="s">
        <v>70</v>
      </c>
      <c r="E36" s="3" t="s">
        <v>71</v>
      </c>
      <c r="F36" s="3" t="s">
        <v>72</v>
      </c>
      <c r="G36" s="3" t="s">
        <v>73</v>
      </c>
      <c r="H36" s="3" t="s">
        <v>104</v>
      </c>
      <c r="I36" s="3" t="s">
        <v>73</v>
      </c>
      <c r="J36" s="3" t="s">
        <v>185</v>
      </c>
      <c r="K36" s="3" t="s">
        <v>73</v>
      </c>
      <c r="L36" s="3" t="s">
        <v>552</v>
      </c>
      <c r="M36" s="3" t="s">
        <v>73</v>
      </c>
      <c r="N36" s="3" t="s">
        <v>77</v>
      </c>
      <c r="O36" s="3" t="s">
        <v>84</v>
      </c>
      <c r="P36" s="3" t="s">
        <v>107</v>
      </c>
      <c r="Q36" s="3" t="s">
        <v>73</v>
      </c>
      <c r="R36" s="3" t="s">
        <v>73</v>
      </c>
      <c r="S36" s="3" t="s">
        <v>73</v>
      </c>
      <c r="T36" s="3" t="s">
        <v>73</v>
      </c>
      <c r="U36" s="3" t="s">
        <v>73</v>
      </c>
      <c r="V36" s="3" t="s">
        <v>73</v>
      </c>
      <c r="W36" s="3" t="s">
        <v>73</v>
      </c>
      <c r="X36" s="3" t="s">
        <v>73</v>
      </c>
      <c r="Y36" s="3" t="s">
        <v>73</v>
      </c>
      <c r="Z36" s="3" t="s">
        <v>553</v>
      </c>
      <c r="AA36" s="3" t="s">
        <v>1456</v>
      </c>
      <c r="AB36" s="45">
        <f t="shared" si="7"/>
        <v>50</v>
      </c>
      <c r="AC36" s="45">
        <f t="shared" si="9"/>
        <v>1</v>
      </c>
      <c r="AD36" s="52">
        <f t="shared" si="10"/>
        <v>50</v>
      </c>
      <c r="AE36" s="3" t="s">
        <v>554</v>
      </c>
      <c r="AF36" s="3" t="s">
        <v>1452</v>
      </c>
      <c r="AG36" s="45">
        <f>IF(LEN(TRIM(Table1[[#This Row],[QQ2_BEFORE]]))=0, 0, LEN(TRIM(SUBSTITUTE(SUBSTITUTE(SUBSTITUTE(Table1[[#This Row],[QQ2_BEFORE]], "/", " "), "-", " "), "  ", " "))) - LEN(SUBSTITUTE(TRIM(SUBSTITUTE(SUBSTITUTE(SUBSTITUTE(Table1[[#This Row],[QQ2_BEFORE]], "/", " "), "-", " "), "  ", " ")), " ", "")) + 1)</f>
        <v>44</v>
      </c>
      <c r="AH36" s="45">
        <f>IF(LEN(TRIM(Table1[[#This Row],[QQ2_BEFORE]]))=0, 0, MAX(1, LEN(Table1[[#This Row],[QQ2_BEFORE]]) - LEN(SUBSTITUTE(SUBSTITUTE(SUBSTITUTE(Table1[[#This Row],[QQ2_BEFORE]], ".", ""), "!", ""), "?", ""))))</f>
        <v>2</v>
      </c>
      <c r="AI36" s="45">
        <f>IF(LEN(TRIM(Table1[[#This Row],[QQ2_BEFORE]]))=0, 0,
    (LEN(TRIM(SUBSTITUTE(SUBSTITUTE(SUBSTITUTE(Table1[[#This Row],[QQ2_BEFORE]], "/", " "), "-", " "), "  ", " ")))
    - LEN(SUBSTITUTE(TRIM(SUBSTITUTE(SUBSTITUTE(SUBSTITUTE(Table1[[#This Row],[QQ2_BEFORE]], "/", " "), "-", " "), "  ", " ")), " ", "")) + 1)
    / MAX(1,
        LEN(Z36)
        - LEN(SUBSTITUTE(SUBSTITUTE(SUBSTITUTE(Z36, ".", ""), "!", ""), "?", ""))
    )
)</f>
        <v>44</v>
      </c>
      <c r="AJ36" s="3" t="s">
        <v>555</v>
      </c>
      <c r="AK36" s="45">
        <f>IF(LEN(TRIM(Table1[[#This Row],[QQ3_BEFORE]]))=0, 0, LEN(TRIM(SUBSTITUTE(SUBSTITUTE(SUBSTITUTE(Table1[[#This Row],[QQ3_BEFORE]], "/", " "), "-", " "), "  ", " "))) - LEN(SUBSTITUTE(TRIM(SUBSTITUTE(SUBSTITUTE(SUBSTITUTE(Table1[[#This Row],[QQ3_BEFORE]], "/", " "), "-", " "), "  ", " ")), " ", "")) + 1)</f>
        <v>47</v>
      </c>
      <c r="AL36" s="3" t="s">
        <v>1399</v>
      </c>
      <c r="AM36" s="3" t="s">
        <v>556</v>
      </c>
      <c r="AN36" s="3" t="s">
        <v>68</v>
      </c>
      <c r="AO36" s="3" t="s">
        <v>1390</v>
      </c>
      <c r="AP36" s="3" t="s">
        <v>1393</v>
      </c>
      <c r="AQ36" s="45">
        <f>IF(LEN(TRIM(Table1[[#This Row],[QQ1_AFTER]]))=0, 0, MAX(1, LEN(Table1[[#This Row],[QQ1_AFTER]]) - LEN(SUBSTITUTE(SUBSTITUTE(SUBSTITUTE(Table1[[#This Row],[QQ1_AFTER]], ".", ""), "!", ""), "?", ""))))</f>
        <v>2</v>
      </c>
      <c r="AR36" s="45">
        <f t="shared" si="11"/>
        <v>27</v>
      </c>
      <c r="AS36" s="52">
        <f>IF(LEN(TRIM(Table1[[#This Row],[QQ1_AFTER]]))=0, 0,
    (LEN(TRIM(SUBSTITUTE(SUBSTITUTE(SUBSTITUTE(Table1[[#This Row],[QQ1_AFTER]], "/", " "), "-", " "), "  ", " ")))
    - LEN(SUBSTITUTE(TRIM(SUBSTITUTE(SUBSTITUTE(SUBSTITUTE(Table1[[#This Row],[QQ1_AFTER]], "/", " "), "-", " "), "  ", " ")), " ", "")) + 1)
    / MAX(1,
        LEN(Z36)
        - LEN(SUBSTITUTE(SUBSTITUTE(SUBSTITUTE(Z36, ".", ""), "!", ""), "?", ""))
    )
)</f>
        <v>27</v>
      </c>
      <c r="AT36" s="45">
        <f>Table1[[#This Row],[QQ1_SENTENCE_COUNT_AFTER]]-Table1[[#This Row],[QQ1_SENTENCE_COUNT_BEFORE]]</f>
        <v>1</v>
      </c>
      <c r="AU36" s="45">
        <f t="shared" si="12"/>
        <v>-23</v>
      </c>
      <c r="AV36" s="52">
        <f>Table1[[#This Row],[QQ1_AVG_WORDS_PER_SENTENCE_AFTER]]-Table1[[#This Row],[QQ1_AVG_WORDS_PER_SENTENCE]]</f>
        <v>-23</v>
      </c>
      <c r="AW36" s="3" t="s">
        <v>557</v>
      </c>
      <c r="AX36" s="3" t="s">
        <v>65</v>
      </c>
      <c r="AY36" s="3" t="s">
        <v>1390</v>
      </c>
      <c r="AZ36" s="3" t="s">
        <v>1393</v>
      </c>
      <c r="BA36" s="3" t="s">
        <v>558</v>
      </c>
      <c r="BB36" s="3" t="s">
        <v>1399</v>
      </c>
      <c r="BC36" s="3" t="s">
        <v>93</v>
      </c>
      <c r="BD36" s="3" t="s">
        <v>94</v>
      </c>
      <c r="BE36" s="3" t="s">
        <v>93</v>
      </c>
      <c r="BF36" s="3" t="s">
        <v>93</v>
      </c>
      <c r="BG36" s="3" t="s">
        <v>93</v>
      </c>
      <c r="BH36" s="3" t="s">
        <v>93</v>
      </c>
      <c r="BI36" s="3" t="s">
        <v>93</v>
      </c>
      <c r="BJ36" s="3" t="s">
        <v>93</v>
      </c>
      <c r="BK36" s="3" t="s">
        <v>93</v>
      </c>
      <c r="BL36" s="3" t="s">
        <v>93</v>
      </c>
      <c r="BM36" s="3" t="s">
        <v>115</v>
      </c>
      <c r="BN36" s="3" t="s">
        <v>93</v>
      </c>
      <c r="BO36" s="3" t="s">
        <v>93</v>
      </c>
      <c r="BP36" s="3" t="s">
        <v>93</v>
      </c>
      <c r="BQ36" s="30">
        <v>15</v>
      </c>
      <c r="BR36" s="30">
        <v>16</v>
      </c>
      <c r="BS36" s="30">
        <f t="shared" si="8"/>
        <v>31</v>
      </c>
      <c r="BT36" s="34">
        <f t="shared" si="13"/>
        <v>1</v>
      </c>
      <c r="BU36" s="32" t="s">
        <v>96</v>
      </c>
      <c r="BV36" s="3" t="s">
        <v>96</v>
      </c>
      <c r="BW36" s="3" t="s">
        <v>96</v>
      </c>
      <c r="BX36" s="3" t="s">
        <v>96</v>
      </c>
      <c r="BY36" s="3" t="s">
        <v>97</v>
      </c>
      <c r="BZ36" s="3" t="s">
        <v>96</v>
      </c>
      <c r="CA36" s="3" t="s">
        <v>97</v>
      </c>
      <c r="CB36" s="3" t="s">
        <v>97</v>
      </c>
      <c r="CC36" s="3" t="s">
        <v>97</v>
      </c>
      <c r="CD36" s="3" t="s">
        <v>97</v>
      </c>
      <c r="CE36" s="3" t="s">
        <v>96</v>
      </c>
      <c r="CF36" s="3" t="s">
        <v>96</v>
      </c>
      <c r="CG36" s="3" t="s">
        <v>96</v>
      </c>
      <c r="CH36" s="3" t="s">
        <v>96</v>
      </c>
      <c r="CI36" s="3" t="s">
        <v>96</v>
      </c>
      <c r="CJ36" s="3" t="s">
        <v>97</v>
      </c>
      <c r="CK36" s="3" t="s">
        <v>97</v>
      </c>
      <c r="CL36" s="3" t="s">
        <v>97</v>
      </c>
      <c r="CM36" s="3" t="s">
        <v>97</v>
      </c>
      <c r="CN36" s="3" t="s">
        <v>97</v>
      </c>
      <c r="CO36" s="5">
        <v>8</v>
      </c>
      <c r="CP36" s="5">
        <v>10</v>
      </c>
      <c r="CQ36" s="11">
        <f t="shared" si="5"/>
        <v>2</v>
      </c>
      <c r="CR36" s="3" t="s">
        <v>97</v>
      </c>
      <c r="CS36" s="3" t="s">
        <v>96</v>
      </c>
      <c r="CT36" s="3" t="s">
        <v>96</v>
      </c>
      <c r="CU36" s="3" t="s">
        <v>96</v>
      </c>
      <c r="CV36" s="3" t="s">
        <v>96</v>
      </c>
      <c r="CW36" s="3" t="s">
        <v>96</v>
      </c>
      <c r="CX36" s="3" t="s">
        <v>97</v>
      </c>
      <c r="CY36" s="3" t="s">
        <v>97</v>
      </c>
      <c r="CZ36" s="3" t="s">
        <v>96</v>
      </c>
      <c r="DA36" s="3" t="s">
        <v>97</v>
      </c>
      <c r="DB36" s="3" t="s">
        <v>96</v>
      </c>
      <c r="DC36" s="3" t="s">
        <v>96</v>
      </c>
      <c r="DD36" s="3" t="s">
        <v>96</v>
      </c>
      <c r="DE36" s="3" t="s">
        <v>96</v>
      </c>
      <c r="DF36" s="3" t="s">
        <v>97</v>
      </c>
      <c r="DG36" s="3" t="s">
        <v>97</v>
      </c>
      <c r="DH36" s="3" t="s">
        <v>97</v>
      </c>
      <c r="DI36" s="3" t="s">
        <v>97</v>
      </c>
      <c r="DJ36" s="3" t="s">
        <v>97</v>
      </c>
      <c r="DK36" s="3" t="s">
        <v>97</v>
      </c>
      <c r="DL36" s="5">
        <v>7</v>
      </c>
      <c r="DM36" s="5">
        <v>9</v>
      </c>
      <c r="DN36" s="11">
        <f t="shared" si="6"/>
        <v>2</v>
      </c>
      <c r="DO36" s="3" t="s">
        <v>559</v>
      </c>
      <c r="DP36" s="3" t="s">
        <v>560</v>
      </c>
      <c r="DQ36" s="3" t="s">
        <v>561</v>
      </c>
      <c r="DR36" s="3" t="s">
        <v>562</v>
      </c>
      <c r="DS36" s="14" t="s">
        <v>1337</v>
      </c>
      <c r="DT36" s="14" t="s">
        <v>1339</v>
      </c>
      <c r="DU36" s="3" t="s">
        <v>1355</v>
      </c>
      <c r="DV36" s="59" t="s">
        <v>1449</v>
      </c>
    </row>
    <row r="37" spans="1:126" ht="45.75" x14ac:dyDescent="0.3">
      <c r="A37" s="3">
        <v>36</v>
      </c>
      <c r="B37" s="3" t="s">
        <v>158</v>
      </c>
      <c r="C37" s="4">
        <v>19</v>
      </c>
      <c r="D37" s="3" t="s">
        <v>120</v>
      </c>
      <c r="E37" s="3" t="s">
        <v>71</v>
      </c>
      <c r="F37" s="3" t="s">
        <v>72</v>
      </c>
      <c r="G37" s="3" t="s">
        <v>73</v>
      </c>
      <c r="H37" s="3" t="s">
        <v>104</v>
      </c>
      <c r="I37" s="3" t="s">
        <v>73</v>
      </c>
      <c r="J37" s="3" t="s">
        <v>185</v>
      </c>
      <c r="K37" s="3" t="s">
        <v>73</v>
      </c>
      <c r="L37" s="3" t="s">
        <v>143</v>
      </c>
      <c r="M37" s="3" t="s">
        <v>73</v>
      </c>
      <c r="N37" s="3" t="s">
        <v>106</v>
      </c>
      <c r="O37" s="3" t="s">
        <v>78</v>
      </c>
      <c r="P37" s="3" t="s">
        <v>107</v>
      </c>
      <c r="Q37" s="3" t="s">
        <v>73</v>
      </c>
      <c r="R37" s="3" t="s">
        <v>73</v>
      </c>
      <c r="S37" s="3" t="s">
        <v>73</v>
      </c>
      <c r="T37" s="3" t="s">
        <v>73</v>
      </c>
      <c r="U37" s="3" t="s">
        <v>73</v>
      </c>
      <c r="V37" s="3" t="s">
        <v>73</v>
      </c>
      <c r="W37" s="3" t="s">
        <v>73</v>
      </c>
      <c r="X37" s="3" t="s">
        <v>73</v>
      </c>
      <c r="Y37" s="3" t="s">
        <v>73</v>
      </c>
      <c r="Z37" s="3" t="s">
        <v>563</v>
      </c>
      <c r="AA37" s="3" t="s">
        <v>68</v>
      </c>
      <c r="AB37" s="45">
        <f t="shared" si="7"/>
        <v>10</v>
      </c>
      <c r="AC37" s="45">
        <f t="shared" si="9"/>
        <v>1</v>
      </c>
      <c r="AD37" s="52">
        <f t="shared" si="10"/>
        <v>10</v>
      </c>
      <c r="AE37" s="3" t="s">
        <v>564</v>
      </c>
      <c r="AF37" s="3" t="s">
        <v>66</v>
      </c>
      <c r="AG37" s="45">
        <f>IF(LEN(TRIM(Table1[[#This Row],[QQ2_BEFORE]]))=0, 0, LEN(TRIM(SUBSTITUTE(SUBSTITUTE(SUBSTITUTE(Table1[[#This Row],[QQ2_BEFORE]], "/", " "), "-", " "), "  ", " "))) - LEN(SUBSTITUTE(TRIM(SUBSTITUTE(SUBSTITUTE(SUBSTITUTE(Table1[[#This Row],[QQ2_BEFORE]], "/", " "), "-", " "), "  ", " ")), " ", "")) + 1)</f>
        <v>8</v>
      </c>
      <c r="AH37" s="45">
        <f>IF(LEN(TRIM(Table1[[#This Row],[QQ2_BEFORE]]))=0, 0, MAX(1, LEN(Table1[[#This Row],[QQ2_BEFORE]]) - LEN(SUBSTITUTE(SUBSTITUTE(SUBSTITUTE(Table1[[#This Row],[QQ2_BEFORE]], ".", ""), "!", ""), "?", ""))))</f>
        <v>1</v>
      </c>
      <c r="AI37" s="45">
        <f>IF(LEN(TRIM(Table1[[#This Row],[QQ2_BEFORE]]))=0, 0,
    (LEN(TRIM(SUBSTITUTE(SUBSTITUTE(SUBSTITUTE(Table1[[#This Row],[QQ2_BEFORE]], "/", " "), "-", " "), "  ", " ")))
    - LEN(SUBSTITUTE(TRIM(SUBSTITUTE(SUBSTITUTE(SUBSTITUTE(Table1[[#This Row],[QQ2_BEFORE]], "/", " "), "-", " "), "  ", " ")), " ", "")) + 1)
    / MAX(1,
        LEN(Z37)
        - LEN(SUBSTITUTE(SUBSTITUTE(SUBSTITUTE(Z37, ".", ""), "!", ""), "?", ""))
    )
)</f>
        <v>8</v>
      </c>
      <c r="AJ37" s="3" t="s">
        <v>565</v>
      </c>
      <c r="AK37" s="45">
        <f>IF(LEN(TRIM(Table1[[#This Row],[QQ3_BEFORE]]))=0, 0, LEN(TRIM(SUBSTITUTE(SUBSTITUTE(SUBSTITUTE(Table1[[#This Row],[QQ3_BEFORE]], "/", " "), "-", " "), "  ", " "))) - LEN(SUBSTITUTE(TRIM(SUBSTITUTE(SUBSTITUTE(SUBSTITUTE(Table1[[#This Row],[QQ3_BEFORE]], "/", " "), "-", " "), "  ", " ")), " ", "")) + 1)</f>
        <v>11</v>
      </c>
      <c r="AL37" s="3" t="s">
        <v>1399</v>
      </c>
      <c r="AM37" s="3" t="s">
        <v>566</v>
      </c>
      <c r="AN37" s="3" t="s">
        <v>68</v>
      </c>
      <c r="AO37" s="3" t="s">
        <v>1388</v>
      </c>
      <c r="AP37" s="3" t="s">
        <v>1389</v>
      </c>
      <c r="AQ37" s="45">
        <f>IF(LEN(TRIM(Table1[[#This Row],[QQ1_AFTER]]))=0, 0, MAX(1, LEN(Table1[[#This Row],[QQ1_AFTER]]) - LEN(SUBSTITUTE(SUBSTITUTE(SUBSTITUTE(Table1[[#This Row],[QQ1_AFTER]], ".", ""), "!", ""), "?", ""))))</f>
        <v>1</v>
      </c>
      <c r="AR37" s="45">
        <f t="shared" si="11"/>
        <v>8</v>
      </c>
      <c r="AS37" s="52">
        <f>IF(LEN(TRIM(Table1[[#This Row],[QQ1_AFTER]]))=0, 0,
    (LEN(TRIM(SUBSTITUTE(SUBSTITUTE(SUBSTITUTE(Table1[[#This Row],[QQ1_AFTER]], "/", " "), "-", " "), "  ", " ")))
    - LEN(SUBSTITUTE(TRIM(SUBSTITUTE(SUBSTITUTE(SUBSTITUTE(Table1[[#This Row],[QQ1_AFTER]], "/", " "), "-", " "), "  ", " ")), " ", "")) + 1)
    / MAX(1,
        LEN(Z37)
        - LEN(SUBSTITUTE(SUBSTITUTE(SUBSTITUTE(Z37, ".", ""), "!", ""), "?", ""))
    )
)</f>
        <v>8</v>
      </c>
      <c r="AT37" s="45">
        <f>Table1[[#This Row],[QQ1_SENTENCE_COUNT_AFTER]]-Table1[[#This Row],[QQ1_SENTENCE_COUNT_BEFORE]]</f>
        <v>0</v>
      </c>
      <c r="AU37" s="45">
        <f t="shared" si="12"/>
        <v>-2</v>
      </c>
      <c r="AV37" s="52">
        <f>Table1[[#This Row],[QQ1_AVG_WORDS_PER_SENTENCE_AFTER]]-Table1[[#This Row],[QQ1_AVG_WORDS_PER_SENTENCE]]</f>
        <v>-2</v>
      </c>
      <c r="AW37" s="3" t="s">
        <v>567</v>
      </c>
      <c r="AX37" s="3" t="s">
        <v>1452</v>
      </c>
      <c r="AY37" s="3" t="s">
        <v>1390</v>
      </c>
      <c r="AZ37" s="3" t="s">
        <v>1389</v>
      </c>
      <c r="BA37" s="3" t="s">
        <v>568</v>
      </c>
      <c r="BB37" s="3" t="s">
        <v>1399</v>
      </c>
      <c r="BC37" s="3" t="s">
        <v>115</v>
      </c>
      <c r="BD37" s="3" t="s">
        <v>115</v>
      </c>
      <c r="BE37" s="3" t="s">
        <v>93</v>
      </c>
      <c r="BF37" s="3" t="s">
        <v>94</v>
      </c>
      <c r="BG37" s="3" t="s">
        <v>115</v>
      </c>
      <c r="BH37" s="3" t="s">
        <v>94</v>
      </c>
      <c r="BI37" s="3" t="s">
        <v>114</v>
      </c>
      <c r="BJ37" s="3" t="s">
        <v>94</v>
      </c>
      <c r="BK37" s="3" t="s">
        <v>93</v>
      </c>
      <c r="BL37" s="3" t="s">
        <v>115</v>
      </c>
      <c r="BM37" s="3" t="s">
        <v>115</v>
      </c>
      <c r="BN37" s="3" t="s">
        <v>115</v>
      </c>
      <c r="BO37" s="3" t="s">
        <v>93</v>
      </c>
      <c r="BP37" s="3" t="s">
        <v>115</v>
      </c>
      <c r="BQ37" s="30">
        <v>25</v>
      </c>
      <c r="BR37" s="30">
        <v>23</v>
      </c>
      <c r="BS37" s="30">
        <f t="shared" si="8"/>
        <v>48</v>
      </c>
      <c r="BT37" s="34">
        <f t="shared" si="13"/>
        <v>-2</v>
      </c>
      <c r="BU37" s="32" t="s">
        <v>97</v>
      </c>
      <c r="BV37" s="3" t="s">
        <v>97</v>
      </c>
      <c r="BW37" s="3" t="s">
        <v>97</v>
      </c>
      <c r="BX37" s="3" t="s">
        <v>96</v>
      </c>
      <c r="BY37" s="3" t="s">
        <v>97</v>
      </c>
      <c r="BZ37" s="3" t="s">
        <v>97</v>
      </c>
      <c r="CA37" s="3" t="s">
        <v>96</v>
      </c>
      <c r="CB37" s="3" t="s">
        <v>97</v>
      </c>
      <c r="CC37" s="3" t="s">
        <v>96</v>
      </c>
      <c r="CD37" s="3" t="s">
        <v>97</v>
      </c>
      <c r="CE37" s="3" t="s">
        <v>97</v>
      </c>
      <c r="CF37" s="3" t="s">
        <v>96</v>
      </c>
      <c r="CG37" s="3" t="s">
        <v>97</v>
      </c>
      <c r="CH37" s="3" t="s">
        <v>97</v>
      </c>
      <c r="CI37" s="3" t="s">
        <v>96</v>
      </c>
      <c r="CJ37" s="3" t="s">
        <v>97</v>
      </c>
      <c r="CK37" s="3" t="s">
        <v>97</v>
      </c>
      <c r="CL37" s="3" t="s">
        <v>97</v>
      </c>
      <c r="CM37" s="3" t="s">
        <v>96</v>
      </c>
      <c r="CN37" s="3" t="s">
        <v>97</v>
      </c>
      <c r="CO37" s="5">
        <v>4</v>
      </c>
      <c r="CP37" s="5">
        <v>6</v>
      </c>
      <c r="CQ37" s="11">
        <f t="shared" si="5"/>
        <v>2</v>
      </c>
      <c r="CR37" s="3" t="s">
        <v>97</v>
      </c>
      <c r="CS37" s="3" t="s">
        <v>96</v>
      </c>
      <c r="CT37" s="3" t="s">
        <v>96</v>
      </c>
      <c r="CU37" s="3" t="s">
        <v>96</v>
      </c>
      <c r="CV37" s="3" t="s">
        <v>96</v>
      </c>
      <c r="CW37" s="3" t="s">
        <v>97</v>
      </c>
      <c r="CX37" s="3" t="s">
        <v>96</v>
      </c>
      <c r="CY37" s="3" t="s">
        <v>97</v>
      </c>
      <c r="CZ37" s="3" t="s">
        <v>96</v>
      </c>
      <c r="DA37" s="3" t="s">
        <v>96</v>
      </c>
      <c r="DB37" s="3" t="s">
        <v>97</v>
      </c>
      <c r="DC37" s="3" t="s">
        <v>96</v>
      </c>
      <c r="DD37" s="3" t="s">
        <v>96</v>
      </c>
      <c r="DE37" s="3" t="s">
        <v>97</v>
      </c>
      <c r="DF37" s="3" t="s">
        <v>97</v>
      </c>
      <c r="DG37" s="3" t="s">
        <v>97</v>
      </c>
      <c r="DH37" s="3" t="s">
        <v>96</v>
      </c>
      <c r="DI37" s="3" t="s">
        <v>97</v>
      </c>
      <c r="DJ37" s="3" t="s">
        <v>97</v>
      </c>
      <c r="DK37" s="3" t="s">
        <v>97</v>
      </c>
      <c r="DL37" s="5">
        <v>6</v>
      </c>
      <c r="DM37" s="5">
        <v>6</v>
      </c>
      <c r="DN37" s="11">
        <f t="shared" si="6"/>
        <v>0</v>
      </c>
      <c r="DO37" s="3" t="s">
        <v>569</v>
      </c>
      <c r="DP37" s="3" t="s">
        <v>570</v>
      </c>
      <c r="DQ37" s="3" t="s">
        <v>571</v>
      </c>
      <c r="DR37" s="3" t="s">
        <v>73</v>
      </c>
      <c r="DS37" s="14" t="s">
        <v>1337</v>
      </c>
      <c r="DT37" s="14" t="s">
        <v>1339</v>
      </c>
      <c r="DU37" s="3" t="s">
        <v>1345</v>
      </c>
      <c r="DV37" s="59" t="s">
        <v>1449</v>
      </c>
    </row>
    <row r="38" spans="1:126" ht="24.75" customHeight="1" x14ac:dyDescent="0.3">
      <c r="A38" s="3">
        <v>37</v>
      </c>
      <c r="B38" s="3" t="s">
        <v>327</v>
      </c>
      <c r="C38" s="4">
        <v>21</v>
      </c>
      <c r="D38" s="3" t="s">
        <v>120</v>
      </c>
      <c r="E38" s="3" t="s">
        <v>71</v>
      </c>
      <c r="F38" s="3" t="s">
        <v>72</v>
      </c>
      <c r="G38" s="3" t="s">
        <v>73</v>
      </c>
      <c r="H38" s="3" t="s">
        <v>104</v>
      </c>
      <c r="I38" s="3" t="s">
        <v>73</v>
      </c>
      <c r="J38" s="3" t="s">
        <v>185</v>
      </c>
      <c r="K38" s="3" t="s">
        <v>73</v>
      </c>
      <c r="L38" s="3" t="s">
        <v>572</v>
      </c>
      <c r="M38" s="3" t="s">
        <v>73</v>
      </c>
      <c r="N38" s="3" t="s">
        <v>573</v>
      </c>
      <c r="O38" s="3" t="s">
        <v>78</v>
      </c>
      <c r="P38" s="3" t="s">
        <v>107</v>
      </c>
      <c r="Q38" s="3" t="s">
        <v>73</v>
      </c>
      <c r="R38" s="3" t="s">
        <v>73</v>
      </c>
      <c r="S38" s="3" t="s">
        <v>73</v>
      </c>
      <c r="T38" s="3" t="s">
        <v>73</v>
      </c>
      <c r="U38" s="3" t="s">
        <v>73</v>
      </c>
      <c r="V38" s="3" t="s">
        <v>73</v>
      </c>
      <c r="W38" s="3" t="s">
        <v>73</v>
      </c>
      <c r="X38" s="3" t="s">
        <v>73</v>
      </c>
      <c r="Y38" s="3" t="s">
        <v>73</v>
      </c>
      <c r="Z38" s="3" t="s">
        <v>574</v>
      </c>
      <c r="AA38" s="3" t="s">
        <v>288</v>
      </c>
      <c r="AB38" s="45">
        <f t="shared" si="7"/>
        <v>3</v>
      </c>
      <c r="AC38" s="45">
        <f t="shared" si="9"/>
        <v>1</v>
      </c>
      <c r="AD38" s="52">
        <f t="shared" si="10"/>
        <v>3</v>
      </c>
      <c r="AE38" s="3" t="s">
        <v>575</v>
      </c>
      <c r="AF38" s="3" t="s">
        <v>1452</v>
      </c>
      <c r="AG38" s="45">
        <f>IF(LEN(TRIM(Table1[[#This Row],[QQ2_BEFORE]]))=0, 0, LEN(TRIM(SUBSTITUTE(SUBSTITUTE(SUBSTITUTE(Table1[[#This Row],[QQ2_BEFORE]], "/", " "), "-", " "), "  ", " "))) - LEN(SUBSTITUTE(TRIM(SUBSTITUTE(SUBSTITUTE(SUBSTITUTE(Table1[[#This Row],[QQ2_BEFORE]], "/", " "), "-", " "), "  ", " ")), " ", "")) + 1)</f>
        <v>1</v>
      </c>
      <c r="AH38" s="45">
        <f>IF(LEN(TRIM(Table1[[#This Row],[QQ2_BEFORE]]))=0, 0, MAX(1, LEN(Table1[[#This Row],[QQ2_BEFORE]]) - LEN(SUBSTITUTE(SUBSTITUTE(SUBSTITUTE(Table1[[#This Row],[QQ2_BEFORE]], ".", ""), "!", ""), "?", ""))))</f>
        <v>1</v>
      </c>
      <c r="AI38" s="45">
        <f>IF(LEN(TRIM(Table1[[#This Row],[QQ2_BEFORE]]))=0, 0,
    (LEN(TRIM(SUBSTITUTE(SUBSTITUTE(SUBSTITUTE(Table1[[#This Row],[QQ2_BEFORE]], "/", " "), "-", " "), "  ", " ")))
    - LEN(SUBSTITUTE(TRIM(SUBSTITUTE(SUBSTITUTE(SUBSTITUTE(Table1[[#This Row],[QQ2_BEFORE]], "/", " "), "-", " "), "  ", " ")), " ", "")) + 1)
    / MAX(1,
        LEN(Z38)
        - LEN(SUBSTITUTE(SUBSTITUTE(SUBSTITUTE(Z38, ".", ""), "!", ""), "?", ""))
    )
)</f>
        <v>1</v>
      </c>
      <c r="AJ38" s="3" t="s">
        <v>576</v>
      </c>
      <c r="AK38" s="45">
        <f>IF(LEN(TRIM(Table1[[#This Row],[QQ3_BEFORE]]))=0, 0, LEN(TRIM(SUBSTITUTE(SUBSTITUTE(SUBSTITUTE(Table1[[#This Row],[QQ3_BEFORE]], "/", " "), "-", " "), "  ", " "))) - LEN(SUBSTITUTE(TRIM(SUBSTITUTE(SUBSTITUTE(SUBSTITUTE(Table1[[#This Row],[QQ3_BEFORE]], "/", " "), "-", " "), "  ", " ")), " ", "")) + 1)</f>
        <v>4</v>
      </c>
      <c r="AL38" s="3" t="s">
        <v>1403</v>
      </c>
      <c r="AM38" s="3" t="s">
        <v>577</v>
      </c>
      <c r="AN38" s="3" t="s">
        <v>68</v>
      </c>
      <c r="AO38" s="3" t="s">
        <v>1391</v>
      </c>
      <c r="AP38" s="3" t="s">
        <v>1389</v>
      </c>
      <c r="AQ38" s="45">
        <f>IF(LEN(TRIM(Table1[[#This Row],[QQ1_AFTER]]))=0, 0, MAX(1, LEN(Table1[[#This Row],[QQ1_AFTER]]) - LEN(SUBSTITUTE(SUBSTITUTE(SUBSTITUTE(Table1[[#This Row],[QQ1_AFTER]], ".", ""), "!", ""), "?", ""))))</f>
        <v>1</v>
      </c>
      <c r="AR38" s="45">
        <f t="shared" si="11"/>
        <v>1</v>
      </c>
      <c r="AS38" s="52">
        <f>IF(LEN(TRIM(Table1[[#This Row],[QQ1_AFTER]]))=0, 0,
    (LEN(TRIM(SUBSTITUTE(SUBSTITUTE(SUBSTITUTE(Table1[[#This Row],[QQ1_AFTER]], "/", " "), "-", " "), "  ", " ")))
    - LEN(SUBSTITUTE(TRIM(SUBSTITUTE(SUBSTITUTE(SUBSTITUTE(Table1[[#This Row],[QQ1_AFTER]], "/", " "), "-", " "), "  ", " ")), " ", "")) + 1)
    / MAX(1,
        LEN(Z38)
        - LEN(SUBSTITUTE(SUBSTITUTE(SUBSTITUTE(Z38, ".", ""), "!", ""), "?", ""))
    )
)</f>
        <v>1</v>
      </c>
      <c r="AT38" s="45">
        <f>Table1[[#This Row],[QQ1_SENTENCE_COUNT_AFTER]]-Table1[[#This Row],[QQ1_SENTENCE_COUNT_BEFORE]]</f>
        <v>0</v>
      </c>
      <c r="AU38" s="45">
        <f t="shared" si="12"/>
        <v>-2</v>
      </c>
      <c r="AV38" s="52">
        <f>Table1[[#This Row],[QQ1_AVG_WORDS_PER_SENTENCE_AFTER]]-Table1[[#This Row],[QQ1_AVG_WORDS_PER_SENTENCE]]</f>
        <v>-2</v>
      </c>
      <c r="AW38" s="3" t="s">
        <v>575</v>
      </c>
      <c r="AX38" s="3" t="s">
        <v>1452</v>
      </c>
      <c r="AY38" s="3" t="s">
        <v>1390</v>
      </c>
      <c r="AZ38" s="3" t="s">
        <v>1389</v>
      </c>
      <c r="BA38" s="3" t="s">
        <v>578</v>
      </c>
      <c r="BB38" s="3" t="s">
        <v>1403</v>
      </c>
      <c r="BC38" s="3" t="s">
        <v>93</v>
      </c>
      <c r="BD38" s="3" t="s">
        <v>94</v>
      </c>
      <c r="BE38" s="3" t="s">
        <v>115</v>
      </c>
      <c r="BF38" s="3" t="s">
        <v>94</v>
      </c>
      <c r="BG38" s="3" t="s">
        <v>95</v>
      </c>
      <c r="BH38" s="3" t="s">
        <v>93</v>
      </c>
      <c r="BI38" s="3" t="s">
        <v>94</v>
      </c>
      <c r="BJ38" s="3" t="s">
        <v>95</v>
      </c>
      <c r="BK38" s="3" t="s">
        <v>93</v>
      </c>
      <c r="BL38" s="3" t="s">
        <v>94</v>
      </c>
      <c r="BM38" s="3" t="s">
        <v>93</v>
      </c>
      <c r="BN38" s="3" t="s">
        <v>94</v>
      </c>
      <c r="BO38" s="3" t="s">
        <v>95</v>
      </c>
      <c r="BP38" s="3" t="s">
        <v>93</v>
      </c>
      <c r="BQ38" s="30">
        <v>18</v>
      </c>
      <c r="BR38" s="30">
        <v>14</v>
      </c>
      <c r="BS38" s="30">
        <f t="shared" si="8"/>
        <v>32</v>
      </c>
      <c r="BT38" s="34">
        <f t="shared" si="13"/>
        <v>-4</v>
      </c>
      <c r="BU38" s="32" t="s">
        <v>96</v>
      </c>
      <c r="BV38" s="3" t="s">
        <v>97</v>
      </c>
      <c r="BW38" s="3" t="s">
        <v>97</v>
      </c>
      <c r="BX38" s="3" t="s">
        <v>97</v>
      </c>
      <c r="BY38" s="3" t="s">
        <v>96</v>
      </c>
      <c r="BZ38" s="3" t="s">
        <v>97</v>
      </c>
      <c r="CA38" s="3" t="s">
        <v>96</v>
      </c>
      <c r="CB38" s="3" t="s">
        <v>96</v>
      </c>
      <c r="CC38" s="3" t="s">
        <v>97</v>
      </c>
      <c r="CD38" s="3" t="s">
        <v>97</v>
      </c>
      <c r="CE38" s="3" t="s">
        <v>96</v>
      </c>
      <c r="CF38" s="3" t="s">
        <v>97</v>
      </c>
      <c r="CG38" s="3" t="s">
        <v>97</v>
      </c>
      <c r="CH38" s="3" t="s">
        <v>96</v>
      </c>
      <c r="CI38" s="3" t="s">
        <v>97</v>
      </c>
      <c r="CJ38" s="3" t="s">
        <v>97</v>
      </c>
      <c r="CK38" s="3" t="s">
        <v>96</v>
      </c>
      <c r="CL38" s="3" t="s">
        <v>96</v>
      </c>
      <c r="CM38" s="3" t="s">
        <v>97</v>
      </c>
      <c r="CN38" s="3" t="s">
        <v>96</v>
      </c>
      <c r="CO38" s="5">
        <v>5</v>
      </c>
      <c r="CP38" s="5">
        <v>4</v>
      </c>
      <c r="CQ38" s="11">
        <f t="shared" si="5"/>
        <v>-1</v>
      </c>
      <c r="CR38" s="3" t="s">
        <v>97</v>
      </c>
      <c r="CS38" s="3" t="s">
        <v>96</v>
      </c>
      <c r="CT38" s="3" t="s">
        <v>97</v>
      </c>
      <c r="CU38" s="3" t="s">
        <v>97</v>
      </c>
      <c r="CV38" s="3" t="s">
        <v>96</v>
      </c>
      <c r="CW38" s="3" t="s">
        <v>96</v>
      </c>
      <c r="CX38" s="3" t="s">
        <v>96</v>
      </c>
      <c r="CY38" s="3" t="s">
        <v>97</v>
      </c>
      <c r="CZ38" s="3" t="s">
        <v>96</v>
      </c>
      <c r="DA38" s="3" t="s">
        <v>97</v>
      </c>
      <c r="DB38" s="3" t="s">
        <v>97</v>
      </c>
      <c r="DC38" s="3" t="s">
        <v>96</v>
      </c>
      <c r="DD38" s="3" t="s">
        <v>97</v>
      </c>
      <c r="DE38" s="3" t="s">
        <v>96</v>
      </c>
      <c r="DF38" s="3" t="s">
        <v>97</v>
      </c>
      <c r="DG38" s="3" t="s">
        <v>96</v>
      </c>
      <c r="DH38" s="3" t="s">
        <v>96</v>
      </c>
      <c r="DI38" s="3" t="s">
        <v>97</v>
      </c>
      <c r="DJ38" s="3" t="s">
        <v>97</v>
      </c>
      <c r="DK38" s="3" t="s">
        <v>97</v>
      </c>
      <c r="DL38" s="5">
        <v>4</v>
      </c>
      <c r="DM38" s="5">
        <v>5</v>
      </c>
      <c r="DN38" s="11">
        <f t="shared" si="6"/>
        <v>1</v>
      </c>
      <c r="DO38" s="3" t="s">
        <v>579</v>
      </c>
      <c r="DP38" s="3" t="s">
        <v>579</v>
      </c>
      <c r="DQ38" s="3" t="s">
        <v>580</v>
      </c>
      <c r="DR38" s="3" t="s">
        <v>131</v>
      </c>
      <c r="DS38" s="14" t="s">
        <v>1338</v>
      </c>
      <c r="DT38" s="14" t="s">
        <v>1338</v>
      </c>
      <c r="DU38" s="3" t="s">
        <v>1345</v>
      </c>
      <c r="DV38" s="59" t="s">
        <v>1448</v>
      </c>
    </row>
    <row r="39" spans="1:126" ht="24.75" customHeight="1" x14ac:dyDescent="0.3">
      <c r="A39" s="3">
        <v>38</v>
      </c>
      <c r="B39" s="3" t="s">
        <v>158</v>
      </c>
      <c r="C39" s="4">
        <v>23</v>
      </c>
      <c r="D39" s="3" t="s">
        <v>120</v>
      </c>
      <c r="E39" s="3" t="s">
        <v>71</v>
      </c>
      <c r="F39" s="3" t="s">
        <v>581</v>
      </c>
      <c r="G39" s="3" t="s">
        <v>73</v>
      </c>
      <c r="H39" s="3" t="s">
        <v>104</v>
      </c>
      <c r="I39" s="3" t="s">
        <v>73</v>
      </c>
      <c r="J39" s="3" t="s">
        <v>75</v>
      </c>
      <c r="K39" s="3" t="s">
        <v>73</v>
      </c>
      <c r="L39" s="3" t="s">
        <v>582</v>
      </c>
      <c r="M39" s="3" t="s">
        <v>73</v>
      </c>
      <c r="N39" s="3" t="s">
        <v>174</v>
      </c>
      <c r="O39" s="3" t="s">
        <v>78</v>
      </c>
      <c r="P39" s="3" t="s">
        <v>128</v>
      </c>
      <c r="Q39" s="3" t="s">
        <v>583</v>
      </c>
      <c r="R39" s="3" t="s">
        <v>73</v>
      </c>
      <c r="S39" s="3" t="s">
        <v>73</v>
      </c>
      <c r="T39" s="3" t="s">
        <v>73</v>
      </c>
      <c r="U39" s="3" t="s">
        <v>73</v>
      </c>
      <c r="V39" s="3" t="s">
        <v>73</v>
      </c>
      <c r="W39" s="3" t="s">
        <v>78</v>
      </c>
      <c r="X39" s="3" t="s">
        <v>132</v>
      </c>
      <c r="Y39" s="3" t="s">
        <v>399</v>
      </c>
      <c r="Z39" s="3" t="s">
        <v>584</v>
      </c>
      <c r="AA39" s="3" t="s">
        <v>68</v>
      </c>
      <c r="AB39" s="45">
        <f t="shared" si="7"/>
        <v>5</v>
      </c>
      <c r="AC39" s="45">
        <f t="shared" si="9"/>
        <v>1</v>
      </c>
      <c r="AD39" s="52">
        <f t="shared" si="10"/>
        <v>5</v>
      </c>
      <c r="AE39" s="3" t="s">
        <v>585</v>
      </c>
      <c r="AF39" s="3" t="s">
        <v>66</v>
      </c>
      <c r="AG39" s="45">
        <f>IF(LEN(TRIM(Table1[[#This Row],[QQ2_BEFORE]]))=0, 0, LEN(TRIM(SUBSTITUTE(SUBSTITUTE(SUBSTITUTE(Table1[[#This Row],[QQ2_BEFORE]], "/", " "), "-", " "), "  ", " "))) - LEN(SUBSTITUTE(TRIM(SUBSTITUTE(SUBSTITUTE(SUBSTITUTE(Table1[[#This Row],[QQ2_BEFORE]], "/", " "), "-", " "), "  ", " ")), " ", "")) + 1)</f>
        <v>10</v>
      </c>
      <c r="AH39" s="45">
        <f>IF(LEN(TRIM(Table1[[#This Row],[QQ2_BEFORE]]))=0, 0, MAX(1, LEN(Table1[[#This Row],[QQ2_BEFORE]]) - LEN(SUBSTITUTE(SUBSTITUTE(SUBSTITUTE(Table1[[#This Row],[QQ2_BEFORE]], ".", ""), "!", ""), "?", ""))))</f>
        <v>1</v>
      </c>
      <c r="AI39" s="45">
        <f>IF(LEN(TRIM(Table1[[#This Row],[QQ2_BEFORE]]))=0, 0,
    (LEN(TRIM(SUBSTITUTE(SUBSTITUTE(SUBSTITUTE(Table1[[#This Row],[QQ2_BEFORE]], "/", " "), "-", " "), "  ", " ")))
    - LEN(SUBSTITUTE(TRIM(SUBSTITUTE(SUBSTITUTE(SUBSTITUTE(Table1[[#This Row],[QQ2_BEFORE]], "/", " "), "-", " "), "  ", " ")), " ", "")) + 1)
    / MAX(1,
        LEN(Z39)
        - LEN(SUBSTITUTE(SUBSTITUTE(SUBSTITUTE(Z39, ".", ""), "!", ""), "?", ""))
    )
)</f>
        <v>10</v>
      </c>
      <c r="AJ39" s="3" t="s">
        <v>586</v>
      </c>
      <c r="AK39" s="45">
        <f>IF(LEN(TRIM(Table1[[#This Row],[QQ3_BEFORE]]))=0, 0, LEN(TRIM(SUBSTITUTE(SUBSTITUTE(SUBSTITUTE(Table1[[#This Row],[QQ3_BEFORE]], "/", " "), "-", " "), "  ", " "))) - LEN(SUBSTITUTE(TRIM(SUBSTITUTE(SUBSTITUTE(SUBSTITUTE(Table1[[#This Row],[QQ3_BEFORE]], "/", " "), "-", " "), "  ", " ")), " ", "")) + 1)</f>
        <v>3</v>
      </c>
      <c r="AL39" s="3" t="s">
        <v>1399</v>
      </c>
      <c r="AM39" s="3" t="s">
        <v>587</v>
      </c>
      <c r="AN39" s="3" t="s">
        <v>65</v>
      </c>
      <c r="AO39" s="3" t="s">
        <v>1390</v>
      </c>
      <c r="AP39" s="3" t="s">
        <v>1389</v>
      </c>
      <c r="AQ39" s="45">
        <f>IF(LEN(TRIM(Table1[[#This Row],[QQ1_AFTER]]))=0, 0, MAX(1, LEN(Table1[[#This Row],[QQ1_AFTER]]) - LEN(SUBSTITUTE(SUBSTITUTE(SUBSTITUTE(Table1[[#This Row],[QQ1_AFTER]], ".", ""), "!", ""), "?", ""))))</f>
        <v>1</v>
      </c>
      <c r="AR39" s="45">
        <f t="shared" si="11"/>
        <v>5</v>
      </c>
      <c r="AS39" s="52">
        <f>IF(LEN(TRIM(Table1[[#This Row],[QQ1_AFTER]]))=0, 0,
    (LEN(TRIM(SUBSTITUTE(SUBSTITUTE(SUBSTITUTE(Table1[[#This Row],[QQ1_AFTER]], "/", " "), "-", " "), "  ", " ")))
    - LEN(SUBSTITUTE(TRIM(SUBSTITUTE(SUBSTITUTE(SUBSTITUTE(Table1[[#This Row],[QQ1_AFTER]], "/", " "), "-", " "), "  ", " ")), " ", "")) + 1)
    / MAX(1,
        LEN(Z39)
        - LEN(SUBSTITUTE(SUBSTITUTE(SUBSTITUTE(Z39, ".", ""), "!", ""), "?", ""))
    )
)</f>
        <v>5</v>
      </c>
      <c r="AT39" s="45">
        <f>Table1[[#This Row],[QQ1_SENTENCE_COUNT_AFTER]]-Table1[[#This Row],[QQ1_SENTENCE_COUNT_BEFORE]]</f>
        <v>0</v>
      </c>
      <c r="AU39" s="45">
        <f t="shared" si="12"/>
        <v>0</v>
      </c>
      <c r="AV39" s="52">
        <f>Table1[[#This Row],[QQ1_AVG_WORDS_PER_SENTENCE_AFTER]]-Table1[[#This Row],[QQ1_AVG_WORDS_PER_SENTENCE]]</f>
        <v>0</v>
      </c>
      <c r="AW39" s="3" t="s">
        <v>588</v>
      </c>
      <c r="AX39" s="3" t="s">
        <v>66</v>
      </c>
      <c r="AY39" s="3" t="s">
        <v>1390</v>
      </c>
      <c r="AZ39" s="3" t="s">
        <v>1389</v>
      </c>
      <c r="BA39" s="3" t="s">
        <v>589</v>
      </c>
      <c r="BB39" s="3" t="s">
        <v>1403</v>
      </c>
      <c r="BC39" s="3" t="s">
        <v>94</v>
      </c>
      <c r="BD39" s="3" t="s">
        <v>94</v>
      </c>
      <c r="BE39" s="3" t="s">
        <v>93</v>
      </c>
      <c r="BF39" s="3" t="s">
        <v>94</v>
      </c>
      <c r="BG39" s="3" t="s">
        <v>94</v>
      </c>
      <c r="BH39" s="3" t="s">
        <v>94</v>
      </c>
      <c r="BI39" s="3" t="s">
        <v>94</v>
      </c>
      <c r="BJ39" s="3" t="s">
        <v>94</v>
      </c>
      <c r="BK39" s="3" t="s">
        <v>94</v>
      </c>
      <c r="BL39" s="3" t="s">
        <v>94</v>
      </c>
      <c r="BM39" s="3" t="s">
        <v>94</v>
      </c>
      <c r="BN39" s="3" t="s">
        <v>94</v>
      </c>
      <c r="BO39" s="3" t="s">
        <v>94</v>
      </c>
      <c r="BP39" s="3" t="s">
        <v>94</v>
      </c>
      <c r="BQ39" s="30">
        <v>20</v>
      </c>
      <c r="BR39" s="30">
        <v>21</v>
      </c>
      <c r="BS39" s="30">
        <f t="shared" si="8"/>
        <v>41</v>
      </c>
      <c r="BT39" s="34">
        <f t="shared" si="13"/>
        <v>1</v>
      </c>
      <c r="BU39" s="32" t="s">
        <v>96</v>
      </c>
      <c r="BV39" s="3" t="s">
        <v>96</v>
      </c>
      <c r="BW39" s="3" t="s">
        <v>96</v>
      </c>
      <c r="BX39" s="3" t="s">
        <v>96</v>
      </c>
      <c r="BY39" s="3" t="s">
        <v>96</v>
      </c>
      <c r="BZ39" s="3" t="s">
        <v>97</v>
      </c>
      <c r="CA39" s="3" t="s">
        <v>97</v>
      </c>
      <c r="CB39" s="3" t="s">
        <v>97</v>
      </c>
      <c r="CC39" s="3" t="s">
        <v>96</v>
      </c>
      <c r="CD39" s="3" t="s">
        <v>97</v>
      </c>
      <c r="CE39" s="3" t="s">
        <v>96</v>
      </c>
      <c r="CF39" s="3" t="s">
        <v>97</v>
      </c>
      <c r="CG39" s="3" t="s">
        <v>96</v>
      </c>
      <c r="CH39" s="3" t="s">
        <v>96</v>
      </c>
      <c r="CI39" s="3" t="s">
        <v>96</v>
      </c>
      <c r="CJ39" s="3" t="s">
        <v>97</v>
      </c>
      <c r="CK39" s="3" t="s">
        <v>96</v>
      </c>
      <c r="CL39" s="3" t="s">
        <v>96</v>
      </c>
      <c r="CM39" s="3" t="s">
        <v>96</v>
      </c>
      <c r="CN39" s="3" t="s">
        <v>96</v>
      </c>
      <c r="CO39" s="5">
        <v>9</v>
      </c>
      <c r="CP39" s="5">
        <v>5</v>
      </c>
      <c r="CQ39" s="11">
        <f t="shared" si="5"/>
        <v>-4</v>
      </c>
      <c r="CR39" s="3" t="s">
        <v>96</v>
      </c>
      <c r="CS39" s="3" t="s">
        <v>96</v>
      </c>
      <c r="CT39" s="3" t="s">
        <v>96</v>
      </c>
      <c r="CU39" s="3" t="s">
        <v>96</v>
      </c>
      <c r="CV39" s="3" t="s">
        <v>96</v>
      </c>
      <c r="CW39" s="3" t="s">
        <v>96</v>
      </c>
      <c r="CX39" s="3" t="s">
        <v>96</v>
      </c>
      <c r="CY39" s="3" t="s">
        <v>96</v>
      </c>
      <c r="CZ39" s="3" t="s">
        <v>96</v>
      </c>
      <c r="DA39" s="3" t="s">
        <v>96</v>
      </c>
      <c r="DB39" s="3" t="s">
        <v>96</v>
      </c>
      <c r="DC39" s="3" t="s">
        <v>96</v>
      </c>
      <c r="DD39" s="3" t="s">
        <v>96</v>
      </c>
      <c r="DE39" s="3" t="s">
        <v>96</v>
      </c>
      <c r="DF39" s="3" t="s">
        <v>96</v>
      </c>
      <c r="DG39" s="3" t="s">
        <v>96</v>
      </c>
      <c r="DH39" s="3" t="s">
        <v>96</v>
      </c>
      <c r="DI39" s="3" t="s">
        <v>96</v>
      </c>
      <c r="DJ39" s="3" t="s">
        <v>96</v>
      </c>
      <c r="DK39" s="3" t="s">
        <v>96</v>
      </c>
      <c r="DL39" s="5">
        <v>5</v>
      </c>
      <c r="DM39" s="5">
        <v>5</v>
      </c>
      <c r="DN39" s="11">
        <f t="shared" si="6"/>
        <v>0</v>
      </c>
      <c r="DO39" s="3" t="s">
        <v>116</v>
      </c>
      <c r="DP39" s="3" t="s">
        <v>116</v>
      </c>
      <c r="DQ39" s="3" t="s">
        <v>590</v>
      </c>
      <c r="DR39" s="3" t="s">
        <v>236</v>
      </c>
      <c r="DS39" s="14" t="s">
        <v>1338</v>
      </c>
      <c r="DT39" s="14" t="s">
        <v>1340</v>
      </c>
      <c r="DU39" s="3" t="s">
        <v>1345</v>
      </c>
      <c r="DV39" s="59" t="s">
        <v>1450</v>
      </c>
    </row>
    <row r="40" spans="1:126" ht="105.75" x14ac:dyDescent="0.3">
      <c r="A40" s="3">
        <v>39</v>
      </c>
      <c r="B40" s="3" t="s">
        <v>102</v>
      </c>
      <c r="C40" s="4">
        <v>22</v>
      </c>
      <c r="D40" s="3" t="s">
        <v>70</v>
      </c>
      <c r="E40" s="3" t="s">
        <v>71</v>
      </c>
      <c r="F40" s="3" t="s">
        <v>227</v>
      </c>
      <c r="G40" s="3" t="s">
        <v>73</v>
      </c>
      <c r="H40" s="3" t="s">
        <v>249</v>
      </c>
      <c r="I40" s="3" t="s">
        <v>73</v>
      </c>
      <c r="J40" s="3" t="s">
        <v>159</v>
      </c>
      <c r="K40" s="3" t="s">
        <v>73</v>
      </c>
      <c r="L40" s="3" t="s">
        <v>160</v>
      </c>
      <c r="M40" s="3" t="s">
        <v>73</v>
      </c>
      <c r="N40" s="3" t="s">
        <v>77</v>
      </c>
      <c r="O40" s="3" t="s">
        <v>127</v>
      </c>
      <c r="P40" s="3" t="s">
        <v>79</v>
      </c>
      <c r="Q40" s="3" t="s">
        <v>591</v>
      </c>
      <c r="R40" s="3" t="s">
        <v>592</v>
      </c>
      <c r="S40" s="3" t="s">
        <v>593</v>
      </c>
      <c r="T40" s="3" t="s">
        <v>131</v>
      </c>
      <c r="U40" s="3" t="s">
        <v>131</v>
      </c>
      <c r="V40" s="3" t="s">
        <v>131</v>
      </c>
      <c r="W40" s="3" t="s">
        <v>84</v>
      </c>
      <c r="X40" s="3" t="s">
        <v>132</v>
      </c>
      <c r="Y40" s="3" t="s">
        <v>217</v>
      </c>
      <c r="Z40" s="3" t="s">
        <v>594</v>
      </c>
      <c r="AA40" s="3" t="s">
        <v>68</v>
      </c>
      <c r="AB40" s="45">
        <f t="shared" si="7"/>
        <v>16</v>
      </c>
      <c r="AC40" s="45">
        <f t="shared" si="9"/>
        <v>1</v>
      </c>
      <c r="AD40" s="52">
        <f t="shared" si="10"/>
        <v>16</v>
      </c>
      <c r="AE40" s="3" t="s">
        <v>595</v>
      </c>
      <c r="AF40" s="3" t="s">
        <v>1473</v>
      </c>
      <c r="AG40" s="45">
        <f>IF(LEN(TRIM(Table1[[#This Row],[QQ2_BEFORE]]))=0, 0, LEN(TRIM(SUBSTITUTE(SUBSTITUTE(SUBSTITUTE(Table1[[#This Row],[QQ2_BEFORE]], "/", " "), "-", " "), "  ", " "))) - LEN(SUBSTITUTE(TRIM(SUBSTITUTE(SUBSTITUTE(SUBSTITUTE(Table1[[#This Row],[QQ2_BEFORE]], "/", " "), "-", " "), "  ", " ")), " ", "")) + 1)</f>
        <v>31</v>
      </c>
      <c r="AH40" s="45">
        <f>IF(LEN(TRIM(Table1[[#This Row],[QQ2_BEFORE]]))=0, 0, MAX(1, LEN(Table1[[#This Row],[QQ2_BEFORE]]) - LEN(SUBSTITUTE(SUBSTITUTE(SUBSTITUTE(Table1[[#This Row],[QQ2_BEFORE]], ".", ""), "!", ""), "?", ""))))</f>
        <v>1</v>
      </c>
      <c r="AI40" s="45">
        <f>IF(LEN(TRIM(Table1[[#This Row],[QQ2_BEFORE]]))=0, 0,
    (LEN(TRIM(SUBSTITUTE(SUBSTITUTE(SUBSTITUTE(Table1[[#This Row],[QQ2_BEFORE]], "/", " "), "-", " "), "  ", " ")))
    - LEN(SUBSTITUTE(TRIM(SUBSTITUTE(SUBSTITUTE(SUBSTITUTE(Table1[[#This Row],[QQ2_BEFORE]], "/", " "), "-", " "), "  ", " ")), " ", "")) + 1)
    / MAX(1,
        LEN(Z40)
        - LEN(SUBSTITUTE(SUBSTITUTE(SUBSTITUTE(Z40, ".", ""), "!", ""), "?", ""))
    )
)</f>
        <v>31</v>
      </c>
      <c r="AJ40" s="3" t="s">
        <v>596</v>
      </c>
      <c r="AK40" s="45">
        <f>IF(LEN(TRIM(Table1[[#This Row],[QQ3_BEFORE]]))=0, 0, LEN(TRIM(SUBSTITUTE(SUBSTITUTE(SUBSTITUTE(Table1[[#This Row],[QQ3_BEFORE]], "/", " "), "-", " "), "  ", " "))) - LEN(SUBSTITUTE(TRIM(SUBSTITUTE(SUBSTITUTE(SUBSTITUTE(Table1[[#This Row],[QQ3_BEFORE]], "/", " "), "-", " "), "  ", " ")), " ", "")) + 1)</f>
        <v>33</v>
      </c>
      <c r="AL40" s="3" t="s">
        <v>1399</v>
      </c>
      <c r="AM40" s="3" t="s">
        <v>597</v>
      </c>
      <c r="AN40" s="3" t="s">
        <v>1458</v>
      </c>
      <c r="AO40" s="3" t="s">
        <v>1390</v>
      </c>
      <c r="AP40" s="3" t="s">
        <v>1393</v>
      </c>
      <c r="AQ40" s="45">
        <f>IF(LEN(TRIM(Table1[[#This Row],[QQ1_AFTER]]))=0, 0, MAX(1, LEN(Table1[[#This Row],[QQ1_AFTER]]) - LEN(SUBSTITUTE(SUBSTITUTE(SUBSTITUTE(Table1[[#This Row],[QQ1_AFTER]], ".", ""), "!", ""), "?", ""))))</f>
        <v>1</v>
      </c>
      <c r="AR40" s="45">
        <f t="shared" si="11"/>
        <v>8</v>
      </c>
      <c r="AS40" s="52">
        <f>IF(LEN(TRIM(Table1[[#This Row],[QQ1_AFTER]]))=0, 0,
    (LEN(TRIM(SUBSTITUTE(SUBSTITUTE(SUBSTITUTE(Table1[[#This Row],[QQ1_AFTER]], "/", " "), "-", " "), "  ", " ")))
    - LEN(SUBSTITUTE(TRIM(SUBSTITUTE(SUBSTITUTE(SUBSTITUTE(Table1[[#This Row],[QQ1_AFTER]], "/", " "), "-", " "), "  ", " ")), " ", "")) + 1)
    / MAX(1,
        LEN(Z40)
        - LEN(SUBSTITUTE(SUBSTITUTE(SUBSTITUTE(Z40, ".", ""), "!", ""), "?", ""))
    )
)</f>
        <v>8</v>
      </c>
      <c r="AT40" s="45">
        <f>Table1[[#This Row],[QQ1_SENTENCE_COUNT_AFTER]]-Table1[[#This Row],[QQ1_SENTENCE_COUNT_BEFORE]]</f>
        <v>0</v>
      </c>
      <c r="AU40" s="45">
        <f t="shared" si="12"/>
        <v>-8</v>
      </c>
      <c r="AV40" s="52">
        <f>Table1[[#This Row],[QQ1_AVG_WORDS_PER_SENTENCE_AFTER]]-Table1[[#This Row],[QQ1_AVG_WORDS_PER_SENTENCE]]</f>
        <v>-8</v>
      </c>
      <c r="AW40" s="3" t="s">
        <v>598</v>
      </c>
      <c r="AX40" s="3" t="s">
        <v>66</v>
      </c>
      <c r="AY40" s="3" t="s">
        <v>1388</v>
      </c>
      <c r="AZ40" s="3" t="s">
        <v>1389</v>
      </c>
      <c r="BA40" s="3" t="s">
        <v>599</v>
      </c>
      <c r="BB40" s="3" t="s">
        <v>1399</v>
      </c>
      <c r="BC40" s="3" t="s">
        <v>94</v>
      </c>
      <c r="BD40" s="3" t="s">
        <v>94</v>
      </c>
      <c r="BE40" s="3" t="s">
        <v>94</v>
      </c>
      <c r="BF40" s="3" t="s">
        <v>94</v>
      </c>
      <c r="BG40" s="3" t="s">
        <v>94</v>
      </c>
      <c r="BH40" s="3" t="s">
        <v>94</v>
      </c>
      <c r="BI40" s="3" t="s">
        <v>94</v>
      </c>
      <c r="BJ40" s="3" t="s">
        <v>115</v>
      </c>
      <c r="BK40" s="3" t="s">
        <v>93</v>
      </c>
      <c r="BL40" s="3" t="s">
        <v>115</v>
      </c>
      <c r="BM40" s="3" t="s">
        <v>93</v>
      </c>
      <c r="BN40" s="3" t="s">
        <v>93</v>
      </c>
      <c r="BO40" s="3" t="s">
        <v>94</v>
      </c>
      <c r="BP40" s="3" t="s">
        <v>115</v>
      </c>
      <c r="BQ40" s="30">
        <v>21</v>
      </c>
      <c r="BR40" s="30">
        <v>21</v>
      </c>
      <c r="BS40" s="30">
        <f t="shared" si="8"/>
        <v>42</v>
      </c>
      <c r="BT40" s="34">
        <f t="shared" si="13"/>
        <v>0</v>
      </c>
      <c r="BU40" s="32" t="s">
        <v>97</v>
      </c>
      <c r="BV40" s="3" t="s">
        <v>96</v>
      </c>
      <c r="BW40" s="3" t="s">
        <v>96</v>
      </c>
      <c r="BX40" s="3" t="s">
        <v>96</v>
      </c>
      <c r="BY40" s="3" t="s">
        <v>96</v>
      </c>
      <c r="BZ40" s="3" t="s">
        <v>96</v>
      </c>
      <c r="CA40" s="3" t="s">
        <v>96</v>
      </c>
      <c r="CB40" s="3" t="s">
        <v>97</v>
      </c>
      <c r="CC40" s="3" t="s">
        <v>97</v>
      </c>
      <c r="CD40" s="3" t="s">
        <v>97</v>
      </c>
      <c r="CE40" s="3" t="s">
        <v>96</v>
      </c>
      <c r="CF40" s="3" t="s">
        <v>97</v>
      </c>
      <c r="CG40" s="3" t="s">
        <v>96</v>
      </c>
      <c r="CH40" s="3" t="s">
        <v>96</v>
      </c>
      <c r="CI40" s="3" t="s">
        <v>96</v>
      </c>
      <c r="CJ40" s="3" t="s">
        <v>96</v>
      </c>
      <c r="CK40" s="3" t="s">
        <v>97</v>
      </c>
      <c r="CL40" s="3" t="s">
        <v>97</v>
      </c>
      <c r="CM40" s="3" t="s">
        <v>97</v>
      </c>
      <c r="CN40" s="3" t="s">
        <v>97</v>
      </c>
      <c r="CO40" s="5">
        <v>7</v>
      </c>
      <c r="CP40" s="5">
        <v>8</v>
      </c>
      <c r="CQ40" s="11">
        <f t="shared" si="5"/>
        <v>1</v>
      </c>
      <c r="CR40" s="3" t="s">
        <v>97</v>
      </c>
      <c r="CS40" s="3" t="s">
        <v>96</v>
      </c>
      <c r="CT40" s="3" t="s">
        <v>96</v>
      </c>
      <c r="CU40" s="3" t="s">
        <v>97</v>
      </c>
      <c r="CV40" s="3" t="s">
        <v>96</v>
      </c>
      <c r="CW40" s="3" t="s">
        <v>97</v>
      </c>
      <c r="CX40" s="3" t="s">
        <v>96</v>
      </c>
      <c r="CY40" s="3" t="s">
        <v>97</v>
      </c>
      <c r="CZ40" s="3" t="s">
        <v>96</v>
      </c>
      <c r="DA40" s="3" t="s">
        <v>97</v>
      </c>
      <c r="DB40" s="3" t="s">
        <v>96</v>
      </c>
      <c r="DC40" s="3" t="s">
        <v>96</v>
      </c>
      <c r="DD40" s="3" t="s">
        <v>96</v>
      </c>
      <c r="DE40" s="3" t="s">
        <v>96</v>
      </c>
      <c r="DF40" s="3" t="s">
        <v>97</v>
      </c>
      <c r="DG40" s="3" t="s">
        <v>97</v>
      </c>
      <c r="DH40" s="3" t="s">
        <v>96</v>
      </c>
      <c r="DI40" s="3" t="s">
        <v>96</v>
      </c>
      <c r="DJ40" s="3" t="s">
        <v>97</v>
      </c>
      <c r="DK40" s="3" t="s">
        <v>96</v>
      </c>
      <c r="DL40" s="5">
        <v>6</v>
      </c>
      <c r="DM40" s="5">
        <v>6</v>
      </c>
      <c r="DN40" s="11">
        <f t="shared" si="6"/>
        <v>0</v>
      </c>
      <c r="DO40" s="3" t="s">
        <v>600</v>
      </c>
      <c r="DP40" s="3" t="s">
        <v>601</v>
      </c>
      <c r="DQ40" s="3" t="s">
        <v>602</v>
      </c>
      <c r="DR40" s="3" t="s">
        <v>84</v>
      </c>
      <c r="DS40" s="14" t="s">
        <v>1338</v>
      </c>
      <c r="DT40" s="14" t="s">
        <v>1339</v>
      </c>
      <c r="DU40" s="3" t="s">
        <v>1345</v>
      </c>
      <c r="DV40" s="59" t="s">
        <v>1450</v>
      </c>
    </row>
    <row r="41" spans="1:126" ht="98.25" customHeight="1" x14ac:dyDescent="0.3">
      <c r="A41" s="3">
        <v>40</v>
      </c>
      <c r="B41" s="3" t="s">
        <v>69</v>
      </c>
      <c r="C41" s="4">
        <v>23</v>
      </c>
      <c r="D41" s="3" t="s">
        <v>120</v>
      </c>
      <c r="E41" s="3" t="s">
        <v>121</v>
      </c>
      <c r="F41" s="3" t="s">
        <v>603</v>
      </c>
      <c r="G41" s="3" t="s">
        <v>73</v>
      </c>
      <c r="H41" s="3" t="s">
        <v>74</v>
      </c>
      <c r="I41" s="3" t="s">
        <v>73</v>
      </c>
      <c r="J41" s="3" t="s">
        <v>125</v>
      </c>
      <c r="K41" s="3" t="s">
        <v>73</v>
      </c>
      <c r="L41" s="3" t="s">
        <v>196</v>
      </c>
      <c r="M41" s="3" t="s">
        <v>73</v>
      </c>
      <c r="N41" s="3" t="s">
        <v>174</v>
      </c>
      <c r="O41" s="3" t="s">
        <v>78</v>
      </c>
      <c r="P41" s="3" t="s">
        <v>128</v>
      </c>
      <c r="Q41" s="3" t="s">
        <v>144</v>
      </c>
      <c r="R41" s="3" t="s">
        <v>73</v>
      </c>
      <c r="S41" s="3" t="s">
        <v>73</v>
      </c>
      <c r="T41" s="3" t="s">
        <v>144</v>
      </c>
      <c r="U41" s="3" t="s">
        <v>73</v>
      </c>
      <c r="V41" s="3" t="s">
        <v>73</v>
      </c>
      <c r="W41" s="3" t="s">
        <v>84</v>
      </c>
      <c r="X41" s="3" t="s">
        <v>132</v>
      </c>
      <c r="Y41" s="3" t="s">
        <v>86</v>
      </c>
      <c r="Z41" s="3" t="s">
        <v>604</v>
      </c>
      <c r="AA41" s="3" t="s">
        <v>68</v>
      </c>
      <c r="AB41" s="45">
        <f t="shared" si="7"/>
        <v>14</v>
      </c>
      <c r="AC41" s="45">
        <f t="shared" si="9"/>
        <v>1</v>
      </c>
      <c r="AD41" s="52">
        <f t="shared" si="10"/>
        <v>14</v>
      </c>
      <c r="AE41" s="3" t="s">
        <v>605</v>
      </c>
      <c r="AF41" s="3" t="s">
        <v>66</v>
      </c>
      <c r="AG41" s="45">
        <f>IF(LEN(TRIM(Table1[[#This Row],[QQ2_BEFORE]]))=0, 0, LEN(TRIM(SUBSTITUTE(SUBSTITUTE(SUBSTITUTE(Table1[[#This Row],[QQ2_BEFORE]], "/", " "), "-", " "), "  ", " "))) - LEN(SUBSTITUTE(TRIM(SUBSTITUTE(SUBSTITUTE(SUBSTITUTE(Table1[[#This Row],[QQ2_BEFORE]], "/", " "), "-", " "), "  ", " ")), " ", "")) + 1)</f>
        <v>12</v>
      </c>
      <c r="AH41" s="45">
        <f>IF(LEN(TRIM(Table1[[#This Row],[QQ2_BEFORE]]))=0, 0, MAX(1, LEN(Table1[[#This Row],[QQ2_BEFORE]]) - LEN(SUBSTITUTE(SUBSTITUTE(SUBSTITUTE(Table1[[#This Row],[QQ2_BEFORE]], ".", ""), "!", ""), "?", ""))))</f>
        <v>1</v>
      </c>
      <c r="AI41" s="45">
        <f>IF(LEN(TRIM(Table1[[#This Row],[QQ2_BEFORE]]))=0, 0,
    (LEN(TRIM(SUBSTITUTE(SUBSTITUTE(SUBSTITUTE(Table1[[#This Row],[QQ2_BEFORE]], "/", " "), "-", " "), "  ", " ")))
    - LEN(SUBSTITUTE(TRIM(SUBSTITUTE(SUBSTITUTE(SUBSTITUTE(Table1[[#This Row],[QQ2_BEFORE]], "/", " "), "-", " "), "  ", " ")), " ", "")) + 1)
    / MAX(1,
        LEN(Z41)
        - LEN(SUBSTITUTE(SUBSTITUTE(SUBSTITUTE(Z41, ".", ""), "!", ""), "?", ""))
    )
)</f>
        <v>12</v>
      </c>
      <c r="AJ41" s="3" t="s">
        <v>606</v>
      </c>
      <c r="AK41" s="45">
        <f>IF(LEN(TRIM(Table1[[#This Row],[QQ3_BEFORE]]))=0, 0, LEN(TRIM(SUBSTITUTE(SUBSTITUTE(SUBSTITUTE(Table1[[#This Row],[QQ3_BEFORE]], "/", " "), "-", " "), "  ", " "))) - LEN(SUBSTITUTE(TRIM(SUBSTITUTE(SUBSTITUTE(SUBSTITUTE(Table1[[#This Row],[QQ3_BEFORE]], "/", " "), "-", " "), "  ", " ")), " ", "")) + 1)</f>
        <v>15</v>
      </c>
      <c r="AL41" s="3" t="s">
        <v>1399</v>
      </c>
      <c r="AM41" s="3" t="s">
        <v>607</v>
      </c>
      <c r="AN41" s="3" t="s">
        <v>68</v>
      </c>
      <c r="AO41" s="3" t="s">
        <v>1390</v>
      </c>
      <c r="AP41" s="3" t="s">
        <v>1392</v>
      </c>
      <c r="AQ41" s="45">
        <f>IF(LEN(TRIM(Table1[[#This Row],[QQ1_AFTER]]))=0, 0, MAX(1, LEN(Table1[[#This Row],[QQ1_AFTER]]) - LEN(SUBSTITUTE(SUBSTITUTE(SUBSTITUTE(Table1[[#This Row],[QQ1_AFTER]], ".", ""), "!", ""), "?", ""))))</f>
        <v>3</v>
      </c>
      <c r="AR41" s="45">
        <f t="shared" si="11"/>
        <v>53</v>
      </c>
      <c r="AS41" s="52">
        <f>IF(LEN(TRIM(Table1[[#This Row],[QQ1_AFTER]]))=0, 0,
    (LEN(TRIM(SUBSTITUTE(SUBSTITUTE(SUBSTITUTE(Table1[[#This Row],[QQ1_AFTER]], "/", " "), "-", " "), "  ", " ")))
    - LEN(SUBSTITUTE(TRIM(SUBSTITUTE(SUBSTITUTE(SUBSTITUTE(Table1[[#This Row],[QQ1_AFTER]], "/", " "), "-", " "), "  ", " ")), " ", "")) + 1)
    / MAX(1,
        LEN(Z41)
        - LEN(SUBSTITUTE(SUBSTITUTE(SUBSTITUTE(Z41, ".", ""), "!", ""), "?", ""))
    )
)</f>
        <v>53</v>
      </c>
      <c r="AT41" s="45">
        <f>Table1[[#This Row],[QQ1_SENTENCE_COUNT_AFTER]]-Table1[[#This Row],[QQ1_SENTENCE_COUNT_BEFORE]]</f>
        <v>2</v>
      </c>
      <c r="AU41" s="45">
        <f t="shared" si="12"/>
        <v>39</v>
      </c>
      <c r="AV41" s="52">
        <f>Table1[[#This Row],[QQ1_AVG_WORDS_PER_SENTENCE_AFTER]]-Table1[[#This Row],[QQ1_AVG_WORDS_PER_SENTENCE]]</f>
        <v>39</v>
      </c>
      <c r="AW41" s="3" t="s">
        <v>608</v>
      </c>
      <c r="AX41" s="3" t="s">
        <v>1475</v>
      </c>
      <c r="AY41" s="3" t="s">
        <v>1390</v>
      </c>
      <c r="AZ41" s="3" t="s">
        <v>1392</v>
      </c>
      <c r="BA41" s="3" t="s">
        <v>609</v>
      </c>
      <c r="BB41" s="3" t="s">
        <v>1399</v>
      </c>
      <c r="BC41" s="3" t="s">
        <v>93</v>
      </c>
      <c r="BD41" s="3" t="s">
        <v>115</v>
      </c>
      <c r="BE41" s="3" t="s">
        <v>95</v>
      </c>
      <c r="BF41" s="3" t="s">
        <v>93</v>
      </c>
      <c r="BG41" s="3" t="s">
        <v>115</v>
      </c>
      <c r="BH41" s="3" t="s">
        <v>94</v>
      </c>
      <c r="BI41" s="3" t="s">
        <v>115</v>
      </c>
      <c r="BJ41" s="3" t="s">
        <v>95</v>
      </c>
      <c r="BK41" s="3" t="s">
        <v>115</v>
      </c>
      <c r="BL41" s="3" t="s">
        <v>94</v>
      </c>
      <c r="BM41" s="3" t="s">
        <v>94</v>
      </c>
      <c r="BN41" s="3" t="s">
        <v>93</v>
      </c>
      <c r="BO41" s="3" t="s">
        <v>95</v>
      </c>
      <c r="BP41" s="3" t="s">
        <v>115</v>
      </c>
      <c r="BQ41" s="30">
        <v>20</v>
      </c>
      <c r="BR41" s="30">
        <v>18</v>
      </c>
      <c r="BS41" s="30">
        <f t="shared" si="8"/>
        <v>38</v>
      </c>
      <c r="BT41" s="34">
        <f t="shared" si="13"/>
        <v>-2</v>
      </c>
      <c r="BU41" s="32" t="s">
        <v>97</v>
      </c>
      <c r="BV41" s="3" t="s">
        <v>97</v>
      </c>
      <c r="BW41" s="3" t="s">
        <v>96</v>
      </c>
      <c r="BX41" s="3" t="s">
        <v>97</v>
      </c>
      <c r="BY41" s="3" t="s">
        <v>96</v>
      </c>
      <c r="BZ41" s="3" t="s">
        <v>97</v>
      </c>
      <c r="CA41" s="3" t="s">
        <v>96</v>
      </c>
      <c r="CB41" s="3" t="s">
        <v>97</v>
      </c>
      <c r="CC41" s="3" t="s">
        <v>96</v>
      </c>
      <c r="CD41" s="3" t="s">
        <v>96</v>
      </c>
      <c r="CE41" s="3" t="s">
        <v>96</v>
      </c>
      <c r="CF41" s="3" t="s">
        <v>96</v>
      </c>
      <c r="CG41" s="3" t="s">
        <v>96</v>
      </c>
      <c r="CH41" s="3" t="s">
        <v>96</v>
      </c>
      <c r="CI41" s="3" t="s">
        <v>96</v>
      </c>
      <c r="CJ41" s="3" t="s">
        <v>97</v>
      </c>
      <c r="CK41" s="3" t="s">
        <v>97</v>
      </c>
      <c r="CL41" s="3" t="s">
        <v>97</v>
      </c>
      <c r="CM41" s="3" t="s">
        <v>97</v>
      </c>
      <c r="CN41" s="3" t="s">
        <v>97</v>
      </c>
      <c r="CO41" s="5">
        <v>4</v>
      </c>
      <c r="CP41" s="5">
        <v>10</v>
      </c>
      <c r="CQ41" s="11">
        <f t="shared" si="5"/>
        <v>6</v>
      </c>
      <c r="CR41" s="3" t="s">
        <v>97</v>
      </c>
      <c r="CS41" s="3" t="s">
        <v>96</v>
      </c>
      <c r="CT41" s="3" t="s">
        <v>96</v>
      </c>
      <c r="CU41" s="3" t="s">
        <v>96</v>
      </c>
      <c r="CV41" s="3" t="s">
        <v>96</v>
      </c>
      <c r="CW41" s="3" t="s">
        <v>96</v>
      </c>
      <c r="CX41" s="3" t="s">
        <v>97</v>
      </c>
      <c r="CY41" s="3" t="s">
        <v>97</v>
      </c>
      <c r="CZ41" s="3" t="s">
        <v>96</v>
      </c>
      <c r="DA41" s="3" t="s">
        <v>97</v>
      </c>
      <c r="DB41" s="3" t="s">
        <v>96</v>
      </c>
      <c r="DC41" s="3" t="s">
        <v>96</v>
      </c>
      <c r="DD41" s="3" t="s">
        <v>96</v>
      </c>
      <c r="DE41" s="3" t="s">
        <v>96</v>
      </c>
      <c r="DF41" s="3" t="s">
        <v>96</v>
      </c>
      <c r="DG41" s="3" t="s">
        <v>97</v>
      </c>
      <c r="DH41" s="3" t="s">
        <v>96</v>
      </c>
      <c r="DI41" s="3" t="s">
        <v>97</v>
      </c>
      <c r="DJ41" s="3" t="s">
        <v>97</v>
      </c>
      <c r="DK41" s="3" t="s">
        <v>97</v>
      </c>
      <c r="DL41" s="5">
        <v>7</v>
      </c>
      <c r="DM41" s="5">
        <v>9</v>
      </c>
      <c r="DN41" s="11">
        <f t="shared" si="6"/>
        <v>2</v>
      </c>
      <c r="DO41" s="3" t="s">
        <v>610</v>
      </c>
      <c r="DP41" s="3" t="s">
        <v>611</v>
      </c>
      <c r="DQ41" s="3" t="s">
        <v>612</v>
      </c>
      <c r="DR41" s="3" t="s">
        <v>613</v>
      </c>
      <c r="DS41" s="14" t="s">
        <v>1338</v>
      </c>
      <c r="DT41" s="14" t="s">
        <v>1339</v>
      </c>
      <c r="DU41" s="3" t="s">
        <v>1356</v>
      </c>
      <c r="DV41" s="59" t="s">
        <v>1449</v>
      </c>
    </row>
    <row r="42" spans="1:126" ht="145.5" customHeight="1" x14ac:dyDescent="0.3">
      <c r="A42" s="3">
        <v>41</v>
      </c>
      <c r="B42" s="3" t="s">
        <v>102</v>
      </c>
      <c r="C42" s="4">
        <v>20</v>
      </c>
      <c r="D42" s="3" t="s">
        <v>120</v>
      </c>
      <c r="E42" s="3" t="s">
        <v>71</v>
      </c>
      <c r="F42" s="3" t="s">
        <v>72</v>
      </c>
      <c r="G42" s="3" t="s">
        <v>73</v>
      </c>
      <c r="H42" s="3" t="s">
        <v>104</v>
      </c>
      <c r="I42" s="3" t="s">
        <v>73</v>
      </c>
      <c r="J42" s="3" t="s">
        <v>185</v>
      </c>
      <c r="K42" s="3" t="s">
        <v>73</v>
      </c>
      <c r="L42" s="3" t="s">
        <v>196</v>
      </c>
      <c r="M42" s="3" t="s">
        <v>73</v>
      </c>
      <c r="N42" s="3" t="s">
        <v>106</v>
      </c>
      <c r="O42" s="3" t="s">
        <v>127</v>
      </c>
      <c r="P42" s="3" t="s">
        <v>79</v>
      </c>
      <c r="Q42" s="3" t="s">
        <v>614</v>
      </c>
      <c r="R42" s="3" t="s">
        <v>615</v>
      </c>
      <c r="S42" s="3" t="s">
        <v>616</v>
      </c>
      <c r="T42" s="3" t="s">
        <v>614</v>
      </c>
      <c r="U42" s="3" t="s">
        <v>617</v>
      </c>
      <c r="V42" s="3" t="s">
        <v>618</v>
      </c>
      <c r="W42" s="3" t="s">
        <v>84</v>
      </c>
      <c r="X42" s="3" t="s">
        <v>85</v>
      </c>
      <c r="Y42" s="3" t="s">
        <v>86</v>
      </c>
      <c r="Z42" s="3" t="s">
        <v>619</v>
      </c>
      <c r="AA42" s="3" t="s">
        <v>1461</v>
      </c>
      <c r="AB42" s="45">
        <f t="shared" si="7"/>
        <v>59</v>
      </c>
      <c r="AC42" s="45">
        <f t="shared" si="9"/>
        <v>2</v>
      </c>
      <c r="AD42" s="52">
        <f t="shared" si="10"/>
        <v>29.5</v>
      </c>
      <c r="AE42" s="3" t="s">
        <v>620</v>
      </c>
      <c r="AF42" s="3" t="s">
        <v>1477</v>
      </c>
      <c r="AG42" s="45">
        <f>IF(LEN(TRIM(Table1[[#This Row],[QQ2_BEFORE]]))=0, 0, LEN(TRIM(SUBSTITUTE(SUBSTITUTE(SUBSTITUTE(Table1[[#This Row],[QQ2_BEFORE]], "/", " "), "-", " "), "  ", " "))) - LEN(SUBSTITUTE(TRIM(SUBSTITUTE(SUBSTITUTE(SUBSTITUTE(Table1[[#This Row],[QQ2_BEFORE]], "/", " "), "-", " "), "  ", " ")), " ", "")) + 1)</f>
        <v>55</v>
      </c>
      <c r="AH42" s="45">
        <f>IF(LEN(TRIM(Table1[[#This Row],[QQ2_BEFORE]]))=0, 0, MAX(1, LEN(Table1[[#This Row],[QQ2_BEFORE]]) - LEN(SUBSTITUTE(SUBSTITUTE(SUBSTITUTE(Table1[[#This Row],[QQ2_BEFORE]], ".", ""), "!", ""), "?", ""))))</f>
        <v>3</v>
      </c>
      <c r="AI42" s="45">
        <f>IF(LEN(TRIM(Table1[[#This Row],[QQ2_BEFORE]]))=0, 0,
    (LEN(TRIM(SUBSTITUTE(SUBSTITUTE(SUBSTITUTE(Table1[[#This Row],[QQ2_BEFORE]], "/", " "), "-", " "), "  ", " ")))
    - LEN(SUBSTITUTE(TRIM(SUBSTITUTE(SUBSTITUTE(SUBSTITUTE(Table1[[#This Row],[QQ2_BEFORE]], "/", " "), "-", " "), "  ", " ")), " ", "")) + 1)
    / MAX(1,
        LEN(Z42)
        - LEN(SUBSTITUTE(SUBSTITUTE(SUBSTITUTE(Z42, ".", ""), "!", ""), "?", ""))
    )
)</f>
        <v>27.5</v>
      </c>
      <c r="AJ42" s="3" t="s">
        <v>621</v>
      </c>
      <c r="AK42" s="45">
        <f>IF(LEN(TRIM(Table1[[#This Row],[QQ3_BEFORE]]))=0, 0, LEN(TRIM(SUBSTITUTE(SUBSTITUTE(SUBSTITUTE(Table1[[#This Row],[QQ3_BEFORE]], "/", " "), "-", " "), "  ", " "))) - LEN(SUBSTITUTE(TRIM(SUBSTITUTE(SUBSTITUTE(SUBSTITUTE(Table1[[#This Row],[QQ3_BEFORE]], "/", " "), "-", " "), "  ", " ")), " ", "")) + 1)</f>
        <v>76</v>
      </c>
      <c r="AL42" s="3" t="s">
        <v>1399</v>
      </c>
      <c r="AM42" s="3" t="s">
        <v>622</v>
      </c>
      <c r="AN42" s="3" t="s">
        <v>1482</v>
      </c>
      <c r="AO42" s="3" t="s">
        <v>1390</v>
      </c>
      <c r="AP42" s="3" t="s">
        <v>1393</v>
      </c>
      <c r="AQ42" s="45">
        <f>IF(LEN(TRIM(Table1[[#This Row],[QQ1_AFTER]]))=0, 0, MAX(1, LEN(Table1[[#This Row],[QQ1_AFTER]]) - LEN(SUBSTITUTE(SUBSTITUTE(SUBSTITUTE(Table1[[#This Row],[QQ1_AFTER]], ".", ""), "!", ""), "?", ""))))</f>
        <v>2</v>
      </c>
      <c r="AR42" s="45">
        <f t="shared" si="11"/>
        <v>37</v>
      </c>
      <c r="AS42" s="52">
        <f>IF(LEN(TRIM(Table1[[#This Row],[QQ1_AFTER]]))=0, 0,
    (LEN(TRIM(SUBSTITUTE(SUBSTITUTE(SUBSTITUTE(Table1[[#This Row],[QQ1_AFTER]], "/", " "), "-", " "), "  ", " ")))
    - LEN(SUBSTITUTE(TRIM(SUBSTITUTE(SUBSTITUTE(SUBSTITUTE(Table1[[#This Row],[QQ1_AFTER]], "/", " "), "-", " "), "  ", " ")), " ", "")) + 1)
    / MAX(1,
        LEN(Z42)
        - LEN(SUBSTITUTE(SUBSTITUTE(SUBSTITUTE(Z42, ".", ""), "!", ""), "?", ""))
    )
)</f>
        <v>18.5</v>
      </c>
      <c r="AT42" s="45">
        <f>Table1[[#This Row],[QQ1_SENTENCE_COUNT_AFTER]]-Table1[[#This Row],[QQ1_SENTENCE_COUNT_BEFORE]]</f>
        <v>0</v>
      </c>
      <c r="AU42" s="45">
        <f t="shared" si="12"/>
        <v>-22</v>
      </c>
      <c r="AV42" s="52">
        <f>Table1[[#This Row],[QQ1_AVG_WORDS_PER_SENTENCE_AFTER]]-Table1[[#This Row],[QQ1_AVG_WORDS_PER_SENTENCE]]</f>
        <v>-11</v>
      </c>
      <c r="AW42" s="3" t="s">
        <v>623</v>
      </c>
      <c r="AX42" s="3" t="s">
        <v>66</v>
      </c>
      <c r="AY42" s="3" t="s">
        <v>1390</v>
      </c>
      <c r="AZ42" s="3" t="s">
        <v>1389</v>
      </c>
      <c r="BA42" s="3" t="s">
        <v>624</v>
      </c>
      <c r="BB42" s="3" t="s">
        <v>1399</v>
      </c>
      <c r="BC42" s="3" t="s">
        <v>94</v>
      </c>
      <c r="BD42" s="3" t="s">
        <v>93</v>
      </c>
      <c r="BE42" s="3" t="s">
        <v>95</v>
      </c>
      <c r="BF42" s="3" t="s">
        <v>115</v>
      </c>
      <c r="BG42" s="3" t="s">
        <v>115</v>
      </c>
      <c r="BH42" s="3" t="s">
        <v>93</v>
      </c>
      <c r="BI42" s="3" t="s">
        <v>93</v>
      </c>
      <c r="BJ42" s="3" t="s">
        <v>93</v>
      </c>
      <c r="BK42" s="3" t="s">
        <v>95</v>
      </c>
      <c r="BL42" s="3" t="s">
        <v>115</v>
      </c>
      <c r="BM42" s="3" t="s">
        <v>94</v>
      </c>
      <c r="BN42" s="3" t="s">
        <v>95</v>
      </c>
      <c r="BO42" s="3" t="s">
        <v>95</v>
      </c>
      <c r="BP42" s="3" t="s">
        <v>115</v>
      </c>
      <c r="BQ42" s="30">
        <v>18</v>
      </c>
      <c r="BR42" s="30">
        <v>16</v>
      </c>
      <c r="BS42" s="30">
        <f t="shared" si="8"/>
        <v>34</v>
      </c>
      <c r="BT42" s="34">
        <f t="shared" si="13"/>
        <v>-2</v>
      </c>
      <c r="BU42" s="32" t="s">
        <v>96</v>
      </c>
      <c r="BV42" s="3" t="s">
        <v>96</v>
      </c>
      <c r="BW42" s="3" t="s">
        <v>97</v>
      </c>
      <c r="BX42" s="3" t="s">
        <v>96</v>
      </c>
      <c r="BY42" s="3" t="s">
        <v>97</v>
      </c>
      <c r="BZ42" s="3" t="s">
        <v>97</v>
      </c>
      <c r="CA42" s="3" t="s">
        <v>97</v>
      </c>
      <c r="CB42" s="3" t="s">
        <v>97</v>
      </c>
      <c r="CC42" s="3" t="s">
        <v>97</v>
      </c>
      <c r="CD42" s="3" t="s">
        <v>97</v>
      </c>
      <c r="CE42" s="3" t="s">
        <v>97</v>
      </c>
      <c r="CF42" s="3" t="s">
        <v>97</v>
      </c>
      <c r="CG42" s="3" t="s">
        <v>96</v>
      </c>
      <c r="CH42" s="3" t="s">
        <v>97</v>
      </c>
      <c r="CI42" s="3" t="s">
        <v>96</v>
      </c>
      <c r="CJ42" s="3" t="s">
        <v>97</v>
      </c>
      <c r="CK42" s="3" t="s">
        <v>96</v>
      </c>
      <c r="CL42" s="3" t="s">
        <v>97</v>
      </c>
      <c r="CM42" s="3" t="s">
        <v>97</v>
      </c>
      <c r="CN42" s="3" t="s">
        <v>97</v>
      </c>
      <c r="CO42" s="5">
        <v>8</v>
      </c>
      <c r="CP42" s="5">
        <v>6</v>
      </c>
      <c r="CQ42" s="11">
        <f t="shared" si="5"/>
        <v>-2</v>
      </c>
      <c r="CR42" s="3" t="s">
        <v>97</v>
      </c>
      <c r="CS42" s="3" t="s">
        <v>96</v>
      </c>
      <c r="CT42" s="3" t="s">
        <v>96</v>
      </c>
      <c r="CU42" s="3" t="s">
        <v>97</v>
      </c>
      <c r="CV42" s="3" t="s">
        <v>96</v>
      </c>
      <c r="CW42" s="3" t="s">
        <v>96</v>
      </c>
      <c r="CX42" s="3" t="s">
        <v>97</v>
      </c>
      <c r="CY42" s="3" t="s">
        <v>96</v>
      </c>
      <c r="CZ42" s="3" t="s">
        <v>97</v>
      </c>
      <c r="DA42" s="3" t="s">
        <v>97</v>
      </c>
      <c r="DB42" s="3" t="s">
        <v>96</v>
      </c>
      <c r="DC42" s="3" t="s">
        <v>96</v>
      </c>
      <c r="DD42" s="3" t="s">
        <v>96</v>
      </c>
      <c r="DE42" s="3" t="s">
        <v>97</v>
      </c>
      <c r="DF42" s="3" t="s">
        <v>96</v>
      </c>
      <c r="DG42" s="3" t="s">
        <v>97</v>
      </c>
      <c r="DH42" s="3" t="s">
        <v>97</v>
      </c>
      <c r="DI42" s="3" t="s">
        <v>97</v>
      </c>
      <c r="DJ42" s="3" t="s">
        <v>97</v>
      </c>
      <c r="DK42" s="3" t="s">
        <v>97</v>
      </c>
      <c r="DL42" s="5">
        <v>6</v>
      </c>
      <c r="DM42" s="5">
        <v>9</v>
      </c>
      <c r="DN42" s="11">
        <f t="shared" si="6"/>
        <v>3</v>
      </c>
      <c r="DO42" s="3" t="s">
        <v>625</v>
      </c>
      <c r="DP42" s="3" t="s">
        <v>626</v>
      </c>
      <c r="DQ42" s="3" t="s">
        <v>627</v>
      </c>
      <c r="DR42" s="3" t="s">
        <v>628</v>
      </c>
      <c r="DS42" s="14" t="s">
        <v>1337</v>
      </c>
      <c r="DT42" s="14" t="s">
        <v>1339</v>
      </c>
      <c r="DU42" s="3" t="s">
        <v>1352</v>
      </c>
      <c r="DV42" s="59" t="s">
        <v>1449</v>
      </c>
    </row>
    <row r="43" spans="1:126" ht="249" customHeight="1" x14ac:dyDescent="0.3">
      <c r="A43" s="3">
        <v>42</v>
      </c>
      <c r="B43" s="3" t="s">
        <v>158</v>
      </c>
      <c r="C43" s="4">
        <v>21</v>
      </c>
      <c r="D43" s="3" t="s">
        <v>120</v>
      </c>
      <c r="E43" s="3" t="s">
        <v>71</v>
      </c>
      <c r="F43" s="3" t="s">
        <v>72</v>
      </c>
      <c r="G43" s="3" t="s">
        <v>73</v>
      </c>
      <c r="H43" s="3" t="s">
        <v>104</v>
      </c>
      <c r="I43" s="3" t="s">
        <v>73</v>
      </c>
      <c r="J43" s="3" t="s">
        <v>185</v>
      </c>
      <c r="K43" s="3" t="s">
        <v>73</v>
      </c>
      <c r="L43" s="3" t="s">
        <v>160</v>
      </c>
      <c r="M43" s="3" t="s">
        <v>73</v>
      </c>
      <c r="N43" s="3" t="s">
        <v>197</v>
      </c>
      <c r="O43" s="3" t="s">
        <v>127</v>
      </c>
      <c r="P43" s="3" t="s">
        <v>107</v>
      </c>
      <c r="Q43" s="3" t="s">
        <v>73</v>
      </c>
      <c r="R43" s="3" t="s">
        <v>73</v>
      </c>
      <c r="S43" s="3" t="s">
        <v>73</v>
      </c>
      <c r="T43" s="3" t="s">
        <v>73</v>
      </c>
      <c r="U43" s="3" t="s">
        <v>73</v>
      </c>
      <c r="V43" s="3" t="s">
        <v>73</v>
      </c>
      <c r="W43" s="3" t="s">
        <v>73</v>
      </c>
      <c r="X43" s="3" t="s">
        <v>73</v>
      </c>
      <c r="Y43" s="3" t="s">
        <v>73</v>
      </c>
      <c r="Z43" s="3" t="s">
        <v>629</v>
      </c>
      <c r="AA43" s="3" t="s">
        <v>1459</v>
      </c>
      <c r="AB43" s="45">
        <f t="shared" si="7"/>
        <v>130</v>
      </c>
      <c r="AC43" s="45">
        <f t="shared" si="9"/>
        <v>6</v>
      </c>
      <c r="AD43" s="52">
        <f t="shared" si="10"/>
        <v>21.666666666666668</v>
      </c>
      <c r="AE43" s="3" t="s">
        <v>630</v>
      </c>
      <c r="AF43" s="3" t="s">
        <v>67</v>
      </c>
      <c r="AG43" s="45">
        <f>IF(LEN(TRIM(Table1[[#This Row],[QQ2_BEFORE]]))=0, 0, LEN(TRIM(SUBSTITUTE(SUBSTITUTE(SUBSTITUTE(Table1[[#This Row],[QQ2_BEFORE]], "/", " "), "-", " "), "  ", " "))) - LEN(SUBSTITUTE(TRIM(SUBSTITUTE(SUBSTITUTE(SUBSTITUTE(Table1[[#This Row],[QQ2_BEFORE]], "/", " "), "-", " "), "  ", " ")), " ", "")) + 1)</f>
        <v>244</v>
      </c>
      <c r="AH43" s="45">
        <f>IF(LEN(TRIM(Table1[[#This Row],[QQ2_BEFORE]]))=0, 0, MAX(1, LEN(Table1[[#This Row],[QQ2_BEFORE]]) - LEN(SUBSTITUTE(SUBSTITUTE(SUBSTITUTE(Table1[[#This Row],[QQ2_BEFORE]], ".", ""), "!", ""), "?", ""))))</f>
        <v>11</v>
      </c>
      <c r="AI43" s="45">
        <f>IF(LEN(TRIM(Table1[[#This Row],[QQ2_BEFORE]]))=0, 0,
    (LEN(TRIM(SUBSTITUTE(SUBSTITUTE(SUBSTITUTE(Table1[[#This Row],[QQ2_BEFORE]], "/", " "), "-", " "), "  ", " ")))
    - LEN(SUBSTITUTE(TRIM(SUBSTITUTE(SUBSTITUTE(SUBSTITUTE(Table1[[#This Row],[QQ2_BEFORE]], "/", " "), "-", " "), "  ", " ")), " ", "")) + 1)
    / MAX(1,
        LEN(Z43)
        - LEN(SUBSTITUTE(SUBSTITUTE(SUBSTITUTE(Z43, ".", ""), "!", ""), "?", ""))
    )
)</f>
        <v>40.666666666666664</v>
      </c>
      <c r="AJ43" s="3" t="s">
        <v>631</v>
      </c>
      <c r="AK43" s="45">
        <f>IF(LEN(TRIM(Table1[[#This Row],[QQ3_BEFORE]]))=0, 0, LEN(TRIM(SUBSTITUTE(SUBSTITUTE(SUBSTITUTE(Table1[[#This Row],[QQ3_BEFORE]], "/", " "), "-", " "), "  ", " "))) - LEN(SUBSTITUTE(TRIM(SUBSTITUTE(SUBSTITUTE(SUBSTITUTE(Table1[[#This Row],[QQ3_BEFORE]], "/", " "), "-", " "), "  ", " ")), " ", "")) + 1)</f>
        <v>123</v>
      </c>
      <c r="AL43" s="3" t="s">
        <v>1399</v>
      </c>
      <c r="AM43" s="3" t="s">
        <v>632</v>
      </c>
      <c r="AN43" s="3" t="s">
        <v>288</v>
      </c>
      <c r="AO43" s="3" t="s">
        <v>1390</v>
      </c>
      <c r="AP43" s="3" t="s">
        <v>1393</v>
      </c>
      <c r="AQ43" s="45">
        <f>IF(LEN(TRIM(Table1[[#This Row],[QQ1_AFTER]]))=0, 0, MAX(1, LEN(Table1[[#This Row],[QQ1_AFTER]]) - LEN(SUBSTITUTE(SUBSTITUTE(SUBSTITUTE(Table1[[#This Row],[QQ1_AFTER]], ".", ""), "!", ""), "?", ""))))</f>
        <v>1</v>
      </c>
      <c r="AR43" s="45">
        <f t="shared" si="11"/>
        <v>16</v>
      </c>
      <c r="AS43" s="52">
        <f>IF(LEN(TRIM(Table1[[#This Row],[QQ1_AFTER]]))=0, 0,
    (LEN(TRIM(SUBSTITUTE(SUBSTITUTE(SUBSTITUTE(Table1[[#This Row],[QQ1_AFTER]], "/", " "), "-", " "), "  ", " ")))
    - LEN(SUBSTITUTE(TRIM(SUBSTITUTE(SUBSTITUTE(SUBSTITUTE(Table1[[#This Row],[QQ1_AFTER]], "/", " "), "-", " "), "  ", " ")), " ", "")) + 1)
    / MAX(1,
        LEN(Z43)
        - LEN(SUBSTITUTE(SUBSTITUTE(SUBSTITUTE(Z43, ".", ""), "!", ""), "?", ""))
    )
)</f>
        <v>2.6666666666666665</v>
      </c>
      <c r="AT43" s="45">
        <f>Table1[[#This Row],[QQ1_SENTENCE_COUNT_AFTER]]-Table1[[#This Row],[QQ1_SENTENCE_COUNT_BEFORE]]</f>
        <v>-5</v>
      </c>
      <c r="AU43" s="45">
        <f t="shared" si="12"/>
        <v>-114</v>
      </c>
      <c r="AV43" s="52">
        <f>Table1[[#This Row],[QQ1_AVG_WORDS_PER_SENTENCE_AFTER]]-Table1[[#This Row],[QQ1_AVG_WORDS_PER_SENTENCE]]</f>
        <v>-19</v>
      </c>
      <c r="AW43" s="3" t="s">
        <v>633</v>
      </c>
      <c r="AX43" s="3" t="s">
        <v>1480</v>
      </c>
      <c r="AY43" s="3" t="s">
        <v>1388</v>
      </c>
      <c r="AZ43" s="3" t="s">
        <v>1393</v>
      </c>
      <c r="BA43" s="3" t="s">
        <v>634</v>
      </c>
      <c r="BB43" s="3" t="s">
        <v>1399</v>
      </c>
      <c r="BC43" s="3" t="s">
        <v>115</v>
      </c>
      <c r="BD43" s="3" t="s">
        <v>93</v>
      </c>
      <c r="BE43" s="3" t="s">
        <v>95</v>
      </c>
      <c r="BF43" s="3" t="s">
        <v>94</v>
      </c>
      <c r="BG43" s="3" t="s">
        <v>114</v>
      </c>
      <c r="BH43" s="3" t="s">
        <v>94</v>
      </c>
      <c r="BI43" s="3" t="s">
        <v>93</v>
      </c>
      <c r="BJ43" s="3" t="s">
        <v>93</v>
      </c>
      <c r="BK43" s="3" t="s">
        <v>95</v>
      </c>
      <c r="BL43" s="3" t="s">
        <v>94</v>
      </c>
      <c r="BM43" s="3" t="s">
        <v>94</v>
      </c>
      <c r="BN43" s="3" t="s">
        <v>94</v>
      </c>
      <c r="BO43" s="3" t="s">
        <v>93</v>
      </c>
      <c r="BP43" s="3" t="s">
        <v>95</v>
      </c>
      <c r="BQ43" s="30">
        <v>20</v>
      </c>
      <c r="BR43" s="30">
        <v>15</v>
      </c>
      <c r="BS43" s="30">
        <f t="shared" si="8"/>
        <v>35</v>
      </c>
      <c r="BT43" s="34">
        <f t="shared" si="13"/>
        <v>-5</v>
      </c>
      <c r="BU43" s="32" t="s">
        <v>96</v>
      </c>
      <c r="BV43" s="3" t="s">
        <v>96</v>
      </c>
      <c r="BW43" s="3" t="s">
        <v>96</v>
      </c>
      <c r="BX43" s="3" t="s">
        <v>96</v>
      </c>
      <c r="BY43" s="3" t="s">
        <v>96</v>
      </c>
      <c r="BZ43" s="3" t="s">
        <v>96</v>
      </c>
      <c r="CA43" s="3" t="s">
        <v>97</v>
      </c>
      <c r="CB43" s="3" t="s">
        <v>96</v>
      </c>
      <c r="CC43" s="3" t="s">
        <v>97</v>
      </c>
      <c r="CD43" s="3" t="s">
        <v>97</v>
      </c>
      <c r="CE43" s="3" t="s">
        <v>97</v>
      </c>
      <c r="CF43" s="3" t="s">
        <v>96</v>
      </c>
      <c r="CG43" s="3" t="s">
        <v>97</v>
      </c>
      <c r="CH43" s="3" t="s">
        <v>96</v>
      </c>
      <c r="CI43" s="3" t="s">
        <v>96</v>
      </c>
      <c r="CJ43" s="3" t="s">
        <v>97</v>
      </c>
      <c r="CK43" s="3" t="s">
        <v>97</v>
      </c>
      <c r="CL43" s="3" t="s">
        <v>96</v>
      </c>
      <c r="CM43" s="3" t="s">
        <v>97</v>
      </c>
      <c r="CN43" s="3" t="s">
        <v>97</v>
      </c>
      <c r="CO43" s="5">
        <v>8</v>
      </c>
      <c r="CP43" s="5">
        <v>7</v>
      </c>
      <c r="CQ43" s="11">
        <f t="shared" si="5"/>
        <v>-1</v>
      </c>
      <c r="CR43" s="3" t="s">
        <v>96</v>
      </c>
      <c r="CS43" s="3" t="s">
        <v>96</v>
      </c>
      <c r="CT43" s="3" t="s">
        <v>96</v>
      </c>
      <c r="CU43" s="3" t="s">
        <v>96</v>
      </c>
      <c r="CV43" s="3" t="s">
        <v>97</v>
      </c>
      <c r="CW43" s="3" t="s">
        <v>96</v>
      </c>
      <c r="CX43" s="3" t="s">
        <v>97</v>
      </c>
      <c r="CY43" s="3" t="s">
        <v>97</v>
      </c>
      <c r="CZ43" s="3" t="s">
        <v>97</v>
      </c>
      <c r="DA43" s="3" t="s">
        <v>97</v>
      </c>
      <c r="DB43" s="3" t="s">
        <v>96</v>
      </c>
      <c r="DC43" s="3" t="s">
        <v>96</v>
      </c>
      <c r="DD43" s="3" t="s">
        <v>96</v>
      </c>
      <c r="DE43" s="3" t="s">
        <v>96</v>
      </c>
      <c r="DF43" s="3" t="s">
        <v>97</v>
      </c>
      <c r="DG43" s="3" t="s">
        <v>97</v>
      </c>
      <c r="DH43" s="3" t="s">
        <v>97</v>
      </c>
      <c r="DI43" s="3" t="s">
        <v>97</v>
      </c>
      <c r="DJ43" s="3" t="s">
        <v>97</v>
      </c>
      <c r="DK43" s="3" t="s">
        <v>96</v>
      </c>
      <c r="DL43" s="5">
        <v>8</v>
      </c>
      <c r="DM43" s="5">
        <v>8</v>
      </c>
      <c r="DN43" s="11">
        <f t="shared" si="6"/>
        <v>0</v>
      </c>
      <c r="DO43" s="3" t="s">
        <v>635</v>
      </c>
      <c r="DP43" s="3" t="s">
        <v>636</v>
      </c>
      <c r="DQ43" s="3" t="s">
        <v>637</v>
      </c>
      <c r="DR43" s="3" t="s">
        <v>638</v>
      </c>
      <c r="DS43" s="14" t="s">
        <v>1337</v>
      </c>
      <c r="DT43" s="14" t="s">
        <v>1340</v>
      </c>
      <c r="DU43" s="3" t="s">
        <v>1345</v>
      </c>
      <c r="DV43" s="59" t="s">
        <v>1450</v>
      </c>
    </row>
    <row r="44" spans="1:126" ht="74.45" customHeight="1" x14ac:dyDescent="0.3">
      <c r="A44" s="3">
        <v>43</v>
      </c>
      <c r="B44" s="3" t="s">
        <v>327</v>
      </c>
      <c r="C44" s="4">
        <v>21</v>
      </c>
      <c r="D44" s="3" t="s">
        <v>70</v>
      </c>
      <c r="E44" s="3" t="s">
        <v>71</v>
      </c>
      <c r="F44" s="3" t="s">
        <v>72</v>
      </c>
      <c r="G44" s="3" t="s">
        <v>73</v>
      </c>
      <c r="H44" s="3" t="s">
        <v>393</v>
      </c>
      <c r="I44" s="3" t="s">
        <v>73</v>
      </c>
      <c r="J44" s="3" t="s">
        <v>125</v>
      </c>
      <c r="K44" s="3" t="s">
        <v>73</v>
      </c>
      <c r="L44" s="3" t="s">
        <v>160</v>
      </c>
      <c r="M44" s="3" t="s">
        <v>73</v>
      </c>
      <c r="N44" s="3" t="s">
        <v>106</v>
      </c>
      <c r="O44" s="3" t="s">
        <v>127</v>
      </c>
      <c r="P44" s="3" t="s">
        <v>128</v>
      </c>
      <c r="Q44" s="3" t="s">
        <v>639</v>
      </c>
      <c r="R44" s="3" t="s">
        <v>640</v>
      </c>
      <c r="S44" s="3" t="s">
        <v>505</v>
      </c>
      <c r="T44" s="3" t="s">
        <v>73</v>
      </c>
      <c r="U44" s="3" t="s">
        <v>73</v>
      </c>
      <c r="V44" s="3" t="s">
        <v>73</v>
      </c>
      <c r="W44" s="3" t="s">
        <v>78</v>
      </c>
      <c r="X44" s="3" t="s">
        <v>132</v>
      </c>
      <c r="Y44" s="3" t="s">
        <v>86</v>
      </c>
      <c r="Z44" s="3" t="s">
        <v>641</v>
      </c>
      <c r="AA44" s="3" t="s">
        <v>68</v>
      </c>
      <c r="AB44" s="45">
        <f t="shared" si="7"/>
        <v>7</v>
      </c>
      <c r="AC44" s="45">
        <f t="shared" si="9"/>
        <v>1</v>
      </c>
      <c r="AD44" s="52">
        <f t="shared" si="10"/>
        <v>7</v>
      </c>
      <c r="AE44" s="3" t="s">
        <v>642</v>
      </c>
      <c r="AF44" s="3" t="s">
        <v>1478</v>
      </c>
      <c r="AG44" s="45">
        <f>IF(LEN(TRIM(Table1[[#This Row],[QQ2_BEFORE]]))=0, 0, LEN(TRIM(SUBSTITUTE(SUBSTITUTE(SUBSTITUTE(Table1[[#This Row],[QQ2_BEFORE]], "/", " "), "-", " "), "  ", " "))) - LEN(SUBSTITUTE(TRIM(SUBSTITUTE(SUBSTITUTE(SUBSTITUTE(Table1[[#This Row],[QQ2_BEFORE]], "/", " "), "-", " "), "  ", " ")), " ", "")) + 1)</f>
        <v>5</v>
      </c>
      <c r="AH44" s="45">
        <f>IF(LEN(TRIM(Table1[[#This Row],[QQ2_BEFORE]]))=0, 0, MAX(1, LEN(Table1[[#This Row],[QQ2_BEFORE]]) - LEN(SUBSTITUTE(SUBSTITUTE(SUBSTITUTE(Table1[[#This Row],[QQ2_BEFORE]], ".", ""), "!", ""), "?", ""))))</f>
        <v>1</v>
      </c>
      <c r="AI44" s="45">
        <f>IF(LEN(TRIM(Table1[[#This Row],[QQ2_BEFORE]]))=0, 0,
    (LEN(TRIM(SUBSTITUTE(SUBSTITUTE(SUBSTITUTE(Table1[[#This Row],[QQ2_BEFORE]], "/", " "), "-", " "), "  ", " ")))
    - LEN(SUBSTITUTE(TRIM(SUBSTITUTE(SUBSTITUTE(SUBSTITUTE(Table1[[#This Row],[QQ2_BEFORE]], "/", " "), "-", " "), "  ", " ")), " ", "")) + 1)
    / MAX(1,
        LEN(Z44)
        - LEN(SUBSTITUTE(SUBSTITUTE(SUBSTITUTE(Z44, ".", ""), "!", ""), "?", ""))
    )
)</f>
        <v>5</v>
      </c>
      <c r="AJ44" s="3" t="s">
        <v>643</v>
      </c>
      <c r="AK44" s="45">
        <f>IF(LEN(TRIM(Table1[[#This Row],[QQ3_BEFORE]]))=0, 0, LEN(TRIM(SUBSTITUTE(SUBSTITUTE(SUBSTITUTE(Table1[[#This Row],[QQ3_BEFORE]], "/", " "), "-", " "), "  ", " "))) - LEN(SUBSTITUTE(TRIM(SUBSTITUTE(SUBSTITUTE(SUBSTITUTE(Table1[[#This Row],[QQ3_BEFORE]], "/", " "), "-", " "), "  ", " ")), " ", "")) + 1)</f>
        <v>12</v>
      </c>
      <c r="AL44" s="3" t="s">
        <v>1403</v>
      </c>
      <c r="AM44" s="3" t="s">
        <v>644</v>
      </c>
      <c r="AN44" s="3" t="s">
        <v>68</v>
      </c>
      <c r="AO44" s="3"/>
      <c r="AP44" s="3"/>
      <c r="AQ44" s="45">
        <f>IF(LEN(TRIM(Table1[[#This Row],[QQ1_AFTER]]))=0, 0, MAX(1, LEN(Table1[[#This Row],[QQ1_AFTER]]) - LEN(SUBSTITUTE(SUBSTITUTE(SUBSTITUTE(Table1[[#This Row],[QQ1_AFTER]], ".", ""), "!", ""), "?", ""))))</f>
        <v>1</v>
      </c>
      <c r="AR44" s="45">
        <f t="shared" si="11"/>
        <v>3</v>
      </c>
      <c r="AS44" s="52">
        <f>IF(LEN(TRIM(Table1[[#This Row],[QQ1_AFTER]]))=0, 0,
    (LEN(TRIM(SUBSTITUTE(SUBSTITUTE(SUBSTITUTE(Table1[[#This Row],[QQ1_AFTER]], "/", " "), "-", " "), "  ", " ")))
    - LEN(SUBSTITUTE(TRIM(SUBSTITUTE(SUBSTITUTE(SUBSTITUTE(Table1[[#This Row],[QQ1_AFTER]], "/", " "), "-", " "), "  ", " ")), " ", "")) + 1)
    / MAX(1,
        LEN(Z44)
        - LEN(SUBSTITUTE(SUBSTITUTE(SUBSTITUTE(Z44, ".", ""), "!", ""), "?", ""))
    )
)</f>
        <v>3</v>
      </c>
      <c r="AT44" s="45">
        <f>Table1[[#This Row],[QQ1_SENTENCE_COUNT_AFTER]]-Table1[[#This Row],[QQ1_SENTENCE_COUNT_BEFORE]]</f>
        <v>0</v>
      </c>
      <c r="AU44" s="45">
        <f t="shared" si="12"/>
        <v>-4</v>
      </c>
      <c r="AV44" s="52">
        <f>Table1[[#This Row],[QQ1_AVG_WORDS_PER_SENTENCE_AFTER]]-Table1[[#This Row],[QQ1_AVG_WORDS_PER_SENTENCE]]</f>
        <v>-4</v>
      </c>
      <c r="AW44" s="3" t="s">
        <v>645</v>
      </c>
      <c r="AX44" s="3" t="s">
        <v>66</v>
      </c>
      <c r="AY44" s="3" t="s">
        <v>1388</v>
      </c>
      <c r="AZ44" s="3" t="s">
        <v>1392</v>
      </c>
      <c r="BA44" s="3" t="s">
        <v>646</v>
      </c>
      <c r="BB44" s="3" t="s">
        <v>1403</v>
      </c>
      <c r="BC44" s="3" t="s">
        <v>114</v>
      </c>
      <c r="BD44" s="3" t="s">
        <v>115</v>
      </c>
      <c r="BE44" s="3" t="s">
        <v>115</v>
      </c>
      <c r="BF44" s="3" t="s">
        <v>115</v>
      </c>
      <c r="BG44" s="3" t="s">
        <v>115</v>
      </c>
      <c r="BH44" s="3" t="s">
        <v>115</v>
      </c>
      <c r="BI44" s="3" t="s">
        <v>93</v>
      </c>
      <c r="BJ44" s="3" t="s">
        <v>93</v>
      </c>
      <c r="BK44" s="3" t="s">
        <v>94</v>
      </c>
      <c r="BL44" s="3" t="s">
        <v>93</v>
      </c>
      <c r="BM44" s="3" t="s">
        <v>94</v>
      </c>
      <c r="BN44" s="3" t="s">
        <v>93</v>
      </c>
      <c r="BO44" s="3" t="s">
        <v>94</v>
      </c>
      <c r="BP44" s="3" t="s">
        <v>94</v>
      </c>
      <c r="BQ44" s="30">
        <v>27</v>
      </c>
      <c r="BR44" s="30">
        <v>18</v>
      </c>
      <c r="BS44" s="30">
        <f t="shared" si="8"/>
        <v>45</v>
      </c>
      <c r="BT44" s="34">
        <f t="shared" si="13"/>
        <v>-9</v>
      </c>
      <c r="BU44" s="32" t="s">
        <v>97</v>
      </c>
      <c r="BV44" s="3" t="s">
        <v>97</v>
      </c>
      <c r="BW44" s="3" t="s">
        <v>96</v>
      </c>
      <c r="BX44" s="3" t="s">
        <v>97</v>
      </c>
      <c r="BY44" s="3" t="s">
        <v>96</v>
      </c>
      <c r="BZ44" s="3" t="s">
        <v>97</v>
      </c>
      <c r="CA44" s="3" t="s">
        <v>97</v>
      </c>
      <c r="CB44" s="3" t="s">
        <v>97</v>
      </c>
      <c r="CC44" s="3" t="s">
        <v>97</v>
      </c>
      <c r="CD44" s="3" t="s">
        <v>96</v>
      </c>
      <c r="CE44" s="3" t="s">
        <v>97</v>
      </c>
      <c r="CF44" s="3" t="s">
        <v>96</v>
      </c>
      <c r="CG44" s="3" t="s">
        <v>96</v>
      </c>
      <c r="CH44" s="3" t="s">
        <v>96</v>
      </c>
      <c r="CI44" s="3" t="s">
        <v>96</v>
      </c>
      <c r="CJ44" s="3" t="s">
        <v>97</v>
      </c>
      <c r="CK44" s="3" t="s">
        <v>96</v>
      </c>
      <c r="CL44" s="3" t="s">
        <v>97</v>
      </c>
      <c r="CM44" s="3" t="s">
        <v>97</v>
      </c>
      <c r="CN44" s="3" t="s">
        <v>97</v>
      </c>
      <c r="CO44" s="5">
        <v>6</v>
      </c>
      <c r="CP44" s="5">
        <v>8</v>
      </c>
      <c r="CQ44" s="11">
        <f t="shared" si="5"/>
        <v>2</v>
      </c>
      <c r="CR44" s="3" t="s">
        <v>97</v>
      </c>
      <c r="CS44" s="3" t="s">
        <v>96</v>
      </c>
      <c r="CT44" s="3" t="s">
        <v>96</v>
      </c>
      <c r="CU44" s="3" t="s">
        <v>96</v>
      </c>
      <c r="CV44" s="3" t="s">
        <v>96</v>
      </c>
      <c r="CW44" s="3" t="s">
        <v>96</v>
      </c>
      <c r="CX44" s="3" t="s">
        <v>97</v>
      </c>
      <c r="CY44" s="3" t="s">
        <v>97</v>
      </c>
      <c r="CZ44" s="3" t="s">
        <v>96</v>
      </c>
      <c r="DA44" s="3" t="s">
        <v>96</v>
      </c>
      <c r="DB44" s="3" t="s">
        <v>96</v>
      </c>
      <c r="DC44" s="3" t="s">
        <v>97</v>
      </c>
      <c r="DD44" s="3" t="s">
        <v>96</v>
      </c>
      <c r="DE44" s="3" t="s">
        <v>97</v>
      </c>
      <c r="DF44" s="3" t="s">
        <v>96</v>
      </c>
      <c r="DG44" s="3" t="s">
        <v>96</v>
      </c>
      <c r="DH44" s="3" t="s">
        <v>96</v>
      </c>
      <c r="DI44" s="3" t="s">
        <v>97</v>
      </c>
      <c r="DJ44" s="3" t="s">
        <v>97</v>
      </c>
      <c r="DK44" s="3" t="s">
        <v>97</v>
      </c>
      <c r="DL44" s="5">
        <v>6</v>
      </c>
      <c r="DM44" s="5">
        <v>6</v>
      </c>
      <c r="DN44" s="11">
        <f t="shared" si="6"/>
        <v>0</v>
      </c>
      <c r="DO44" s="3" t="s">
        <v>647</v>
      </c>
      <c r="DP44" s="3" t="s">
        <v>647</v>
      </c>
      <c r="DQ44" s="3" t="s">
        <v>647</v>
      </c>
      <c r="DR44" s="3" t="s">
        <v>647</v>
      </c>
      <c r="DS44" s="14" t="s">
        <v>1338</v>
      </c>
      <c r="DT44" s="14" t="s">
        <v>1338</v>
      </c>
      <c r="DU44" s="3" t="s">
        <v>1345</v>
      </c>
      <c r="DV44" s="59" t="s">
        <v>1451</v>
      </c>
    </row>
    <row r="45" spans="1:126" ht="90.75" x14ac:dyDescent="0.3">
      <c r="A45" s="3">
        <v>44</v>
      </c>
      <c r="B45" s="3" t="s">
        <v>69</v>
      </c>
      <c r="C45" s="4">
        <v>19</v>
      </c>
      <c r="D45" s="3" t="s">
        <v>120</v>
      </c>
      <c r="E45" s="3" t="s">
        <v>71</v>
      </c>
      <c r="F45" s="3" t="s">
        <v>72</v>
      </c>
      <c r="G45" s="3" t="s">
        <v>73</v>
      </c>
      <c r="H45" s="3" t="s">
        <v>648</v>
      </c>
      <c r="I45" s="3" t="s">
        <v>73</v>
      </c>
      <c r="J45" s="3" t="s">
        <v>159</v>
      </c>
      <c r="K45" s="3" t="s">
        <v>73</v>
      </c>
      <c r="L45" s="3" t="s">
        <v>649</v>
      </c>
      <c r="M45" s="3" t="s">
        <v>73</v>
      </c>
      <c r="N45" s="3" t="s">
        <v>106</v>
      </c>
      <c r="O45" s="3" t="s">
        <v>78</v>
      </c>
      <c r="P45" s="3" t="s">
        <v>107</v>
      </c>
      <c r="Q45" s="3" t="s">
        <v>73</v>
      </c>
      <c r="R45" s="3" t="s">
        <v>73</v>
      </c>
      <c r="S45" s="3" t="s">
        <v>73</v>
      </c>
      <c r="T45" s="3" t="s">
        <v>73</v>
      </c>
      <c r="U45" s="3" t="s">
        <v>73</v>
      </c>
      <c r="V45" s="3" t="s">
        <v>73</v>
      </c>
      <c r="W45" s="3" t="s">
        <v>73</v>
      </c>
      <c r="X45" s="3" t="s">
        <v>73</v>
      </c>
      <c r="Y45" s="3" t="s">
        <v>73</v>
      </c>
      <c r="Z45" s="3" t="s">
        <v>650</v>
      </c>
      <c r="AA45" s="3" t="s">
        <v>68</v>
      </c>
      <c r="AB45" s="45">
        <f t="shared" si="7"/>
        <v>19</v>
      </c>
      <c r="AC45" s="45">
        <f t="shared" si="9"/>
        <v>1</v>
      </c>
      <c r="AD45" s="52">
        <f t="shared" si="10"/>
        <v>19</v>
      </c>
      <c r="AE45" s="3" t="s">
        <v>651</v>
      </c>
      <c r="AF45" s="3" t="s">
        <v>65</v>
      </c>
      <c r="AG45" s="45">
        <f>IF(LEN(TRIM(Table1[[#This Row],[QQ2_BEFORE]]))=0, 0, LEN(TRIM(SUBSTITUTE(SUBSTITUTE(SUBSTITUTE(Table1[[#This Row],[QQ2_BEFORE]], "/", " "), "-", " "), "  ", " "))) - LEN(SUBSTITUTE(TRIM(SUBSTITUTE(SUBSTITUTE(SUBSTITUTE(Table1[[#This Row],[QQ2_BEFORE]], "/", " "), "-", " "), "  ", " ")), " ", "")) + 1)</f>
        <v>32</v>
      </c>
      <c r="AH45" s="45">
        <f>IF(LEN(TRIM(Table1[[#This Row],[QQ2_BEFORE]]))=0, 0, MAX(1, LEN(Table1[[#This Row],[QQ2_BEFORE]]) - LEN(SUBSTITUTE(SUBSTITUTE(SUBSTITUTE(Table1[[#This Row],[QQ2_BEFORE]], ".", ""), "!", ""), "?", ""))))</f>
        <v>2</v>
      </c>
      <c r="AI45" s="45">
        <f>IF(LEN(TRIM(Table1[[#This Row],[QQ2_BEFORE]]))=0, 0,
    (LEN(TRIM(SUBSTITUTE(SUBSTITUTE(SUBSTITUTE(Table1[[#This Row],[QQ2_BEFORE]], "/", " "), "-", " "), "  ", " ")))
    - LEN(SUBSTITUTE(TRIM(SUBSTITUTE(SUBSTITUTE(SUBSTITUTE(Table1[[#This Row],[QQ2_BEFORE]], "/", " "), "-", " "), "  ", " ")), " ", "")) + 1)
    / MAX(1,
        LEN(Z45)
        - LEN(SUBSTITUTE(SUBSTITUTE(SUBSTITUTE(Z45, ".", ""), "!", ""), "?", ""))
    )
)</f>
        <v>32</v>
      </c>
      <c r="AJ45" s="3" t="s">
        <v>652</v>
      </c>
      <c r="AK45" s="45">
        <f>IF(LEN(TRIM(Table1[[#This Row],[QQ3_BEFORE]]))=0, 0, LEN(TRIM(SUBSTITUTE(SUBSTITUTE(SUBSTITUTE(Table1[[#This Row],[QQ3_BEFORE]], "/", " "), "-", " "), "  ", " "))) - LEN(SUBSTITUTE(TRIM(SUBSTITUTE(SUBSTITUTE(SUBSTITUTE(Table1[[#This Row],[QQ3_BEFORE]], "/", " "), "-", " "), "  ", " ")), " ", "")) + 1)</f>
        <v>34</v>
      </c>
      <c r="AL45" s="3" t="s">
        <v>1399</v>
      </c>
      <c r="AM45" s="3" t="s">
        <v>653</v>
      </c>
      <c r="AN45" s="3" t="s">
        <v>68</v>
      </c>
      <c r="AO45" s="3" t="s">
        <v>1390</v>
      </c>
      <c r="AP45" s="3" t="s">
        <v>1389</v>
      </c>
      <c r="AQ45" s="45">
        <f>IF(LEN(TRIM(Table1[[#This Row],[QQ1_AFTER]]))=0, 0, MAX(1, LEN(Table1[[#This Row],[QQ1_AFTER]]) - LEN(SUBSTITUTE(SUBSTITUTE(SUBSTITUTE(Table1[[#This Row],[QQ1_AFTER]], ".", ""), "!", ""), "?", ""))))</f>
        <v>1</v>
      </c>
      <c r="AR45" s="45">
        <f t="shared" si="11"/>
        <v>13</v>
      </c>
      <c r="AS45" s="52">
        <f>IF(LEN(TRIM(Table1[[#This Row],[QQ1_AFTER]]))=0, 0,
    (LEN(TRIM(SUBSTITUTE(SUBSTITUTE(SUBSTITUTE(Table1[[#This Row],[QQ1_AFTER]], "/", " "), "-", " "), "  ", " ")))
    - LEN(SUBSTITUTE(TRIM(SUBSTITUTE(SUBSTITUTE(SUBSTITUTE(Table1[[#This Row],[QQ1_AFTER]], "/", " "), "-", " "), "  ", " ")), " ", "")) + 1)
    / MAX(1,
        LEN(Z45)
        - LEN(SUBSTITUTE(SUBSTITUTE(SUBSTITUTE(Z45, ".", ""), "!", ""), "?", ""))
    )
)</f>
        <v>13</v>
      </c>
      <c r="AT45" s="45">
        <f>Table1[[#This Row],[QQ1_SENTENCE_COUNT_AFTER]]-Table1[[#This Row],[QQ1_SENTENCE_COUNT_BEFORE]]</f>
        <v>0</v>
      </c>
      <c r="AU45" s="45">
        <f t="shared" si="12"/>
        <v>-6</v>
      </c>
      <c r="AV45" s="52">
        <f>Table1[[#This Row],[QQ1_AVG_WORDS_PER_SENTENCE_AFTER]]-Table1[[#This Row],[QQ1_AVG_WORDS_PER_SENTENCE]]</f>
        <v>-6</v>
      </c>
      <c r="AW45" s="3" t="s">
        <v>654</v>
      </c>
      <c r="AX45" s="3" t="s">
        <v>1473</v>
      </c>
      <c r="AY45" s="3" t="s">
        <v>1390</v>
      </c>
      <c r="AZ45" s="3" t="s">
        <v>1389</v>
      </c>
      <c r="BA45" s="3" t="s">
        <v>655</v>
      </c>
      <c r="BB45" s="3" t="s">
        <v>1399</v>
      </c>
      <c r="BC45" s="3" t="s">
        <v>94</v>
      </c>
      <c r="BD45" s="3" t="s">
        <v>95</v>
      </c>
      <c r="BE45" s="3" t="s">
        <v>95</v>
      </c>
      <c r="BF45" s="3" t="s">
        <v>95</v>
      </c>
      <c r="BG45" s="3" t="s">
        <v>95</v>
      </c>
      <c r="BH45" s="3" t="s">
        <v>93</v>
      </c>
      <c r="BI45" s="3" t="s">
        <v>93</v>
      </c>
      <c r="BJ45" s="3" t="s">
        <v>93</v>
      </c>
      <c r="BK45" s="3" t="s">
        <v>95</v>
      </c>
      <c r="BL45" s="3" t="s">
        <v>94</v>
      </c>
      <c r="BM45" s="3" t="s">
        <v>93</v>
      </c>
      <c r="BN45" s="3" t="s">
        <v>95</v>
      </c>
      <c r="BO45" s="3" t="s">
        <v>95</v>
      </c>
      <c r="BP45" s="3" t="s">
        <v>93</v>
      </c>
      <c r="BQ45" s="30">
        <v>11</v>
      </c>
      <c r="BR45" s="30">
        <v>12</v>
      </c>
      <c r="BS45" s="30">
        <f t="shared" si="8"/>
        <v>23</v>
      </c>
      <c r="BT45" s="34">
        <f t="shared" si="13"/>
        <v>1</v>
      </c>
      <c r="BU45" s="32" t="s">
        <v>96</v>
      </c>
      <c r="BV45" s="3" t="s">
        <v>96</v>
      </c>
      <c r="BW45" s="3" t="s">
        <v>96</v>
      </c>
      <c r="BX45" s="3" t="s">
        <v>96</v>
      </c>
      <c r="BY45" s="3" t="s">
        <v>96</v>
      </c>
      <c r="BZ45" s="3" t="s">
        <v>97</v>
      </c>
      <c r="CA45" s="3" t="s">
        <v>97</v>
      </c>
      <c r="CB45" s="3" t="s">
        <v>97</v>
      </c>
      <c r="CC45" s="3" t="s">
        <v>97</v>
      </c>
      <c r="CD45" s="3" t="s">
        <v>97</v>
      </c>
      <c r="CE45" s="3" t="s">
        <v>96</v>
      </c>
      <c r="CF45" s="3" t="s">
        <v>96</v>
      </c>
      <c r="CG45" s="3" t="s">
        <v>96</v>
      </c>
      <c r="CH45" s="3" t="s">
        <v>96</v>
      </c>
      <c r="CI45" s="3" t="s">
        <v>96</v>
      </c>
      <c r="CJ45" s="3" t="s">
        <v>97</v>
      </c>
      <c r="CK45" s="3" t="s">
        <v>97</v>
      </c>
      <c r="CL45" s="3" t="s">
        <v>97</v>
      </c>
      <c r="CM45" s="3" t="s">
        <v>97</v>
      </c>
      <c r="CN45" s="3" t="s">
        <v>97</v>
      </c>
      <c r="CO45" s="5">
        <v>10</v>
      </c>
      <c r="CP45" s="5">
        <v>10</v>
      </c>
      <c r="CQ45" s="11">
        <f t="shared" si="5"/>
        <v>0</v>
      </c>
      <c r="CR45" s="3" t="s">
        <v>96</v>
      </c>
      <c r="CS45" s="3" t="s">
        <v>96</v>
      </c>
      <c r="CT45" s="3" t="s">
        <v>96</v>
      </c>
      <c r="CU45" s="3" t="s">
        <v>96</v>
      </c>
      <c r="CV45" s="3" t="s">
        <v>96</v>
      </c>
      <c r="CW45" s="3" t="s">
        <v>97</v>
      </c>
      <c r="CX45" s="3" t="s">
        <v>97</v>
      </c>
      <c r="CY45" s="3" t="s">
        <v>97</v>
      </c>
      <c r="CZ45" s="3" t="s">
        <v>97</v>
      </c>
      <c r="DA45" s="3" t="s">
        <v>97</v>
      </c>
      <c r="DB45" s="3" t="s">
        <v>96</v>
      </c>
      <c r="DC45" s="3" t="s">
        <v>96</v>
      </c>
      <c r="DD45" s="3" t="s">
        <v>97</v>
      </c>
      <c r="DE45" s="3" t="s">
        <v>96</v>
      </c>
      <c r="DF45" s="3" t="s">
        <v>97</v>
      </c>
      <c r="DG45" s="3" t="s">
        <v>97</v>
      </c>
      <c r="DH45" s="3" t="s">
        <v>97</v>
      </c>
      <c r="DI45" s="3" t="s">
        <v>97</v>
      </c>
      <c r="DJ45" s="3" t="s">
        <v>97</v>
      </c>
      <c r="DK45" s="3" t="s">
        <v>97</v>
      </c>
      <c r="DL45" s="5">
        <v>10</v>
      </c>
      <c r="DM45" s="5">
        <v>8</v>
      </c>
      <c r="DN45" s="11">
        <f t="shared" si="6"/>
        <v>-2</v>
      </c>
      <c r="DO45" s="3" t="s">
        <v>656</v>
      </c>
      <c r="DP45" s="3" t="s">
        <v>657</v>
      </c>
      <c r="DQ45" s="3" t="s">
        <v>658</v>
      </c>
      <c r="DR45" s="3" t="s">
        <v>659</v>
      </c>
      <c r="DS45" s="14" t="s">
        <v>1338</v>
      </c>
      <c r="DT45" s="14" t="s">
        <v>1339</v>
      </c>
      <c r="DU45" s="3" t="s">
        <v>1358</v>
      </c>
      <c r="DV45" s="59" t="s">
        <v>1451</v>
      </c>
    </row>
    <row r="46" spans="1:126" ht="24.75" customHeight="1" x14ac:dyDescent="0.3">
      <c r="A46" s="3">
        <v>45</v>
      </c>
      <c r="B46" s="3" t="s">
        <v>69</v>
      </c>
      <c r="C46" s="4">
        <v>21</v>
      </c>
      <c r="D46" s="3" t="s">
        <v>120</v>
      </c>
      <c r="E46" s="3" t="s">
        <v>71</v>
      </c>
      <c r="F46" s="3" t="s">
        <v>103</v>
      </c>
      <c r="G46" s="3" t="s">
        <v>73</v>
      </c>
      <c r="H46" s="3" t="s">
        <v>104</v>
      </c>
      <c r="I46" s="3" t="s">
        <v>73</v>
      </c>
      <c r="J46" s="3" t="s">
        <v>75</v>
      </c>
      <c r="K46" s="3" t="s">
        <v>73</v>
      </c>
      <c r="L46" s="3" t="s">
        <v>160</v>
      </c>
      <c r="M46" s="3" t="s">
        <v>73</v>
      </c>
      <c r="N46" s="3" t="s">
        <v>106</v>
      </c>
      <c r="O46" s="3" t="s">
        <v>78</v>
      </c>
      <c r="P46" s="3" t="s">
        <v>128</v>
      </c>
      <c r="Q46" s="3" t="s">
        <v>660</v>
      </c>
      <c r="R46" s="3" t="s">
        <v>661</v>
      </c>
      <c r="S46" s="3" t="s">
        <v>73</v>
      </c>
      <c r="T46" s="3" t="s">
        <v>662</v>
      </c>
      <c r="U46" s="3" t="s">
        <v>73</v>
      </c>
      <c r="V46" s="3" t="s">
        <v>73</v>
      </c>
      <c r="W46" s="3" t="s">
        <v>78</v>
      </c>
      <c r="X46" s="3" t="s">
        <v>132</v>
      </c>
      <c r="Y46" s="3" t="s">
        <v>399</v>
      </c>
      <c r="Z46" s="3" t="s">
        <v>663</v>
      </c>
      <c r="AA46" s="3" t="s">
        <v>1457</v>
      </c>
      <c r="AB46" s="45">
        <f t="shared" si="7"/>
        <v>3</v>
      </c>
      <c r="AC46" s="45">
        <f t="shared" si="9"/>
        <v>1</v>
      </c>
      <c r="AD46" s="52">
        <f t="shared" si="10"/>
        <v>3</v>
      </c>
      <c r="AE46" s="3" t="s">
        <v>664</v>
      </c>
      <c r="AF46" s="3" t="s">
        <v>66</v>
      </c>
      <c r="AG46" s="45">
        <f>IF(LEN(TRIM(Table1[[#This Row],[QQ2_BEFORE]]))=0, 0, LEN(TRIM(SUBSTITUTE(SUBSTITUTE(SUBSTITUTE(Table1[[#This Row],[QQ2_BEFORE]], "/", " "), "-", " "), "  ", " "))) - LEN(SUBSTITUTE(TRIM(SUBSTITUTE(SUBSTITUTE(SUBSTITUTE(Table1[[#This Row],[QQ2_BEFORE]], "/", " "), "-", " "), "  ", " ")), " ", "")) + 1)</f>
        <v>7</v>
      </c>
      <c r="AH46" s="45">
        <f>IF(LEN(TRIM(Table1[[#This Row],[QQ2_BEFORE]]))=0, 0, MAX(1, LEN(Table1[[#This Row],[QQ2_BEFORE]]) - LEN(SUBSTITUTE(SUBSTITUTE(SUBSTITUTE(Table1[[#This Row],[QQ2_BEFORE]], ".", ""), "!", ""), "?", ""))))</f>
        <v>1</v>
      </c>
      <c r="AI46" s="45">
        <f>IF(LEN(TRIM(Table1[[#This Row],[QQ2_BEFORE]]))=0, 0,
    (LEN(TRIM(SUBSTITUTE(SUBSTITUTE(SUBSTITUTE(Table1[[#This Row],[QQ2_BEFORE]], "/", " "), "-", " "), "  ", " ")))
    - LEN(SUBSTITUTE(TRIM(SUBSTITUTE(SUBSTITUTE(SUBSTITUTE(Table1[[#This Row],[QQ2_BEFORE]], "/", " "), "-", " "), "  ", " ")), " ", "")) + 1)
    / MAX(1,
        LEN(Z46)
        - LEN(SUBSTITUTE(SUBSTITUTE(SUBSTITUTE(Z46, ".", ""), "!", ""), "?", ""))
    )
)</f>
        <v>7</v>
      </c>
      <c r="AJ46" s="3" t="s">
        <v>665</v>
      </c>
      <c r="AK46" s="45">
        <f>IF(LEN(TRIM(Table1[[#This Row],[QQ3_BEFORE]]))=0, 0, LEN(TRIM(SUBSTITUTE(SUBSTITUTE(SUBSTITUTE(Table1[[#This Row],[QQ3_BEFORE]], "/", " "), "-", " "), "  ", " "))) - LEN(SUBSTITUTE(TRIM(SUBSTITUTE(SUBSTITUTE(SUBSTITUTE(Table1[[#This Row],[QQ3_BEFORE]], "/", " "), "-", " "), "  ", " ")), " ", "")) + 1)</f>
        <v>6</v>
      </c>
      <c r="AL46" s="3" t="s">
        <v>1399</v>
      </c>
      <c r="AM46" s="3" t="s">
        <v>666</v>
      </c>
      <c r="AN46" s="3" t="s">
        <v>288</v>
      </c>
      <c r="AO46" s="3" t="s">
        <v>1390</v>
      </c>
      <c r="AP46" s="3" t="s">
        <v>1389</v>
      </c>
      <c r="AQ46" s="45">
        <f>IF(LEN(TRIM(Table1[[#This Row],[QQ1_AFTER]]))=0, 0, MAX(1, LEN(Table1[[#This Row],[QQ1_AFTER]]) - LEN(SUBSTITUTE(SUBSTITUTE(SUBSTITUTE(Table1[[#This Row],[QQ1_AFTER]], ".", ""), "!", ""), "?", ""))))</f>
        <v>1</v>
      </c>
      <c r="AR46" s="45">
        <f t="shared" si="11"/>
        <v>2</v>
      </c>
      <c r="AS46" s="52">
        <f>IF(LEN(TRIM(Table1[[#This Row],[QQ1_AFTER]]))=0, 0,
    (LEN(TRIM(SUBSTITUTE(SUBSTITUTE(SUBSTITUTE(Table1[[#This Row],[QQ1_AFTER]], "/", " "), "-", " "), "  ", " ")))
    - LEN(SUBSTITUTE(TRIM(SUBSTITUTE(SUBSTITUTE(SUBSTITUTE(Table1[[#This Row],[QQ1_AFTER]], "/", " "), "-", " "), "  ", " ")), " ", "")) + 1)
    / MAX(1,
        LEN(Z46)
        - LEN(SUBSTITUTE(SUBSTITUTE(SUBSTITUTE(Z46, ".", ""), "!", ""), "?", ""))
    )
)</f>
        <v>2</v>
      </c>
      <c r="AT46" s="45">
        <f>Table1[[#This Row],[QQ1_SENTENCE_COUNT_AFTER]]-Table1[[#This Row],[QQ1_SENTENCE_COUNT_BEFORE]]</f>
        <v>0</v>
      </c>
      <c r="AU46" s="45">
        <f t="shared" si="12"/>
        <v>-1</v>
      </c>
      <c r="AV46" s="52">
        <f>Table1[[#This Row],[QQ1_AVG_WORDS_PER_SENTENCE_AFTER]]-Table1[[#This Row],[QQ1_AVG_WORDS_PER_SENTENCE]]</f>
        <v>-1</v>
      </c>
      <c r="AW46" s="3" t="s">
        <v>667</v>
      </c>
      <c r="AX46" s="3" t="s">
        <v>66</v>
      </c>
      <c r="AY46" s="3" t="s">
        <v>1388</v>
      </c>
      <c r="AZ46" s="3" t="s">
        <v>1393</v>
      </c>
      <c r="BA46" s="3" t="s">
        <v>668</v>
      </c>
      <c r="BB46" s="3" t="s">
        <v>1399</v>
      </c>
      <c r="BC46" s="3" t="s">
        <v>115</v>
      </c>
      <c r="BD46" s="3" t="s">
        <v>114</v>
      </c>
      <c r="BE46" s="3" t="s">
        <v>114</v>
      </c>
      <c r="BF46" s="3" t="s">
        <v>115</v>
      </c>
      <c r="BG46" s="3" t="s">
        <v>115</v>
      </c>
      <c r="BH46" s="3" t="s">
        <v>115</v>
      </c>
      <c r="BI46" s="3" t="s">
        <v>115</v>
      </c>
      <c r="BJ46" s="3" t="s">
        <v>93</v>
      </c>
      <c r="BK46" s="3" t="s">
        <v>114</v>
      </c>
      <c r="BL46" s="3" t="s">
        <v>115</v>
      </c>
      <c r="BM46" s="3" t="s">
        <v>93</v>
      </c>
      <c r="BN46" s="3" t="s">
        <v>93</v>
      </c>
      <c r="BO46" s="3" t="s">
        <v>115</v>
      </c>
      <c r="BP46" s="3" t="s">
        <v>115</v>
      </c>
      <c r="BQ46" s="30">
        <v>30</v>
      </c>
      <c r="BR46" s="30">
        <v>23</v>
      </c>
      <c r="BS46" s="30">
        <f t="shared" si="8"/>
        <v>53</v>
      </c>
      <c r="BT46" s="34">
        <f t="shared" si="13"/>
        <v>-7</v>
      </c>
      <c r="BU46" s="32" t="s">
        <v>96</v>
      </c>
      <c r="BV46" s="3" t="s">
        <v>97</v>
      </c>
      <c r="BW46" s="3" t="s">
        <v>96</v>
      </c>
      <c r="BX46" s="3" t="s">
        <v>97</v>
      </c>
      <c r="BY46" s="3" t="s">
        <v>97</v>
      </c>
      <c r="BZ46" s="3" t="s">
        <v>97</v>
      </c>
      <c r="CA46" s="3" t="s">
        <v>97</v>
      </c>
      <c r="CB46" s="3" t="s">
        <v>97</v>
      </c>
      <c r="CC46" s="3" t="s">
        <v>96</v>
      </c>
      <c r="CD46" s="3" t="s">
        <v>97</v>
      </c>
      <c r="CE46" s="3" t="s">
        <v>97</v>
      </c>
      <c r="CF46" s="3" t="s">
        <v>96</v>
      </c>
      <c r="CG46" s="3" t="s">
        <v>97</v>
      </c>
      <c r="CH46" s="3" t="s">
        <v>96</v>
      </c>
      <c r="CI46" s="3" t="s">
        <v>97</v>
      </c>
      <c r="CJ46" s="3" t="s">
        <v>96</v>
      </c>
      <c r="CK46" s="3" t="s">
        <v>97</v>
      </c>
      <c r="CL46" s="3" t="s">
        <v>96</v>
      </c>
      <c r="CM46" s="3" t="s">
        <v>97</v>
      </c>
      <c r="CN46" s="3" t="s">
        <v>97</v>
      </c>
      <c r="CO46" s="5">
        <v>6</v>
      </c>
      <c r="CP46" s="5">
        <v>5</v>
      </c>
      <c r="CQ46" s="11">
        <f t="shared" si="5"/>
        <v>-1</v>
      </c>
      <c r="CR46" s="3" t="s">
        <v>96</v>
      </c>
      <c r="CS46" s="3" t="s">
        <v>96</v>
      </c>
      <c r="CT46" s="3" t="s">
        <v>96</v>
      </c>
      <c r="CU46" s="3" t="s">
        <v>96</v>
      </c>
      <c r="CV46" s="3" t="s">
        <v>96</v>
      </c>
      <c r="CW46" s="3" t="s">
        <v>97</v>
      </c>
      <c r="CX46" s="3" t="s">
        <v>97</v>
      </c>
      <c r="CY46" s="3" t="s">
        <v>96</v>
      </c>
      <c r="CZ46" s="3" t="s">
        <v>96</v>
      </c>
      <c r="DA46" s="3" t="s">
        <v>96</v>
      </c>
      <c r="DB46" s="3" t="s">
        <v>96</v>
      </c>
      <c r="DC46" s="3" t="s">
        <v>96</v>
      </c>
      <c r="DD46" s="3" t="s">
        <v>97</v>
      </c>
      <c r="DE46" s="3" t="s">
        <v>96</v>
      </c>
      <c r="DF46" s="3" t="s">
        <v>97</v>
      </c>
      <c r="DG46" s="3" t="s">
        <v>97</v>
      </c>
      <c r="DH46" s="3" t="s">
        <v>97</v>
      </c>
      <c r="DI46" s="3" t="s">
        <v>97</v>
      </c>
      <c r="DJ46" s="3" t="s">
        <v>96</v>
      </c>
      <c r="DK46" s="3" t="s">
        <v>97</v>
      </c>
      <c r="DL46" s="5">
        <v>7</v>
      </c>
      <c r="DM46" s="5">
        <v>7</v>
      </c>
      <c r="DN46" s="11">
        <f t="shared" si="6"/>
        <v>0</v>
      </c>
      <c r="DO46" s="3" t="s">
        <v>669</v>
      </c>
      <c r="DP46" s="3" t="s">
        <v>670</v>
      </c>
      <c r="DQ46" s="3" t="s">
        <v>131</v>
      </c>
      <c r="DR46" s="3" t="s">
        <v>73</v>
      </c>
      <c r="DS46" s="14" t="s">
        <v>1337</v>
      </c>
      <c r="DT46" s="14" t="s">
        <v>1339</v>
      </c>
      <c r="DU46" s="3" t="s">
        <v>1345</v>
      </c>
      <c r="DV46" s="59" t="s">
        <v>1448</v>
      </c>
    </row>
    <row r="47" spans="1:126" ht="75" customHeight="1" x14ac:dyDescent="0.3">
      <c r="A47" s="3">
        <v>46</v>
      </c>
      <c r="B47" s="3" t="s">
        <v>158</v>
      </c>
      <c r="C47" s="4">
        <v>20</v>
      </c>
      <c r="D47" s="3" t="s">
        <v>70</v>
      </c>
      <c r="E47" s="3" t="s">
        <v>71</v>
      </c>
      <c r="F47" s="3" t="s">
        <v>72</v>
      </c>
      <c r="G47" s="3" t="s">
        <v>73</v>
      </c>
      <c r="H47" s="3" t="s">
        <v>393</v>
      </c>
      <c r="I47" s="3" t="s">
        <v>73</v>
      </c>
      <c r="J47" s="3" t="s">
        <v>159</v>
      </c>
      <c r="K47" s="3" t="s">
        <v>73</v>
      </c>
      <c r="L47" s="3" t="s">
        <v>160</v>
      </c>
      <c r="M47" s="3" t="s">
        <v>73</v>
      </c>
      <c r="N47" s="3" t="s">
        <v>106</v>
      </c>
      <c r="O47" s="3" t="s">
        <v>84</v>
      </c>
      <c r="P47" s="3" t="s">
        <v>107</v>
      </c>
      <c r="Q47" s="3" t="s">
        <v>73</v>
      </c>
      <c r="R47" s="3" t="s">
        <v>73</v>
      </c>
      <c r="S47" s="3" t="s">
        <v>73</v>
      </c>
      <c r="T47" s="3" t="s">
        <v>73</v>
      </c>
      <c r="U47" s="3" t="s">
        <v>73</v>
      </c>
      <c r="V47" s="3" t="s">
        <v>73</v>
      </c>
      <c r="W47" s="3" t="s">
        <v>73</v>
      </c>
      <c r="X47" s="3" t="s">
        <v>73</v>
      </c>
      <c r="Y47" s="3" t="s">
        <v>73</v>
      </c>
      <c r="Z47" s="3" t="s">
        <v>671</v>
      </c>
      <c r="AA47" s="3" t="s">
        <v>65</v>
      </c>
      <c r="AB47" s="45">
        <f t="shared" si="7"/>
        <v>13</v>
      </c>
      <c r="AC47" s="45">
        <f t="shared" si="9"/>
        <v>1</v>
      </c>
      <c r="AD47" s="52">
        <f t="shared" si="10"/>
        <v>13</v>
      </c>
      <c r="AE47" s="3" t="s">
        <v>672</v>
      </c>
      <c r="AF47" s="3" t="s">
        <v>67</v>
      </c>
      <c r="AG47" s="45">
        <f>IF(LEN(TRIM(Table1[[#This Row],[QQ2_BEFORE]]))=0, 0, LEN(TRIM(SUBSTITUTE(SUBSTITUTE(SUBSTITUTE(Table1[[#This Row],[QQ2_BEFORE]], "/", " "), "-", " "), "  ", " "))) - LEN(SUBSTITUTE(TRIM(SUBSTITUTE(SUBSTITUTE(SUBSTITUTE(Table1[[#This Row],[QQ2_BEFORE]], "/", " "), "-", " "), "  ", " ")), " ", "")) + 1)</f>
        <v>13</v>
      </c>
      <c r="AH47" s="45">
        <f>IF(LEN(TRIM(Table1[[#This Row],[QQ2_BEFORE]]))=0, 0, MAX(1, LEN(Table1[[#This Row],[QQ2_BEFORE]]) - LEN(SUBSTITUTE(SUBSTITUTE(SUBSTITUTE(Table1[[#This Row],[QQ2_BEFORE]], ".", ""), "!", ""), "?", ""))))</f>
        <v>1</v>
      </c>
      <c r="AI47" s="45">
        <f>IF(LEN(TRIM(Table1[[#This Row],[QQ2_BEFORE]]))=0, 0,
    (LEN(TRIM(SUBSTITUTE(SUBSTITUTE(SUBSTITUTE(Table1[[#This Row],[QQ2_BEFORE]], "/", " "), "-", " "), "  ", " ")))
    - LEN(SUBSTITUTE(TRIM(SUBSTITUTE(SUBSTITUTE(SUBSTITUTE(Table1[[#This Row],[QQ2_BEFORE]], "/", " "), "-", " "), "  ", " ")), " ", "")) + 1)
    / MAX(1,
        LEN(Z47)
        - LEN(SUBSTITUTE(SUBSTITUTE(SUBSTITUTE(Z47, ".", ""), "!", ""), "?", ""))
    )
)</f>
        <v>13</v>
      </c>
      <c r="AJ47" s="3" t="s">
        <v>673</v>
      </c>
      <c r="AK47" s="45">
        <f>IF(LEN(TRIM(Table1[[#This Row],[QQ3_BEFORE]]))=0, 0, LEN(TRIM(SUBSTITUTE(SUBSTITUTE(SUBSTITUTE(Table1[[#This Row],[QQ3_BEFORE]], "/", " "), "-", " "), "  ", " "))) - LEN(SUBSTITUTE(TRIM(SUBSTITUTE(SUBSTITUTE(SUBSTITUTE(Table1[[#This Row],[QQ3_BEFORE]], "/", " "), "-", " "), "  ", " ")), " ", "")) + 1)</f>
        <v>11</v>
      </c>
      <c r="AL47" s="3" t="s">
        <v>1399</v>
      </c>
      <c r="AM47" s="3" t="s">
        <v>674</v>
      </c>
      <c r="AN47" s="3" t="s">
        <v>68</v>
      </c>
      <c r="AO47" s="3" t="s">
        <v>1390</v>
      </c>
      <c r="AP47" s="3" t="s">
        <v>1393</v>
      </c>
      <c r="AQ47" s="45">
        <f>IF(LEN(TRIM(Table1[[#This Row],[QQ1_AFTER]]))=0, 0, MAX(1, LEN(Table1[[#This Row],[QQ1_AFTER]]) - LEN(SUBSTITUTE(SUBSTITUTE(SUBSTITUTE(Table1[[#This Row],[QQ1_AFTER]], ".", ""), "!", ""), "?", ""))))</f>
        <v>1</v>
      </c>
      <c r="AR47" s="45">
        <f t="shared" si="11"/>
        <v>6</v>
      </c>
      <c r="AS47" s="52">
        <f>IF(LEN(TRIM(Table1[[#This Row],[QQ1_AFTER]]))=0, 0,
    (LEN(TRIM(SUBSTITUTE(SUBSTITUTE(SUBSTITUTE(Table1[[#This Row],[QQ1_AFTER]], "/", " "), "-", " "), "  ", " ")))
    - LEN(SUBSTITUTE(TRIM(SUBSTITUTE(SUBSTITUTE(SUBSTITUTE(Table1[[#This Row],[QQ1_AFTER]], "/", " "), "-", " "), "  ", " ")), " ", "")) + 1)
    / MAX(1,
        LEN(Z47)
        - LEN(SUBSTITUTE(SUBSTITUTE(SUBSTITUTE(Z47, ".", ""), "!", ""), "?", ""))
    )
)</f>
        <v>6</v>
      </c>
      <c r="AT47" s="45">
        <f>Table1[[#This Row],[QQ1_SENTENCE_COUNT_AFTER]]-Table1[[#This Row],[QQ1_SENTENCE_COUNT_BEFORE]]</f>
        <v>0</v>
      </c>
      <c r="AU47" s="45">
        <f t="shared" si="12"/>
        <v>-7</v>
      </c>
      <c r="AV47" s="52">
        <f>Table1[[#This Row],[QQ1_AVG_WORDS_PER_SENTENCE_AFTER]]-Table1[[#This Row],[QQ1_AVG_WORDS_PER_SENTENCE]]</f>
        <v>-7</v>
      </c>
      <c r="AW47" s="3" t="s">
        <v>675</v>
      </c>
      <c r="AX47" s="3" t="s">
        <v>65</v>
      </c>
      <c r="AY47" s="3" t="s">
        <v>1388</v>
      </c>
      <c r="AZ47" s="3" t="s">
        <v>1389</v>
      </c>
      <c r="BA47" s="3" t="s">
        <v>676</v>
      </c>
      <c r="BB47" s="3" t="s">
        <v>1399</v>
      </c>
      <c r="BC47" s="3" t="s">
        <v>94</v>
      </c>
      <c r="BD47" s="3" t="s">
        <v>93</v>
      </c>
      <c r="BE47" s="3" t="s">
        <v>93</v>
      </c>
      <c r="BF47" s="3" t="s">
        <v>95</v>
      </c>
      <c r="BG47" s="3" t="s">
        <v>95</v>
      </c>
      <c r="BH47" s="3" t="s">
        <v>94</v>
      </c>
      <c r="BI47" s="3" t="s">
        <v>115</v>
      </c>
      <c r="BJ47" s="3" t="s">
        <v>115</v>
      </c>
      <c r="BK47" s="3" t="s">
        <v>93</v>
      </c>
      <c r="BL47" s="3" t="s">
        <v>94</v>
      </c>
      <c r="BM47" s="3" t="s">
        <v>94</v>
      </c>
      <c r="BN47" s="3" t="s">
        <v>93</v>
      </c>
      <c r="BO47" s="3" t="s">
        <v>93</v>
      </c>
      <c r="BP47" s="3" t="s">
        <v>93</v>
      </c>
      <c r="BQ47" s="30">
        <v>16</v>
      </c>
      <c r="BR47" s="30">
        <v>18</v>
      </c>
      <c r="BS47" s="30">
        <f t="shared" si="8"/>
        <v>34</v>
      </c>
      <c r="BT47" s="34">
        <f t="shared" si="13"/>
        <v>2</v>
      </c>
      <c r="BU47" s="32" t="s">
        <v>96</v>
      </c>
      <c r="BV47" s="3" t="s">
        <v>97</v>
      </c>
      <c r="BW47" s="3" t="s">
        <v>96</v>
      </c>
      <c r="BX47" s="3" t="s">
        <v>96</v>
      </c>
      <c r="BY47" s="3" t="s">
        <v>96</v>
      </c>
      <c r="BZ47" s="3" t="s">
        <v>96</v>
      </c>
      <c r="CA47" s="3" t="s">
        <v>97</v>
      </c>
      <c r="CB47" s="3" t="s">
        <v>97</v>
      </c>
      <c r="CC47" s="3" t="s">
        <v>97</v>
      </c>
      <c r="CD47" s="3" t="s">
        <v>96</v>
      </c>
      <c r="CE47" s="3" t="s">
        <v>96</v>
      </c>
      <c r="CF47" s="3" t="s">
        <v>96</v>
      </c>
      <c r="CG47" s="3" t="s">
        <v>96</v>
      </c>
      <c r="CH47" s="3" t="s">
        <v>96</v>
      </c>
      <c r="CI47" s="3" t="s">
        <v>96</v>
      </c>
      <c r="CJ47" s="3" t="s">
        <v>97</v>
      </c>
      <c r="CK47" s="3" t="s">
        <v>97</v>
      </c>
      <c r="CL47" s="3" t="s">
        <v>97</v>
      </c>
      <c r="CM47" s="3" t="s">
        <v>97</v>
      </c>
      <c r="CN47" s="3" t="s">
        <v>97</v>
      </c>
      <c r="CO47" s="5">
        <v>7</v>
      </c>
      <c r="CP47" s="5">
        <v>10</v>
      </c>
      <c r="CQ47" s="11">
        <f t="shared" si="5"/>
        <v>3</v>
      </c>
      <c r="CR47" s="3" t="s">
        <v>97</v>
      </c>
      <c r="CS47" s="3" t="s">
        <v>96</v>
      </c>
      <c r="CT47" s="3" t="s">
        <v>96</v>
      </c>
      <c r="CU47" s="3" t="s">
        <v>96</v>
      </c>
      <c r="CV47" s="3" t="s">
        <v>97</v>
      </c>
      <c r="CW47" s="3" t="s">
        <v>97</v>
      </c>
      <c r="CX47" s="3" t="s">
        <v>97</v>
      </c>
      <c r="CY47" s="3" t="s">
        <v>97</v>
      </c>
      <c r="CZ47" s="3" t="s">
        <v>96</v>
      </c>
      <c r="DA47" s="3" t="s">
        <v>97</v>
      </c>
      <c r="DB47" s="3" t="s">
        <v>96</v>
      </c>
      <c r="DC47" s="3" t="s">
        <v>96</v>
      </c>
      <c r="DD47" s="3" t="s">
        <v>96</v>
      </c>
      <c r="DE47" s="3" t="s">
        <v>96</v>
      </c>
      <c r="DF47" s="3" t="s">
        <v>96</v>
      </c>
      <c r="DG47" s="3" t="s">
        <v>97</v>
      </c>
      <c r="DH47" s="3" t="s">
        <v>97</v>
      </c>
      <c r="DI47" s="3" t="s">
        <v>97</v>
      </c>
      <c r="DJ47" s="3" t="s">
        <v>97</v>
      </c>
      <c r="DK47" s="3" t="s">
        <v>97</v>
      </c>
      <c r="DL47" s="5">
        <v>7</v>
      </c>
      <c r="DM47" s="5">
        <v>10</v>
      </c>
      <c r="DN47" s="11">
        <f t="shared" si="6"/>
        <v>3</v>
      </c>
      <c r="DO47" s="3" t="s">
        <v>677</v>
      </c>
      <c r="DP47" s="3" t="s">
        <v>678</v>
      </c>
      <c r="DQ47" s="3" t="s">
        <v>679</v>
      </c>
      <c r="DR47" s="3" t="s">
        <v>680</v>
      </c>
      <c r="DS47" s="14" t="s">
        <v>1338</v>
      </c>
      <c r="DT47" s="14" t="s">
        <v>1338</v>
      </c>
      <c r="DU47" s="3" t="s">
        <v>1347</v>
      </c>
      <c r="DV47" s="59" t="s">
        <v>1449</v>
      </c>
    </row>
    <row r="48" spans="1:126" ht="150.75" x14ac:dyDescent="0.3">
      <c r="A48" s="3">
        <v>47</v>
      </c>
      <c r="B48" s="3" t="s">
        <v>158</v>
      </c>
      <c r="C48" s="4">
        <v>20</v>
      </c>
      <c r="D48" s="3" t="s">
        <v>70</v>
      </c>
      <c r="E48" s="3" t="s">
        <v>71</v>
      </c>
      <c r="F48" s="3" t="s">
        <v>227</v>
      </c>
      <c r="G48" s="3" t="s">
        <v>73</v>
      </c>
      <c r="H48" s="3" t="s">
        <v>104</v>
      </c>
      <c r="I48" s="3" t="s">
        <v>73</v>
      </c>
      <c r="J48" s="3" t="s">
        <v>185</v>
      </c>
      <c r="K48" s="3" t="s">
        <v>73</v>
      </c>
      <c r="L48" s="3" t="s">
        <v>160</v>
      </c>
      <c r="M48" s="3" t="s">
        <v>73</v>
      </c>
      <c r="N48" s="3" t="s">
        <v>77</v>
      </c>
      <c r="O48" s="3" t="s">
        <v>127</v>
      </c>
      <c r="P48" s="3" t="s">
        <v>107</v>
      </c>
      <c r="Q48" s="3" t="s">
        <v>73</v>
      </c>
      <c r="R48" s="3" t="s">
        <v>73</v>
      </c>
      <c r="S48" s="3" t="s">
        <v>73</v>
      </c>
      <c r="T48" s="3" t="s">
        <v>73</v>
      </c>
      <c r="U48" s="3" t="s">
        <v>73</v>
      </c>
      <c r="V48" s="3" t="s">
        <v>73</v>
      </c>
      <c r="W48" s="3" t="s">
        <v>73</v>
      </c>
      <c r="X48" s="3" t="s">
        <v>73</v>
      </c>
      <c r="Y48" s="3" t="s">
        <v>73</v>
      </c>
      <c r="Z48" s="3" t="s">
        <v>681</v>
      </c>
      <c r="AA48" s="3" t="s">
        <v>68</v>
      </c>
      <c r="AB48" s="45">
        <f t="shared" si="7"/>
        <v>16</v>
      </c>
      <c r="AC48" s="45">
        <f t="shared" si="9"/>
        <v>1</v>
      </c>
      <c r="AD48" s="52">
        <f t="shared" si="10"/>
        <v>16</v>
      </c>
      <c r="AE48" s="3" t="s">
        <v>682</v>
      </c>
      <c r="AF48" s="3" t="s">
        <v>1458</v>
      </c>
      <c r="AG48" s="45">
        <f>IF(LEN(TRIM(Table1[[#This Row],[QQ2_BEFORE]]))=0, 0, LEN(TRIM(SUBSTITUTE(SUBSTITUTE(SUBSTITUTE(Table1[[#This Row],[QQ2_BEFORE]], "/", " "), "-", " "), "  ", " "))) - LEN(SUBSTITUTE(TRIM(SUBSTITUTE(SUBSTITUTE(SUBSTITUTE(Table1[[#This Row],[QQ2_BEFORE]], "/", " "), "-", " "), "  ", " ")), " ", "")) + 1)</f>
        <v>11</v>
      </c>
      <c r="AH48" s="45">
        <f>IF(LEN(TRIM(Table1[[#This Row],[QQ2_BEFORE]]))=0, 0, MAX(1, LEN(Table1[[#This Row],[QQ2_BEFORE]]) - LEN(SUBSTITUTE(SUBSTITUTE(SUBSTITUTE(Table1[[#This Row],[QQ2_BEFORE]], ".", ""), "!", ""), "?", ""))))</f>
        <v>1</v>
      </c>
      <c r="AI48" s="45">
        <f>IF(LEN(TRIM(Table1[[#This Row],[QQ2_BEFORE]]))=0, 0,
    (LEN(TRIM(SUBSTITUTE(SUBSTITUTE(SUBSTITUTE(Table1[[#This Row],[QQ2_BEFORE]], "/", " "), "-", " "), "  ", " ")))
    - LEN(SUBSTITUTE(TRIM(SUBSTITUTE(SUBSTITUTE(SUBSTITUTE(Table1[[#This Row],[QQ2_BEFORE]], "/", " "), "-", " "), "  ", " ")), " ", "")) + 1)
    / MAX(1,
        LEN(Z48)
        - LEN(SUBSTITUTE(SUBSTITUTE(SUBSTITUTE(Z48, ".", ""), "!", ""), "?", ""))
    )
)</f>
        <v>11</v>
      </c>
      <c r="AJ48" s="3" t="s">
        <v>683</v>
      </c>
      <c r="AK48" s="45">
        <f>IF(LEN(TRIM(Table1[[#This Row],[QQ3_BEFORE]]))=0, 0, LEN(TRIM(SUBSTITUTE(SUBSTITUTE(SUBSTITUTE(Table1[[#This Row],[QQ3_BEFORE]], "/", " "), "-", " "), "  ", " "))) - LEN(SUBSTITUTE(TRIM(SUBSTITUTE(SUBSTITUTE(SUBSTITUTE(Table1[[#This Row],[QQ3_BEFORE]], "/", " "), "-", " "), "  ", " ")), " ", "")) + 1)</f>
        <v>16</v>
      </c>
      <c r="AL48" s="3" t="s">
        <v>1399</v>
      </c>
      <c r="AM48" s="3" t="s">
        <v>684</v>
      </c>
      <c r="AN48" s="3" t="s">
        <v>68</v>
      </c>
      <c r="AO48" s="3" t="s">
        <v>1390</v>
      </c>
      <c r="AP48" s="3" t="s">
        <v>1392</v>
      </c>
      <c r="AQ48" s="45">
        <f>IF(LEN(TRIM(Table1[[#This Row],[QQ1_AFTER]]))=0, 0, MAX(1, LEN(Table1[[#This Row],[QQ1_AFTER]]) - LEN(SUBSTITUTE(SUBSTITUTE(SUBSTITUTE(Table1[[#This Row],[QQ1_AFTER]], ".", ""), "!", ""), "?", ""))))</f>
        <v>1</v>
      </c>
      <c r="AR48" s="45">
        <f t="shared" si="11"/>
        <v>34</v>
      </c>
      <c r="AS48" s="52">
        <f>IF(LEN(TRIM(Table1[[#This Row],[QQ1_AFTER]]))=0, 0,
    (LEN(TRIM(SUBSTITUTE(SUBSTITUTE(SUBSTITUTE(Table1[[#This Row],[QQ1_AFTER]], "/", " "), "-", " "), "  ", " ")))
    - LEN(SUBSTITUTE(TRIM(SUBSTITUTE(SUBSTITUTE(SUBSTITUTE(Table1[[#This Row],[QQ1_AFTER]], "/", " "), "-", " "), "  ", " ")), " ", "")) + 1)
    / MAX(1,
        LEN(Z48)
        - LEN(SUBSTITUTE(SUBSTITUTE(SUBSTITUTE(Z48, ".", ""), "!", ""), "?", ""))
    )
)</f>
        <v>34</v>
      </c>
      <c r="AT48" s="45">
        <f>Table1[[#This Row],[QQ1_SENTENCE_COUNT_AFTER]]-Table1[[#This Row],[QQ1_SENTENCE_COUNT_BEFORE]]</f>
        <v>0</v>
      </c>
      <c r="AU48" s="45">
        <f t="shared" si="12"/>
        <v>18</v>
      </c>
      <c r="AV48" s="52">
        <f>Table1[[#This Row],[QQ1_AVG_WORDS_PER_SENTENCE_AFTER]]-Table1[[#This Row],[QQ1_AVG_WORDS_PER_SENTENCE]]</f>
        <v>18</v>
      </c>
      <c r="AW48" s="3" t="s">
        <v>685</v>
      </c>
      <c r="AX48" s="3" t="s">
        <v>67</v>
      </c>
      <c r="AY48" s="3" t="s">
        <v>1388</v>
      </c>
      <c r="AZ48" s="3" t="s">
        <v>1392</v>
      </c>
      <c r="BA48" s="3" t="s">
        <v>686</v>
      </c>
      <c r="BB48" s="3" t="s">
        <v>1399</v>
      </c>
      <c r="BC48" s="3" t="s">
        <v>115</v>
      </c>
      <c r="BD48" s="3" t="s">
        <v>94</v>
      </c>
      <c r="BE48" s="3" t="s">
        <v>94</v>
      </c>
      <c r="BF48" s="3" t="s">
        <v>115</v>
      </c>
      <c r="BG48" s="3" t="s">
        <v>115</v>
      </c>
      <c r="BH48" s="3" t="s">
        <v>93</v>
      </c>
      <c r="BI48" s="3" t="s">
        <v>114</v>
      </c>
      <c r="BJ48" s="3" t="s">
        <v>114</v>
      </c>
      <c r="BK48" s="3" t="s">
        <v>115</v>
      </c>
      <c r="BL48" s="3" t="s">
        <v>114</v>
      </c>
      <c r="BM48" s="3" t="s">
        <v>94</v>
      </c>
      <c r="BN48" s="3" t="s">
        <v>94</v>
      </c>
      <c r="BO48" s="3" t="s">
        <v>93</v>
      </c>
      <c r="BP48" s="3" t="s">
        <v>115</v>
      </c>
      <c r="BQ48" s="30">
        <v>25</v>
      </c>
      <c r="BR48" s="30">
        <v>26</v>
      </c>
      <c r="BS48" s="30">
        <f t="shared" si="8"/>
        <v>51</v>
      </c>
      <c r="BT48" s="34">
        <f t="shared" si="13"/>
        <v>1</v>
      </c>
      <c r="BU48" s="32" t="s">
        <v>97</v>
      </c>
      <c r="BV48" s="3" t="s">
        <v>96</v>
      </c>
      <c r="BW48" s="3" t="s">
        <v>96</v>
      </c>
      <c r="BX48" s="3" t="s">
        <v>96</v>
      </c>
      <c r="BY48" s="3" t="s">
        <v>96</v>
      </c>
      <c r="BZ48" s="3" t="s">
        <v>97</v>
      </c>
      <c r="CA48" s="3" t="s">
        <v>97</v>
      </c>
      <c r="CB48" s="3" t="s">
        <v>96</v>
      </c>
      <c r="CC48" s="3" t="s">
        <v>97</v>
      </c>
      <c r="CD48" s="3" t="s">
        <v>96</v>
      </c>
      <c r="CE48" s="3" t="s">
        <v>97</v>
      </c>
      <c r="CF48" s="3" t="s">
        <v>96</v>
      </c>
      <c r="CG48" s="3" t="s">
        <v>97</v>
      </c>
      <c r="CH48" s="3" t="s">
        <v>96</v>
      </c>
      <c r="CI48" s="3" t="s">
        <v>96</v>
      </c>
      <c r="CJ48" s="3" t="s">
        <v>97</v>
      </c>
      <c r="CK48" s="3" t="s">
        <v>97</v>
      </c>
      <c r="CL48" s="3" t="s">
        <v>96</v>
      </c>
      <c r="CM48" s="3" t="s">
        <v>97</v>
      </c>
      <c r="CN48" s="3" t="s">
        <v>97</v>
      </c>
      <c r="CO48" s="5">
        <v>7</v>
      </c>
      <c r="CP48" s="5">
        <v>7</v>
      </c>
      <c r="CQ48" s="11">
        <f t="shared" si="5"/>
        <v>0</v>
      </c>
      <c r="CR48" s="3" t="s">
        <v>96</v>
      </c>
      <c r="CS48" s="3" t="s">
        <v>96</v>
      </c>
      <c r="CT48" s="3" t="s">
        <v>96</v>
      </c>
      <c r="CU48" s="3" t="s">
        <v>96</v>
      </c>
      <c r="CV48" s="3" t="s">
        <v>96</v>
      </c>
      <c r="CW48" s="3" t="s">
        <v>96</v>
      </c>
      <c r="CX48" s="3" t="s">
        <v>96</v>
      </c>
      <c r="CY48" s="3" t="s">
        <v>97</v>
      </c>
      <c r="CZ48" s="3" t="s">
        <v>96</v>
      </c>
      <c r="DA48" s="3" t="s">
        <v>97</v>
      </c>
      <c r="DB48" s="3" t="s">
        <v>96</v>
      </c>
      <c r="DC48" s="3" t="s">
        <v>96</v>
      </c>
      <c r="DD48" s="3" t="s">
        <v>96</v>
      </c>
      <c r="DE48" s="3" t="s">
        <v>97</v>
      </c>
      <c r="DF48" s="3" t="s">
        <v>97</v>
      </c>
      <c r="DG48" s="3" t="s">
        <v>96</v>
      </c>
      <c r="DH48" s="3" t="s">
        <v>97</v>
      </c>
      <c r="DI48" s="3" t="s">
        <v>97</v>
      </c>
      <c r="DJ48" s="3" t="s">
        <v>97</v>
      </c>
      <c r="DK48" s="3" t="s">
        <v>97</v>
      </c>
      <c r="DL48" s="5">
        <v>7</v>
      </c>
      <c r="DM48" s="5">
        <v>7</v>
      </c>
      <c r="DN48" s="11">
        <f t="shared" si="6"/>
        <v>0</v>
      </c>
      <c r="DO48" s="3" t="s">
        <v>687</v>
      </c>
      <c r="DP48" s="3" t="s">
        <v>688</v>
      </c>
      <c r="DQ48" s="3" t="s">
        <v>689</v>
      </c>
      <c r="DR48" s="3" t="s">
        <v>690</v>
      </c>
      <c r="DS48" s="14" t="s">
        <v>1338</v>
      </c>
      <c r="DT48" s="14" t="s">
        <v>1339</v>
      </c>
      <c r="DU48" s="3" t="s">
        <v>1352</v>
      </c>
      <c r="DV48" s="59" t="s">
        <v>1449</v>
      </c>
    </row>
    <row r="49" spans="1:126" ht="75.75" x14ac:dyDescent="0.3">
      <c r="A49" s="3">
        <v>48</v>
      </c>
      <c r="B49" s="3" t="s">
        <v>102</v>
      </c>
      <c r="C49" s="4">
        <v>22</v>
      </c>
      <c r="D49" s="3" t="s">
        <v>120</v>
      </c>
      <c r="E49" s="3" t="s">
        <v>71</v>
      </c>
      <c r="F49" s="3" t="s">
        <v>227</v>
      </c>
      <c r="G49" s="3" t="s">
        <v>73</v>
      </c>
      <c r="H49" s="3" t="s">
        <v>249</v>
      </c>
      <c r="I49" s="3" t="s">
        <v>73</v>
      </c>
      <c r="J49" s="3" t="s">
        <v>75</v>
      </c>
      <c r="K49" s="3" t="s">
        <v>73</v>
      </c>
      <c r="L49" s="3" t="s">
        <v>143</v>
      </c>
      <c r="M49" s="3" t="s">
        <v>73</v>
      </c>
      <c r="N49" s="3" t="s">
        <v>77</v>
      </c>
      <c r="O49" s="3" t="s">
        <v>78</v>
      </c>
      <c r="P49" s="3" t="s">
        <v>128</v>
      </c>
      <c r="Q49" s="3" t="s">
        <v>691</v>
      </c>
      <c r="R49" s="3" t="s">
        <v>692</v>
      </c>
      <c r="S49" s="3" t="s">
        <v>693</v>
      </c>
      <c r="T49" s="3" t="s">
        <v>694</v>
      </c>
      <c r="U49" s="3" t="s">
        <v>73</v>
      </c>
      <c r="V49" s="3" t="s">
        <v>73</v>
      </c>
      <c r="W49" s="3" t="s">
        <v>84</v>
      </c>
      <c r="X49" s="3" t="s">
        <v>85</v>
      </c>
      <c r="Y49" s="3" t="s">
        <v>86</v>
      </c>
      <c r="Z49" s="3" t="s">
        <v>695</v>
      </c>
      <c r="AA49" s="3" t="s">
        <v>1462</v>
      </c>
      <c r="AB49" s="45">
        <f t="shared" si="7"/>
        <v>28</v>
      </c>
      <c r="AC49" s="45">
        <f t="shared" si="9"/>
        <v>1</v>
      </c>
      <c r="AD49" s="52">
        <f t="shared" si="10"/>
        <v>28</v>
      </c>
      <c r="AE49" s="3" t="s">
        <v>696</v>
      </c>
      <c r="AF49" s="3" t="s">
        <v>1458</v>
      </c>
      <c r="AG49" s="45">
        <f>IF(LEN(TRIM(Table1[[#This Row],[QQ2_BEFORE]]))=0, 0, LEN(TRIM(SUBSTITUTE(SUBSTITUTE(SUBSTITUTE(Table1[[#This Row],[QQ2_BEFORE]], "/", " "), "-", " "), "  ", " "))) - LEN(SUBSTITUTE(TRIM(SUBSTITUTE(SUBSTITUTE(SUBSTITUTE(Table1[[#This Row],[QQ2_BEFORE]], "/", " "), "-", " "), "  ", " ")), " ", "")) + 1)</f>
        <v>31</v>
      </c>
      <c r="AH49" s="45">
        <f>IF(LEN(TRIM(Table1[[#This Row],[QQ2_BEFORE]]))=0, 0, MAX(1, LEN(Table1[[#This Row],[QQ2_BEFORE]]) - LEN(SUBSTITUTE(SUBSTITUTE(SUBSTITUTE(Table1[[#This Row],[QQ2_BEFORE]], ".", ""), "!", ""), "?", ""))))</f>
        <v>2</v>
      </c>
      <c r="AI49" s="45">
        <f>IF(LEN(TRIM(Table1[[#This Row],[QQ2_BEFORE]]))=0, 0,
    (LEN(TRIM(SUBSTITUTE(SUBSTITUTE(SUBSTITUTE(Table1[[#This Row],[QQ2_BEFORE]], "/", " "), "-", " "), "  ", " ")))
    - LEN(SUBSTITUTE(TRIM(SUBSTITUTE(SUBSTITUTE(SUBSTITUTE(Table1[[#This Row],[QQ2_BEFORE]], "/", " "), "-", " "), "  ", " ")), " ", "")) + 1)
    / MAX(1,
        LEN(Z49)
        - LEN(SUBSTITUTE(SUBSTITUTE(SUBSTITUTE(Z49, ".", ""), "!", ""), "?", ""))
    )
)</f>
        <v>31</v>
      </c>
      <c r="AJ49" s="3" t="s">
        <v>697</v>
      </c>
      <c r="AK49" s="45">
        <f>IF(LEN(TRIM(Table1[[#This Row],[QQ3_BEFORE]]))=0, 0, LEN(TRIM(SUBSTITUTE(SUBSTITUTE(SUBSTITUTE(Table1[[#This Row],[QQ3_BEFORE]], "/", " "), "-", " "), "  ", " "))) - LEN(SUBSTITUTE(TRIM(SUBSTITUTE(SUBSTITUTE(SUBSTITUTE(Table1[[#This Row],[QQ3_BEFORE]], "/", " "), "-", " "), "  ", " ")), " ", "")) + 1)</f>
        <v>22</v>
      </c>
      <c r="AL49" s="3" t="s">
        <v>1399</v>
      </c>
      <c r="AM49" s="3" t="s">
        <v>698</v>
      </c>
      <c r="AN49" s="3" t="s">
        <v>68</v>
      </c>
      <c r="AO49" s="3" t="s">
        <v>1390</v>
      </c>
      <c r="AP49" s="3" t="s">
        <v>1392</v>
      </c>
      <c r="AQ49" s="45">
        <f>IF(LEN(TRIM(Table1[[#This Row],[QQ1_AFTER]]))=0, 0, MAX(1, LEN(Table1[[#This Row],[QQ1_AFTER]]) - LEN(SUBSTITUTE(SUBSTITUTE(SUBSTITUTE(Table1[[#This Row],[QQ1_AFTER]], ".", ""), "!", ""), "?", ""))))</f>
        <v>1</v>
      </c>
      <c r="AR49" s="45">
        <f t="shared" si="11"/>
        <v>36</v>
      </c>
      <c r="AS49" s="52">
        <f>IF(LEN(TRIM(Table1[[#This Row],[QQ1_AFTER]]))=0, 0,
    (LEN(TRIM(SUBSTITUTE(SUBSTITUTE(SUBSTITUTE(Table1[[#This Row],[QQ1_AFTER]], "/", " "), "-", " "), "  ", " ")))
    - LEN(SUBSTITUTE(TRIM(SUBSTITUTE(SUBSTITUTE(SUBSTITUTE(Table1[[#This Row],[QQ1_AFTER]], "/", " "), "-", " "), "  ", " ")), " ", "")) + 1)
    / MAX(1,
        LEN(Z49)
        - LEN(SUBSTITUTE(SUBSTITUTE(SUBSTITUTE(Z49, ".", ""), "!", ""), "?", ""))
    )
)</f>
        <v>36</v>
      </c>
      <c r="AT49" s="45">
        <f>Table1[[#This Row],[QQ1_SENTENCE_COUNT_AFTER]]-Table1[[#This Row],[QQ1_SENTENCE_COUNT_BEFORE]]</f>
        <v>0</v>
      </c>
      <c r="AU49" s="45">
        <f t="shared" si="12"/>
        <v>8</v>
      </c>
      <c r="AV49" s="52">
        <f>Table1[[#This Row],[QQ1_AVG_WORDS_PER_SENTENCE_AFTER]]-Table1[[#This Row],[QQ1_AVG_WORDS_PER_SENTENCE]]</f>
        <v>8</v>
      </c>
      <c r="AW49" s="3" t="s">
        <v>699</v>
      </c>
      <c r="AX49" s="3" t="s">
        <v>1458</v>
      </c>
      <c r="AY49" s="3" t="s">
        <v>1390</v>
      </c>
      <c r="AZ49" s="3" t="s">
        <v>1393</v>
      </c>
      <c r="BA49" s="3" t="s">
        <v>700</v>
      </c>
      <c r="BB49" s="3" t="s">
        <v>1399</v>
      </c>
      <c r="BC49" s="3" t="s">
        <v>114</v>
      </c>
      <c r="BD49" s="3" t="s">
        <v>94</v>
      </c>
      <c r="BE49" s="3" t="s">
        <v>115</v>
      </c>
      <c r="BF49" s="3" t="s">
        <v>94</v>
      </c>
      <c r="BG49" s="3" t="s">
        <v>115</v>
      </c>
      <c r="BH49" s="3" t="s">
        <v>94</v>
      </c>
      <c r="BI49" s="3" t="s">
        <v>94</v>
      </c>
      <c r="BJ49" s="3" t="s">
        <v>94</v>
      </c>
      <c r="BK49" s="3" t="s">
        <v>93</v>
      </c>
      <c r="BL49" s="3" t="s">
        <v>94</v>
      </c>
      <c r="BM49" s="3" t="s">
        <v>93</v>
      </c>
      <c r="BN49" s="3" t="s">
        <v>93</v>
      </c>
      <c r="BO49" s="3" t="s">
        <v>95</v>
      </c>
      <c r="BP49" s="3" t="s">
        <v>95</v>
      </c>
      <c r="BQ49" s="30">
        <v>25</v>
      </c>
      <c r="BR49" s="30">
        <v>14</v>
      </c>
      <c r="BS49" s="30">
        <f t="shared" si="8"/>
        <v>39</v>
      </c>
      <c r="BT49" s="34">
        <f t="shared" si="13"/>
        <v>-11</v>
      </c>
      <c r="BU49" s="32" t="s">
        <v>96</v>
      </c>
      <c r="BV49" s="3" t="s">
        <v>96</v>
      </c>
      <c r="BW49" s="3" t="s">
        <v>97</v>
      </c>
      <c r="BX49" s="3" t="s">
        <v>97</v>
      </c>
      <c r="BY49" s="3" t="s">
        <v>96</v>
      </c>
      <c r="BZ49" s="3" t="s">
        <v>97</v>
      </c>
      <c r="CA49" s="3" t="s">
        <v>97</v>
      </c>
      <c r="CB49" s="3" t="s">
        <v>97</v>
      </c>
      <c r="CC49" s="3" t="s">
        <v>96</v>
      </c>
      <c r="CD49" s="3" t="s">
        <v>97</v>
      </c>
      <c r="CE49" s="3" t="s">
        <v>96</v>
      </c>
      <c r="CF49" s="3" t="s">
        <v>96</v>
      </c>
      <c r="CG49" s="3" t="s">
        <v>96</v>
      </c>
      <c r="CH49" s="3" t="s">
        <v>96</v>
      </c>
      <c r="CI49" s="3" t="s">
        <v>96</v>
      </c>
      <c r="CJ49" s="3" t="s">
        <v>97</v>
      </c>
      <c r="CK49" s="3" t="s">
        <v>97</v>
      </c>
      <c r="CL49" s="3" t="s">
        <v>97</v>
      </c>
      <c r="CM49" s="3" t="s">
        <v>97</v>
      </c>
      <c r="CN49" s="3" t="s">
        <v>97</v>
      </c>
      <c r="CO49" s="5">
        <v>7</v>
      </c>
      <c r="CP49" s="5">
        <v>10</v>
      </c>
      <c r="CQ49" s="11">
        <f t="shared" si="5"/>
        <v>3</v>
      </c>
      <c r="CR49" s="3" t="s">
        <v>97</v>
      </c>
      <c r="CS49" s="3" t="s">
        <v>96</v>
      </c>
      <c r="CT49" s="3" t="s">
        <v>96</v>
      </c>
      <c r="CU49" s="3" t="s">
        <v>97</v>
      </c>
      <c r="CV49" s="3" t="s">
        <v>97</v>
      </c>
      <c r="CW49" s="3" t="s">
        <v>97</v>
      </c>
      <c r="CX49" s="3" t="s">
        <v>96</v>
      </c>
      <c r="CY49" s="3" t="s">
        <v>97</v>
      </c>
      <c r="CZ49" s="3" t="s">
        <v>97</v>
      </c>
      <c r="DA49" s="3" t="s">
        <v>97</v>
      </c>
      <c r="DB49" s="3" t="s">
        <v>96</v>
      </c>
      <c r="DC49" s="3" t="s">
        <v>96</v>
      </c>
      <c r="DD49" s="3" t="s">
        <v>96</v>
      </c>
      <c r="DE49" s="3" t="s">
        <v>96</v>
      </c>
      <c r="DF49" s="3" t="s">
        <v>97</v>
      </c>
      <c r="DG49" s="3" t="s">
        <v>97</v>
      </c>
      <c r="DH49" s="3" t="s">
        <v>97</v>
      </c>
      <c r="DI49" s="3" t="s">
        <v>97</v>
      </c>
      <c r="DJ49" s="3" t="s">
        <v>97</v>
      </c>
      <c r="DK49" s="3" t="s">
        <v>96</v>
      </c>
      <c r="DL49" s="5">
        <v>6</v>
      </c>
      <c r="DM49" s="5">
        <v>8</v>
      </c>
      <c r="DN49" s="11">
        <f t="shared" si="6"/>
        <v>2</v>
      </c>
      <c r="DO49" s="3" t="s">
        <v>701</v>
      </c>
      <c r="DP49" s="3" t="s">
        <v>702</v>
      </c>
      <c r="DQ49" s="3" t="s">
        <v>703</v>
      </c>
      <c r="DR49" s="3" t="s">
        <v>704</v>
      </c>
      <c r="DS49" s="14" t="s">
        <v>1338</v>
      </c>
      <c r="DT49" s="14" t="s">
        <v>1339</v>
      </c>
      <c r="DU49" s="3" t="s">
        <v>1359</v>
      </c>
      <c r="DV49" s="59" t="s">
        <v>1449</v>
      </c>
    </row>
    <row r="50" spans="1:126" ht="105" customHeight="1" x14ac:dyDescent="0.3">
      <c r="A50" s="3">
        <v>49</v>
      </c>
      <c r="B50" s="3" t="s">
        <v>102</v>
      </c>
      <c r="C50" s="4">
        <v>24</v>
      </c>
      <c r="D50" s="3" t="s">
        <v>120</v>
      </c>
      <c r="E50" s="3" t="s">
        <v>71</v>
      </c>
      <c r="F50" s="3" t="s">
        <v>392</v>
      </c>
      <c r="G50" s="3" t="s">
        <v>73</v>
      </c>
      <c r="H50" s="3" t="s">
        <v>249</v>
      </c>
      <c r="I50" s="3" t="s">
        <v>73</v>
      </c>
      <c r="J50" s="3" t="s">
        <v>159</v>
      </c>
      <c r="K50" s="3" t="s">
        <v>73</v>
      </c>
      <c r="L50" s="3" t="s">
        <v>705</v>
      </c>
      <c r="M50" s="3" t="s">
        <v>706</v>
      </c>
      <c r="N50" s="3" t="s">
        <v>197</v>
      </c>
      <c r="O50" s="3" t="s">
        <v>78</v>
      </c>
      <c r="P50" s="3" t="s">
        <v>128</v>
      </c>
      <c r="Q50" s="3" t="s">
        <v>707</v>
      </c>
      <c r="R50" s="3" t="s">
        <v>73</v>
      </c>
      <c r="S50" s="3" t="s">
        <v>73</v>
      </c>
      <c r="T50" s="3" t="s">
        <v>73</v>
      </c>
      <c r="U50" s="3" t="s">
        <v>73</v>
      </c>
      <c r="V50" s="3" t="s">
        <v>73</v>
      </c>
      <c r="W50" s="3" t="s">
        <v>84</v>
      </c>
      <c r="X50" s="3" t="s">
        <v>85</v>
      </c>
      <c r="Y50" s="3" t="s">
        <v>86</v>
      </c>
      <c r="Z50" s="3" t="s">
        <v>708</v>
      </c>
      <c r="AA50" s="3" t="s">
        <v>1460</v>
      </c>
      <c r="AB50" s="45">
        <f t="shared" si="7"/>
        <v>20</v>
      </c>
      <c r="AC50" s="45">
        <f t="shared" si="9"/>
        <v>2</v>
      </c>
      <c r="AD50" s="52">
        <f t="shared" si="10"/>
        <v>10</v>
      </c>
      <c r="AE50" s="3" t="s">
        <v>709</v>
      </c>
      <c r="AF50" s="3" t="s">
        <v>1452</v>
      </c>
      <c r="AG50" s="45">
        <f>IF(LEN(TRIM(Table1[[#This Row],[QQ2_BEFORE]]))=0, 0, LEN(TRIM(SUBSTITUTE(SUBSTITUTE(SUBSTITUTE(Table1[[#This Row],[QQ2_BEFORE]], "/", " "), "-", " "), "  ", " "))) - LEN(SUBSTITUTE(TRIM(SUBSTITUTE(SUBSTITUTE(SUBSTITUTE(Table1[[#This Row],[QQ2_BEFORE]], "/", " "), "-", " "), "  ", " ")), " ", "")) + 1)</f>
        <v>15</v>
      </c>
      <c r="AH50" s="45">
        <f>IF(LEN(TRIM(Table1[[#This Row],[QQ2_BEFORE]]))=0, 0, MAX(1, LEN(Table1[[#This Row],[QQ2_BEFORE]]) - LEN(SUBSTITUTE(SUBSTITUTE(SUBSTITUTE(Table1[[#This Row],[QQ2_BEFORE]], ".", ""), "!", ""), "?", ""))))</f>
        <v>1</v>
      </c>
      <c r="AI50" s="45">
        <f>IF(LEN(TRIM(Table1[[#This Row],[QQ2_BEFORE]]))=0, 0,
    (LEN(TRIM(SUBSTITUTE(SUBSTITUTE(SUBSTITUTE(Table1[[#This Row],[QQ2_BEFORE]], "/", " "), "-", " "), "  ", " ")))
    - LEN(SUBSTITUTE(TRIM(SUBSTITUTE(SUBSTITUTE(SUBSTITUTE(Table1[[#This Row],[QQ2_BEFORE]], "/", " "), "-", " "), "  ", " ")), " ", "")) + 1)
    / MAX(1,
        LEN(Z50)
        - LEN(SUBSTITUTE(SUBSTITUTE(SUBSTITUTE(Z50, ".", ""), "!", ""), "?", ""))
    )
)</f>
        <v>7.5</v>
      </c>
      <c r="AJ50" s="3" t="s">
        <v>710</v>
      </c>
      <c r="AK50" s="45">
        <f>IF(LEN(TRIM(Table1[[#This Row],[QQ3_BEFORE]]))=0, 0, LEN(TRIM(SUBSTITUTE(SUBSTITUTE(SUBSTITUTE(Table1[[#This Row],[QQ3_BEFORE]], "/", " "), "-", " "), "  ", " "))) - LEN(SUBSTITUTE(TRIM(SUBSTITUTE(SUBSTITUTE(SUBSTITUTE(Table1[[#This Row],[QQ3_BEFORE]], "/", " "), "-", " "), "  ", " ")), " ", "")) + 1)</f>
        <v>32</v>
      </c>
      <c r="AL50" s="3" t="s">
        <v>1399</v>
      </c>
      <c r="AM50" s="3" t="s">
        <v>711</v>
      </c>
      <c r="AN50" s="3" t="s">
        <v>1459</v>
      </c>
      <c r="AO50" s="3" t="s">
        <v>1391</v>
      </c>
      <c r="AP50" s="3" t="s">
        <v>1392</v>
      </c>
      <c r="AQ50" s="45">
        <f>IF(LEN(TRIM(Table1[[#This Row],[QQ1_AFTER]]))=0, 0, MAX(1, LEN(Table1[[#This Row],[QQ1_AFTER]]) - LEN(SUBSTITUTE(SUBSTITUTE(SUBSTITUTE(Table1[[#This Row],[QQ1_AFTER]], ".", ""), "!", ""), "?", ""))))</f>
        <v>3</v>
      </c>
      <c r="AR50" s="45">
        <f t="shared" si="11"/>
        <v>34</v>
      </c>
      <c r="AS50" s="52">
        <f>IF(LEN(TRIM(Table1[[#This Row],[QQ1_AFTER]]))=0, 0,
    (LEN(TRIM(SUBSTITUTE(SUBSTITUTE(SUBSTITUTE(Table1[[#This Row],[QQ1_AFTER]], "/", " "), "-", " "), "  ", " ")))
    - LEN(SUBSTITUTE(TRIM(SUBSTITUTE(SUBSTITUTE(SUBSTITUTE(Table1[[#This Row],[QQ1_AFTER]], "/", " "), "-", " "), "  ", " ")), " ", "")) + 1)
    / MAX(1,
        LEN(Z50)
        - LEN(SUBSTITUTE(SUBSTITUTE(SUBSTITUTE(Z50, ".", ""), "!", ""), "?", ""))
    )
)</f>
        <v>17</v>
      </c>
      <c r="AT50" s="45">
        <f>Table1[[#This Row],[QQ1_SENTENCE_COUNT_AFTER]]-Table1[[#This Row],[QQ1_SENTENCE_COUNT_BEFORE]]</f>
        <v>1</v>
      </c>
      <c r="AU50" s="45">
        <f t="shared" si="12"/>
        <v>14</v>
      </c>
      <c r="AV50" s="52">
        <f>Table1[[#This Row],[QQ1_AVG_WORDS_PER_SENTENCE_AFTER]]-Table1[[#This Row],[QQ1_AVG_WORDS_PER_SENTENCE]]</f>
        <v>7</v>
      </c>
      <c r="AW50" s="3" t="s">
        <v>712</v>
      </c>
      <c r="AX50" s="3" t="s">
        <v>67</v>
      </c>
      <c r="AY50" s="3" t="s">
        <v>1390</v>
      </c>
      <c r="AZ50" s="3" t="s">
        <v>1392</v>
      </c>
      <c r="BA50" s="3" t="s">
        <v>713</v>
      </c>
      <c r="BB50" s="3" t="s">
        <v>1399</v>
      </c>
      <c r="BC50" s="3" t="s">
        <v>93</v>
      </c>
      <c r="BD50" s="3" t="s">
        <v>95</v>
      </c>
      <c r="BE50" s="3" t="s">
        <v>95</v>
      </c>
      <c r="BF50" s="3" t="s">
        <v>95</v>
      </c>
      <c r="BG50" s="3" t="s">
        <v>95</v>
      </c>
      <c r="BH50" s="3" t="s">
        <v>93</v>
      </c>
      <c r="BI50" s="3" t="s">
        <v>95</v>
      </c>
      <c r="BJ50" s="3" t="s">
        <v>93</v>
      </c>
      <c r="BK50" s="3" t="s">
        <v>95</v>
      </c>
      <c r="BL50" s="3" t="s">
        <v>94</v>
      </c>
      <c r="BM50" s="3" t="s">
        <v>93</v>
      </c>
      <c r="BN50" s="3" t="s">
        <v>95</v>
      </c>
      <c r="BO50" s="3" t="s">
        <v>93</v>
      </c>
      <c r="BP50" s="3" t="s">
        <v>93</v>
      </c>
      <c r="BQ50" s="30">
        <v>9</v>
      </c>
      <c r="BR50" s="30">
        <v>13</v>
      </c>
      <c r="BS50" s="30">
        <f t="shared" si="8"/>
        <v>22</v>
      </c>
      <c r="BT50" s="34">
        <f t="shared" si="13"/>
        <v>4</v>
      </c>
      <c r="BU50" s="32" t="s">
        <v>96</v>
      </c>
      <c r="BV50" s="3" t="s">
        <v>97</v>
      </c>
      <c r="BW50" s="3" t="s">
        <v>96</v>
      </c>
      <c r="BX50" s="3" t="s">
        <v>96</v>
      </c>
      <c r="BY50" s="3" t="s">
        <v>96</v>
      </c>
      <c r="BZ50" s="3" t="s">
        <v>97</v>
      </c>
      <c r="CA50" s="3" t="s">
        <v>97</v>
      </c>
      <c r="CB50" s="3" t="s">
        <v>97</v>
      </c>
      <c r="CC50" s="3" t="s">
        <v>97</v>
      </c>
      <c r="CD50" s="3" t="s">
        <v>97</v>
      </c>
      <c r="CE50" s="3" t="s">
        <v>96</v>
      </c>
      <c r="CF50" s="3" t="s">
        <v>96</v>
      </c>
      <c r="CG50" s="3" t="s">
        <v>96</v>
      </c>
      <c r="CH50" s="3" t="s">
        <v>96</v>
      </c>
      <c r="CI50" s="3" t="s">
        <v>96</v>
      </c>
      <c r="CJ50" s="3" t="s">
        <v>97</v>
      </c>
      <c r="CK50" s="3" t="s">
        <v>97</v>
      </c>
      <c r="CL50" s="3" t="s">
        <v>97</v>
      </c>
      <c r="CM50" s="3" t="s">
        <v>97</v>
      </c>
      <c r="CN50" s="3" t="s">
        <v>97</v>
      </c>
      <c r="CO50" s="5">
        <v>9</v>
      </c>
      <c r="CP50" s="5">
        <v>10</v>
      </c>
      <c r="CQ50" s="11">
        <f t="shared" si="5"/>
        <v>1</v>
      </c>
      <c r="CR50" s="3" t="s">
        <v>97</v>
      </c>
      <c r="CS50" s="3" t="s">
        <v>96</v>
      </c>
      <c r="CT50" s="3" t="s">
        <v>96</v>
      </c>
      <c r="CU50" s="3" t="s">
        <v>96</v>
      </c>
      <c r="CV50" s="3" t="s">
        <v>96</v>
      </c>
      <c r="CW50" s="3" t="s">
        <v>97</v>
      </c>
      <c r="CX50" s="3" t="s">
        <v>97</v>
      </c>
      <c r="CY50" s="3" t="s">
        <v>97</v>
      </c>
      <c r="CZ50" s="3" t="s">
        <v>96</v>
      </c>
      <c r="DA50" s="3" t="s">
        <v>97</v>
      </c>
      <c r="DB50" s="3" t="s">
        <v>96</v>
      </c>
      <c r="DC50" s="3" t="s">
        <v>96</v>
      </c>
      <c r="DD50" s="3" t="s">
        <v>96</v>
      </c>
      <c r="DE50" s="3" t="s">
        <v>96</v>
      </c>
      <c r="DF50" s="3" t="s">
        <v>96</v>
      </c>
      <c r="DG50" s="3" t="s">
        <v>97</v>
      </c>
      <c r="DH50" s="3" t="s">
        <v>97</v>
      </c>
      <c r="DI50" s="3" t="s">
        <v>97</v>
      </c>
      <c r="DJ50" s="3" t="s">
        <v>97</v>
      </c>
      <c r="DK50" s="3" t="s">
        <v>97</v>
      </c>
      <c r="DL50" s="5">
        <v>8</v>
      </c>
      <c r="DM50" s="5">
        <v>10</v>
      </c>
      <c r="DN50" s="11">
        <f t="shared" si="6"/>
        <v>2</v>
      </c>
      <c r="DO50" s="3" t="s">
        <v>714</v>
      </c>
      <c r="DP50" s="3" t="s">
        <v>715</v>
      </c>
      <c r="DQ50" s="3" t="s">
        <v>716</v>
      </c>
      <c r="DR50" s="3" t="s">
        <v>717</v>
      </c>
      <c r="DS50" s="14" t="s">
        <v>1338</v>
      </c>
      <c r="DT50" s="14" t="s">
        <v>1339</v>
      </c>
      <c r="DU50" s="3" t="s">
        <v>1352</v>
      </c>
      <c r="DV50" s="59" t="s">
        <v>1449</v>
      </c>
    </row>
    <row r="51" spans="1:126" ht="113.25" customHeight="1" x14ac:dyDescent="0.3">
      <c r="A51" s="3">
        <v>50</v>
      </c>
      <c r="B51" s="3" t="s">
        <v>69</v>
      </c>
      <c r="C51" s="4">
        <v>21</v>
      </c>
      <c r="D51" s="3" t="s">
        <v>70</v>
      </c>
      <c r="E51" s="3" t="s">
        <v>71</v>
      </c>
      <c r="F51" s="3" t="s">
        <v>103</v>
      </c>
      <c r="G51" s="3" t="s">
        <v>73</v>
      </c>
      <c r="H51" s="3" t="s">
        <v>104</v>
      </c>
      <c r="I51" s="3" t="s">
        <v>73</v>
      </c>
      <c r="J51" s="3" t="s">
        <v>125</v>
      </c>
      <c r="K51" s="3" t="s">
        <v>73</v>
      </c>
      <c r="L51" s="3" t="s">
        <v>160</v>
      </c>
      <c r="M51" s="3" t="s">
        <v>73</v>
      </c>
      <c r="N51" s="3" t="s">
        <v>77</v>
      </c>
      <c r="O51" s="3" t="s">
        <v>127</v>
      </c>
      <c r="P51" s="3" t="s">
        <v>128</v>
      </c>
      <c r="Q51" s="3" t="s">
        <v>215</v>
      </c>
      <c r="R51" s="3" t="s">
        <v>504</v>
      </c>
      <c r="S51" s="3" t="s">
        <v>718</v>
      </c>
      <c r="T51" s="3" t="s">
        <v>73</v>
      </c>
      <c r="U51" s="3" t="s">
        <v>73</v>
      </c>
      <c r="V51" s="3" t="s">
        <v>73</v>
      </c>
      <c r="W51" s="3" t="s">
        <v>84</v>
      </c>
      <c r="X51" s="3" t="s">
        <v>132</v>
      </c>
      <c r="Y51" s="3" t="s">
        <v>217</v>
      </c>
      <c r="Z51" s="3" t="s">
        <v>719</v>
      </c>
      <c r="AA51" s="3" t="s">
        <v>1457</v>
      </c>
      <c r="AB51" s="45">
        <f t="shared" si="7"/>
        <v>6</v>
      </c>
      <c r="AC51" s="45">
        <f t="shared" si="9"/>
        <v>1</v>
      </c>
      <c r="AD51" s="52">
        <f t="shared" si="10"/>
        <v>6</v>
      </c>
      <c r="AE51" s="3" t="s">
        <v>720</v>
      </c>
      <c r="AF51" s="3" t="s">
        <v>66</v>
      </c>
      <c r="AG51" s="45">
        <f>IF(LEN(TRIM(Table1[[#This Row],[QQ2_BEFORE]]))=0, 0, LEN(TRIM(SUBSTITUTE(SUBSTITUTE(SUBSTITUTE(Table1[[#This Row],[QQ2_BEFORE]], "/", " "), "-", " "), "  ", " "))) - LEN(SUBSTITUTE(TRIM(SUBSTITUTE(SUBSTITUTE(SUBSTITUTE(Table1[[#This Row],[QQ2_BEFORE]], "/", " "), "-", " "), "  ", " ")), " ", "")) + 1)</f>
        <v>21</v>
      </c>
      <c r="AH51" s="45">
        <f>IF(LEN(TRIM(Table1[[#This Row],[QQ2_BEFORE]]))=0, 0, MAX(1, LEN(Table1[[#This Row],[QQ2_BEFORE]]) - LEN(SUBSTITUTE(SUBSTITUTE(SUBSTITUTE(Table1[[#This Row],[QQ2_BEFORE]], ".", ""), "!", ""), "?", ""))))</f>
        <v>1</v>
      </c>
      <c r="AI51" s="45">
        <f>IF(LEN(TRIM(Table1[[#This Row],[QQ2_BEFORE]]))=0, 0,
    (LEN(TRIM(SUBSTITUTE(SUBSTITUTE(SUBSTITUTE(Table1[[#This Row],[QQ2_BEFORE]], "/", " "), "-", " "), "  ", " ")))
    - LEN(SUBSTITUTE(TRIM(SUBSTITUTE(SUBSTITUTE(SUBSTITUTE(Table1[[#This Row],[QQ2_BEFORE]], "/", " "), "-", " "), "  ", " ")), " ", "")) + 1)
    / MAX(1,
        LEN(Z51)
        - LEN(SUBSTITUTE(SUBSTITUTE(SUBSTITUTE(Z51, ".", ""), "!", ""), "?", ""))
    )
)</f>
        <v>21</v>
      </c>
      <c r="AJ51" s="3" t="s">
        <v>721</v>
      </c>
      <c r="AK51" s="45">
        <f>IF(LEN(TRIM(Table1[[#This Row],[QQ3_BEFORE]]))=0, 0, LEN(TRIM(SUBSTITUTE(SUBSTITUTE(SUBSTITUTE(Table1[[#This Row],[QQ3_BEFORE]], "/", " "), "-", " "), "  ", " "))) - LEN(SUBSTITUTE(TRIM(SUBSTITUTE(SUBSTITUTE(SUBSTITUTE(Table1[[#This Row],[QQ3_BEFORE]], "/", " "), "-", " "), "  ", " ")), " ", "")) + 1)</f>
        <v>81</v>
      </c>
      <c r="AL51" s="3" t="s">
        <v>1399</v>
      </c>
      <c r="AM51" s="3" t="s">
        <v>722</v>
      </c>
      <c r="AN51" s="3" t="s">
        <v>288</v>
      </c>
      <c r="AO51" s="3" t="s">
        <v>1390</v>
      </c>
      <c r="AP51" s="3" t="s">
        <v>1389</v>
      </c>
      <c r="AQ51" s="45">
        <f>IF(LEN(TRIM(Table1[[#This Row],[QQ1_AFTER]]))=0, 0, MAX(1, LEN(Table1[[#This Row],[QQ1_AFTER]]) - LEN(SUBSTITUTE(SUBSTITUTE(SUBSTITUTE(Table1[[#This Row],[QQ1_AFTER]], ".", ""), "!", ""), "?", ""))))</f>
        <v>1</v>
      </c>
      <c r="AR51" s="45">
        <f t="shared" si="11"/>
        <v>2</v>
      </c>
      <c r="AS51" s="52">
        <f>IF(LEN(TRIM(Table1[[#This Row],[QQ1_AFTER]]))=0, 0,
    (LEN(TRIM(SUBSTITUTE(SUBSTITUTE(SUBSTITUTE(Table1[[#This Row],[QQ1_AFTER]], "/", " "), "-", " "), "  ", " ")))
    - LEN(SUBSTITUTE(TRIM(SUBSTITUTE(SUBSTITUTE(SUBSTITUTE(Table1[[#This Row],[QQ1_AFTER]], "/", " "), "-", " "), "  ", " ")), " ", "")) + 1)
    / MAX(1,
        LEN(Z51)
        - LEN(SUBSTITUTE(SUBSTITUTE(SUBSTITUTE(Z51, ".", ""), "!", ""), "?", ""))
    )
)</f>
        <v>2</v>
      </c>
      <c r="AT51" s="45">
        <f>Table1[[#This Row],[QQ1_SENTENCE_COUNT_AFTER]]-Table1[[#This Row],[QQ1_SENTENCE_COUNT_BEFORE]]</f>
        <v>0</v>
      </c>
      <c r="AU51" s="45">
        <f t="shared" si="12"/>
        <v>-4</v>
      </c>
      <c r="AV51" s="52">
        <f>Table1[[#This Row],[QQ1_AVG_WORDS_PER_SENTENCE_AFTER]]-Table1[[#This Row],[QQ1_AVG_WORDS_PER_SENTENCE]]</f>
        <v>-4</v>
      </c>
      <c r="AW51" s="3" t="s">
        <v>723</v>
      </c>
      <c r="AX51" s="3" t="s">
        <v>66</v>
      </c>
      <c r="AY51" s="3" t="s">
        <v>1388</v>
      </c>
      <c r="AZ51" s="3" t="s">
        <v>1392</v>
      </c>
      <c r="BA51" s="3" t="s">
        <v>724</v>
      </c>
      <c r="BB51" s="3" t="s">
        <v>1399</v>
      </c>
      <c r="BC51" s="3" t="s">
        <v>114</v>
      </c>
      <c r="BD51" s="3" t="s">
        <v>115</v>
      </c>
      <c r="BE51" s="3" t="s">
        <v>94</v>
      </c>
      <c r="BF51" s="3" t="s">
        <v>94</v>
      </c>
      <c r="BG51" s="3" t="s">
        <v>94</v>
      </c>
      <c r="BH51" s="3" t="s">
        <v>94</v>
      </c>
      <c r="BI51" s="3" t="s">
        <v>115</v>
      </c>
      <c r="BJ51" s="3" t="s">
        <v>93</v>
      </c>
      <c r="BK51" s="3" t="s">
        <v>95</v>
      </c>
      <c r="BL51" s="3" t="s">
        <v>94</v>
      </c>
      <c r="BM51" s="3" t="s">
        <v>94</v>
      </c>
      <c r="BN51" s="3" t="s">
        <v>93</v>
      </c>
      <c r="BO51" s="3" t="s">
        <v>93</v>
      </c>
      <c r="BP51" s="3" t="s">
        <v>95</v>
      </c>
      <c r="BQ51" s="30">
        <v>25</v>
      </c>
      <c r="BR51" s="30">
        <v>14</v>
      </c>
      <c r="BS51" s="30">
        <f t="shared" si="8"/>
        <v>39</v>
      </c>
      <c r="BT51" s="34">
        <f t="shared" si="13"/>
        <v>-11</v>
      </c>
      <c r="BU51" s="32" t="s">
        <v>96</v>
      </c>
      <c r="BV51" s="3" t="s">
        <v>96</v>
      </c>
      <c r="BW51" s="3" t="s">
        <v>96</v>
      </c>
      <c r="BX51" s="3" t="s">
        <v>96</v>
      </c>
      <c r="BY51" s="3" t="s">
        <v>96</v>
      </c>
      <c r="BZ51" s="3" t="s">
        <v>96</v>
      </c>
      <c r="CA51" s="3" t="s">
        <v>97</v>
      </c>
      <c r="CB51" s="3" t="s">
        <v>97</v>
      </c>
      <c r="CC51" s="3" t="s">
        <v>97</v>
      </c>
      <c r="CD51" s="3" t="s">
        <v>97</v>
      </c>
      <c r="CE51" s="3" t="s">
        <v>96</v>
      </c>
      <c r="CF51" s="3" t="s">
        <v>97</v>
      </c>
      <c r="CG51" s="3" t="s">
        <v>96</v>
      </c>
      <c r="CH51" s="3" t="s">
        <v>96</v>
      </c>
      <c r="CI51" s="3" t="s">
        <v>96</v>
      </c>
      <c r="CJ51" s="3" t="s">
        <v>97</v>
      </c>
      <c r="CK51" s="3" t="s">
        <v>97</v>
      </c>
      <c r="CL51" s="3" t="s">
        <v>97</v>
      </c>
      <c r="CM51" s="3" t="s">
        <v>97</v>
      </c>
      <c r="CN51" s="3" t="s">
        <v>97</v>
      </c>
      <c r="CO51" s="5">
        <v>9</v>
      </c>
      <c r="CP51" s="5">
        <v>9</v>
      </c>
      <c r="CQ51" s="11">
        <f t="shared" si="5"/>
        <v>0</v>
      </c>
      <c r="CR51" s="3" t="s">
        <v>97</v>
      </c>
      <c r="CS51" s="3" t="s">
        <v>96</v>
      </c>
      <c r="CT51" s="3" t="s">
        <v>96</v>
      </c>
      <c r="CU51" s="3" t="s">
        <v>97</v>
      </c>
      <c r="CV51" s="3" t="s">
        <v>96</v>
      </c>
      <c r="CW51" s="3" t="s">
        <v>96</v>
      </c>
      <c r="CX51" s="3" t="s">
        <v>97</v>
      </c>
      <c r="CY51" s="3" t="s">
        <v>97</v>
      </c>
      <c r="CZ51" s="3" t="s">
        <v>96</v>
      </c>
      <c r="DA51" s="3" t="s">
        <v>97</v>
      </c>
      <c r="DB51" s="3" t="s">
        <v>96</v>
      </c>
      <c r="DC51" s="3" t="s">
        <v>96</v>
      </c>
      <c r="DD51" s="3" t="s">
        <v>96</v>
      </c>
      <c r="DE51" s="3" t="s">
        <v>97</v>
      </c>
      <c r="DF51" s="3" t="s">
        <v>97</v>
      </c>
      <c r="DG51" s="3" t="s">
        <v>96</v>
      </c>
      <c r="DH51" s="3" t="s">
        <v>97</v>
      </c>
      <c r="DI51" s="3" t="s">
        <v>97</v>
      </c>
      <c r="DJ51" s="3" t="s">
        <v>97</v>
      </c>
      <c r="DK51" s="3" t="s">
        <v>97</v>
      </c>
      <c r="DL51" s="5">
        <v>6</v>
      </c>
      <c r="DM51" s="5">
        <v>7</v>
      </c>
      <c r="DN51" s="11">
        <f t="shared" si="6"/>
        <v>1</v>
      </c>
      <c r="DO51" s="3" t="s">
        <v>725</v>
      </c>
      <c r="DP51" s="3" t="s">
        <v>726</v>
      </c>
      <c r="DQ51" s="3" t="s">
        <v>727</v>
      </c>
      <c r="DR51" s="3" t="s">
        <v>236</v>
      </c>
      <c r="DS51" s="14" t="s">
        <v>1337</v>
      </c>
      <c r="DT51" s="14" t="s">
        <v>1339</v>
      </c>
      <c r="DU51" s="3" t="s">
        <v>1345</v>
      </c>
      <c r="DV51" s="59" t="s">
        <v>1450</v>
      </c>
    </row>
    <row r="52" spans="1:126" ht="66" customHeight="1" x14ac:dyDescent="0.3">
      <c r="A52" s="3">
        <v>51</v>
      </c>
      <c r="B52" s="3" t="s">
        <v>69</v>
      </c>
      <c r="C52" s="4">
        <v>20</v>
      </c>
      <c r="D52" s="3" t="s">
        <v>120</v>
      </c>
      <c r="E52" s="3" t="s">
        <v>71</v>
      </c>
      <c r="F52" s="3" t="s">
        <v>212</v>
      </c>
      <c r="G52" s="3" t="s">
        <v>73</v>
      </c>
      <c r="H52" s="3" t="s">
        <v>104</v>
      </c>
      <c r="I52" s="3" t="s">
        <v>73</v>
      </c>
      <c r="J52" s="3" t="s">
        <v>159</v>
      </c>
      <c r="K52" s="3" t="s">
        <v>73</v>
      </c>
      <c r="L52" s="3" t="s">
        <v>526</v>
      </c>
      <c r="M52" s="3" t="s">
        <v>73</v>
      </c>
      <c r="N52" s="3" t="s">
        <v>77</v>
      </c>
      <c r="O52" s="3" t="s">
        <v>78</v>
      </c>
      <c r="P52" s="3" t="s">
        <v>128</v>
      </c>
      <c r="Q52" s="3" t="s">
        <v>728</v>
      </c>
      <c r="R52" s="3" t="s">
        <v>144</v>
      </c>
      <c r="S52" s="3" t="s">
        <v>729</v>
      </c>
      <c r="T52" s="3" t="s">
        <v>730</v>
      </c>
      <c r="U52" s="3" t="s">
        <v>73</v>
      </c>
      <c r="V52" s="3" t="s">
        <v>73</v>
      </c>
      <c r="W52" s="3" t="s">
        <v>84</v>
      </c>
      <c r="X52" s="3" t="s">
        <v>132</v>
      </c>
      <c r="Y52" s="3" t="s">
        <v>86</v>
      </c>
      <c r="Z52" s="3" t="s">
        <v>731</v>
      </c>
      <c r="AA52" s="3" t="s">
        <v>66</v>
      </c>
      <c r="AB52" s="45">
        <f t="shared" si="7"/>
        <v>13</v>
      </c>
      <c r="AC52" s="45">
        <f t="shared" si="9"/>
        <v>2</v>
      </c>
      <c r="AD52" s="52">
        <f t="shared" si="10"/>
        <v>6.5</v>
      </c>
      <c r="AE52" s="3" t="s">
        <v>732</v>
      </c>
      <c r="AF52" s="3" t="s">
        <v>67</v>
      </c>
      <c r="AG52" s="45">
        <f>IF(LEN(TRIM(Table1[[#This Row],[QQ2_BEFORE]]))=0, 0, LEN(TRIM(SUBSTITUTE(SUBSTITUTE(SUBSTITUTE(Table1[[#This Row],[QQ2_BEFORE]], "/", " "), "-", " "), "  ", " "))) - LEN(SUBSTITUTE(TRIM(SUBSTITUTE(SUBSTITUTE(SUBSTITUTE(Table1[[#This Row],[QQ2_BEFORE]], "/", " "), "-", " "), "  ", " ")), " ", "")) + 1)</f>
        <v>13</v>
      </c>
      <c r="AH52" s="45">
        <f>IF(LEN(TRIM(Table1[[#This Row],[QQ2_BEFORE]]))=0, 0, MAX(1, LEN(Table1[[#This Row],[QQ2_BEFORE]]) - LEN(SUBSTITUTE(SUBSTITUTE(SUBSTITUTE(Table1[[#This Row],[QQ2_BEFORE]], ".", ""), "!", ""), "?", ""))))</f>
        <v>2</v>
      </c>
      <c r="AI52" s="45">
        <f>IF(LEN(TRIM(Table1[[#This Row],[QQ2_BEFORE]]))=0, 0,
    (LEN(TRIM(SUBSTITUTE(SUBSTITUTE(SUBSTITUTE(Table1[[#This Row],[QQ2_BEFORE]], "/", " "), "-", " "), "  ", " ")))
    - LEN(SUBSTITUTE(TRIM(SUBSTITUTE(SUBSTITUTE(SUBSTITUTE(Table1[[#This Row],[QQ2_BEFORE]], "/", " "), "-", " "), "  ", " ")), " ", "")) + 1)
    / MAX(1,
        LEN(Z52)
        - LEN(SUBSTITUTE(SUBSTITUTE(SUBSTITUTE(Z52, ".", ""), "!", ""), "?", ""))
    )
)</f>
        <v>6.5</v>
      </c>
      <c r="AJ52" s="3" t="s">
        <v>733</v>
      </c>
      <c r="AK52" s="45">
        <f>IF(LEN(TRIM(Table1[[#This Row],[QQ3_BEFORE]]))=0, 0, LEN(TRIM(SUBSTITUTE(SUBSTITUTE(SUBSTITUTE(Table1[[#This Row],[QQ3_BEFORE]], "/", " "), "-", " "), "  ", " "))) - LEN(SUBSTITUTE(TRIM(SUBSTITUTE(SUBSTITUTE(SUBSTITUTE(Table1[[#This Row],[QQ3_BEFORE]], "/", " "), "-", " "), "  ", " ")), " ", "")) + 1)</f>
        <v>13</v>
      </c>
      <c r="AL52" s="3" t="s">
        <v>1403</v>
      </c>
      <c r="AM52" s="3" t="s">
        <v>734</v>
      </c>
      <c r="AN52" s="3" t="s">
        <v>288</v>
      </c>
      <c r="AO52" s="3" t="s">
        <v>1391</v>
      </c>
      <c r="AP52" s="3" t="s">
        <v>1389</v>
      </c>
      <c r="AQ52" s="45">
        <f>IF(LEN(TRIM(Table1[[#This Row],[QQ1_AFTER]]))=0, 0, MAX(1, LEN(Table1[[#This Row],[QQ1_AFTER]]) - LEN(SUBSTITUTE(SUBSTITUTE(SUBSTITUTE(Table1[[#This Row],[QQ1_AFTER]], ".", ""), "!", ""), "?", ""))))</f>
        <v>1</v>
      </c>
      <c r="AR52" s="45">
        <f t="shared" si="11"/>
        <v>13</v>
      </c>
      <c r="AS52" s="52">
        <f>IF(LEN(TRIM(Table1[[#This Row],[QQ1_AFTER]]))=0, 0,
    (LEN(TRIM(SUBSTITUTE(SUBSTITUTE(SUBSTITUTE(Table1[[#This Row],[QQ1_AFTER]], "/", " "), "-", " "), "  ", " ")))
    - LEN(SUBSTITUTE(TRIM(SUBSTITUTE(SUBSTITUTE(SUBSTITUTE(Table1[[#This Row],[QQ1_AFTER]], "/", " "), "-", " "), "  ", " ")), " ", "")) + 1)
    / MAX(1,
        LEN(Z52)
        - LEN(SUBSTITUTE(SUBSTITUTE(SUBSTITUTE(Z52, ".", ""), "!", ""), "?", ""))
    )
)</f>
        <v>6.5</v>
      </c>
      <c r="AT52" s="45">
        <f>Table1[[#This Row],[QQ1_SENTENCE_COUNT_AFTER]]-Table1[[#This Row],[QQ1_SENTENCE_COUNT_BEFORE]]</f>
        <v>-1</v>
      </c>
      <c r="AU52" s="45">
        <f t="shared" si="12"/>
        <v>0</v>
      </c>
      <c r="AV52" s="52">
        <f>Table1[[#This Row],[QQ1_AVG_WORDS_PER_SENTENCE_AFTER]]-Table1[[#This Row],[QQ1_AVG_WORDS_PER_SENTENCE]]</f>
        <v>0</v>
      </c>
      <c r="AW52" s="3" t="s">
        <v>735</v>
      </c>
      <c r="AX52" s="3" t="s">
        <v>66</v>
      </c>
      <c r="AY52" s="3" t="s">
        <v>1388</v>
      </c>
      <c r="AZ52" s="3" t="s">
        <v>1389</v>
      </c>
      <c r="BA52" s="3" t="s">
        <v>736</v>
      </c>
      <c r="BB52" s="3" t="s">
        <v>1403</v>
      </c>
      <c r="BC52" s="3" t="s">
        <v>93</v>
      </c>
      <c r="BD52" s="3" t="s">
        <v>93</v>
      </c>
      <c r="BE52" s="3" t="s">
        <v>93</v>
      </c>
      <c r="BF52" s="3" t="s">
        <v>95</v>
      </c>
      <c r="BG52" s="3" t="s">
        <v>93</v>
      </c>
      <c r="BH52" s="3" t="s">
        <v>93</v>
      </c>
      <c r="BI52" s="3" t="s">
        <v>93</v>
      </c>
      <c r="BJ52" s="3" t="s">
        <v>94</v>
      </c>
      <c r="BK52" s="3" t="s">
        <v>94</v>
      </c>
      <c r="BL52" s="3" t="s">
        <v>115</v>
      </c>
      <c r="BM52" s="3" t="s">
        <v>94</v>
      </c>
      <c r="BN52" s="3" t="s">
        <v>95</v>
      </c>
      <c r="BO52" s="3" t="s">
        <v>94</v>
      </c>
      <c r="BP52" s="3" t="s">
        <v>115</v>
      </c>
      <c r="BQ52" s="30">
        <v>13</v>
      </c>
      <c r="BR52" s="30">
        <v>21</v>
      </c>
      <c r="BS52" s="30">
        <f t="shared" si="8"/>
        <v>34</v>
      </c>
      <c r="BT52" s="34">
        <f t="shared" si="13"/>
        <v>8</v>
      </c>
      <c r="BU52" s="32" t="s">
        <v>96</v>
      </c>
      <c r="BV52" s="3" t="s">
        <v>96</v>
      </c>
      <c r="BW52" s="3" t="s">
        <v>97</v>
      </c>
      <c r="BX52" s="3" t="s">
        <v>96</v>
      </c>
      <c r="BY52" s="3" t="s">
        <v>96</v>
      </c>
      <c r="BZ52" s="3" t="s">
        <v>97</v>
      </c>
      <c r="CA52" s="3" t="s">
        <v>97</v>
      </c>
      <c r="CB52" s="3" t="s">
        <v>96</v>
      </c>
      <c r="CC52" s="3" t="s">
        <v>96</v>
      </c>
      <c r="CD52" s="3" t="s">
        <v>96</v>
      </c>
      <c r="CE52" s="3" t="s">
        <v>96</v>
      </c>
      <c r="CF52" s="3" t="s">
        <v>96</v>
      </c>
      <c r="CG52" s="3" t="s">
        <v>96</v>
      </c>
      <c r="CH52" s="3" t="s">
        <v>96</v>
      </c>
      <c r="CI52" s="3" t="s">
        <v>96</v>
      </c>
      <c r="CJ52" s="3" t="s">
        <v>97</v>
      </c>
      <c r="CK52" s="3" t="s">
        <v>97</v>
      </c>
      <c r="CL52" s="3" t="s">
        <v>97</v>
      </c>
      <c r="CM52" s="3" t="s">
        <v>97</v>
      </c>
      <c r="CN52" s="3" t="s">
        <v>97</v>
      </c>
      <c r="CO52" s="5">
        <v>6</v>
      </c>
      <c r="CP52" s="5">
        <v>10</v>
      </c>
      <c r="CQ52" s="11">
        <f t="shared" si="5"/>
        <v>4</v>
      </c>
      <c r="CR52" s="3" t="s">
        <v>97</v>
      </c>
      <c r="CS52" s="3" t="s">
        <v>96</v>
      </c>
      <c r="CT52" s="3" t="s">
        <v>96</v>
      </c>
      <c r="CU52" s="3" t="s">
        <v>97</v>
      </c>
      <c r="CV52" s="3" t="s">
        <v>97</v>
      </c>
      <c r="CW52" s="3" t="s">
        <v>96</v>
      </c>
      <c r="CX52" s="3" t="s">
        <v>96</v>
      </c>
      <c r="CY52" s="3" t="s">
        <v>97</v>
      </c>
      <c r="CZ52" s="3" t="s">
        <v>97</v>
      </c>
      <c r="DA52" s="3" t="s">
        <v>97</v>
      </c>
      <c r="DB52" s="3" t="s">
        <v>96</v>
      </c>
      <c r="DC52" s="3" t="s">
        <v>96</v>
      </c>
      <c r="DD52" s="3" t="s">
        <v>96</v>
      </c>
      <c r="DE52" s="3" t="s">
        <v>96</v>
      </c>
      <c r="DF52" s="3" t="s">
        <v>97</v>
      </c>
      <c r="DG52" s="3" t="s">
        <v>97</v>
      </c>
      <c r="DH52" s="3" t="s">
        <v>97</v>
      </c>
      <c r="DI52" s="3" t="s">
        <v>97</v>
      </c>
      <c r="DJ52" s="3" t="s">
        <v>96</v>
      </c>
      <c r="DK52" s="3" t="s">
        <v>97</v>
      </c>
      <c r="DL52" s="5">
        <v>5</v>
      </c>
      <c r="DM52" s="5">
        <v>8</v>
      </c>
      <c r="DN52" s="11">
        <f t="shared" si="6"/>
        <v>3</v>
      </c>
      <c r="DO52" s="3" t="s">
        <v>737</v>
      </c>
      <c r="DP52" s="3" t="s">
        <v>738</v>
      </c>
      <c r="DQ52" s="3" t="s">
        <v>739</v>
      </c>
      <c r="DR52" s="3" t="s">
        <v>740</v>
      </c>
      <c r="DS52" s="14" t="s">
        <v>1338</v>
      </c>
      <c r="DT52" s="14" t="s">
        <v>1339</v>
      </c>
      <c r="DU52" s="3" t="s">
        <v>1360</v>
      </c>
      <c r="DV52" s="59" t="s">
        <v>1451</v>
      </c>
    </row>
    <row r="53" spans="1:126" ht="59.45" customHeight="1" x14ac:dyDescent="0.3">
      <c r="A53" s="3">
        <v>52</v>
      </c>
      <c r="B53" s="3" t="s">
        <v>69</v>
      </c>
      <c r="C53" s="4">
        <v>21</v>
      </c>
      <c r="D53" s="3" t="s">
        <v>70</v>
      </c>
      <c r="E53" s="3" t="s">
        <v>71</v>
      </c>
      <c r="F53" s="3" t="s">
        <v>72</v>
      </c>
      <c r="G53" s="3" t="s">
        <v>73</v>
      </c>
      <c r="H53" s="3" t="s">
        <v>104</v>
      </c>
      <c r="I53" s="3" t="s">
        <v>73</v>
      </c>
      <c r="J53" s="3" t="s">
        <v>185</v>
      </c>
      <c r="K53" s="3" t="s">
        <v>73</v>
      </c>
      <c r="L53" s="3" t="s">
        <v>213</v>
      </c>
      <c r="M53" s="3" t="s">
        <v>73</v>
      </c>
      <c r="N53" s="3" t="s">
        <v>106</v>
      </c>
      <c r="O53" s="3" t="s">
        <v>127</v>
      </c>
      <c r="P53" s="3" t="s">
        <v>128</v>
      </c>
      <c r="Q53" s="3" t="s">
        <v>741</v>
      </c>
      <c r="R53" s="3" t="s">
        <v>742</v>
      </c>
      <c r="S53" s="3" t="s">
        <v>743</v>
      </c>
      <c r="T53" s="3" t="s">
        <v>744</v>
      </c>
      <c r="U53" s="3" t="s">
        <v>745</v>
      </c>
      <c r="V53" s="3" t="s">
        <v>746</v>
      </c>
      <c r="W53" s="3" t="s">
        <v>84</v>
      </c>
      <c r="X53" s="3" t="s">
        <v>132</v>
      </c>
      <c r="Y53" s="3" t="s">
        <v>86</v>
      </c>
      <c r="Z53" s="3" t="s">
        <v>747</v>
      </c>
      <c r="AA53" s="3" t="s">
        <v>68</v>
      </c>
      <c r="AB53" s="45">
        <f t="shared" si="7"/>
        <v>5</v>
      </c>
      <c r="AC53" s="45">
        <f t="shared" si="9"/>
        <v>1</v>
      </c>
      <c r="AD53" s="52">
        <f t="shared" si="10"/>
        <v>5</v>
      </c>
      <c r="AE53" s="3" t="s">
        <v>748</v>
      </c>
      <c r="AF53" s="3" t="s">
        <v>1473</v>
      </c>
      <c r="AG53" s="45">
        <f>IF(LEN(TRIM(Table1[[#This Row],[QQ2_BEFORE]]))=0, 0, LEN(TRIM(SUBSTITUTE(SUBSTITUTE(SUBSTITUTE(Table1[[#This Row],[QQ2_BEFORE]], "/", " "), "-", " "), "  ", " "))) - LEN(SUBSTITUTE(TRIM(SUBSTITUTE(SUBSTITUTE(SUBSTITUTE(Table1[[#This Row],[QQ2_BEFORE]], "/", " "), "-", " "), "  ", " ")), " ", "")) + 1)</f>
        <v>13</v>
      </c>
      <c r="AH53" s="45">
        <f>IF(LEN(TRIM(Table1[[#This Row],[QQ2_BEFORE]]))=0, 0, MAX(1, LEN(Table1[[#This Row],[QQ2_BEFORE]]) - LEN(SUBSTITUTE(SUBSTITUTE(SUBSTITUTE(Table1[[#This Row],[QQ2_BEFORE]], ".", ""), "!", ""), "?", ""))))</f>
        <v>1</v>
      </c>
      <c r="AI53" s="45">
        <f>IF(LEN(TRIM(Table1[[#This Row],[QQ2_BEFORE]]))=0, 0,
    (LEN(TRIM(SUBSTITUTE(SUBSTITUTE(SUBSTITUTE(Table1[[#This Row],[QQ2_BEFORE]], "/", " "), "-", " "), "  ", " ")))
    - LEN(SUBSTITUTE(TRIM(SUBSTITUTE(SUBSTITUTE(SUBSTITUTE(Table1[[#This Row],[QQ2_BEFORE]], "/", " "), "-", " "), "  ", " ")), " ", "")) + 1)
    / MAX(1,
        LEN(Z53)
        - LEN(SUBSTITUTE(SUBSTITUTE(SUBSTITUTE(Z53, ".", ""), "!", ""), "?", ""))
    )
)</f>
        <v>13</v>
      </c>
      <c r="AJ53" s="3" t="s">
        <v>749</v>
      </c>
      <c r="AK53" s="45">
        <f>IF(LEN(TRIM(Table1[[#This Row],[QQ3_BEFORE]]))=0, 0, LEN(TRIM(SUBSTITUTE(SUBSTITUTE(SUBSTITUTE(Table1[[#This Row],[QQ3_BEFORE]], "/", " "), "-", " "), "  ", " "))) - LEN(SUBSTITUTE(TRIM(SUBSTITUTE(SUBSTITUTE(SUBSTITUTE(Table1[[#This Row],[QQ3_BEFORE]], "/", " "), "-", " "), "  ", " ")), " ", "")) + 1)</f>
        <v>23</v>
      </c>
      <c r="AL53" s="3" t="s">
        <v>1399</v>
      </c>
      <c r="AM53" s="3" t="s">
        <v>747</v>
      </c>
      <c r="AN53" s="3" t="s">
        <v>68</v>
      </c>
      <c r="AO53" s="3" t="s">
        <v>1390</v>
      </c>
      <c r="AP53" s="3" t="s">
        <v>1389</v>
      </c>
      <c r="AQ53" s="45">
        <f>IF(LEN(TRIM(Table1[[#This Row],[QQ1_AFTER]]))=0, 0, MAX(1, LEN(Table1[[#This Row],[QQ1_AFTER]]) - LEN(SUBSTITUTE(SUBSTITUTE(SUBSTITUTE(Table1[[#This Row],[QQ1_AFTER]], ".", ""), "!", ""), "?", ""))))</f>
        <v>1</v>
      </c>
      <c r="AR53" s="45">
        <f t="shared" si="11"/>
        <v>5</v>
      </c>
      <c r="AS53" s="52">
        <f>IF(LEN(TRIM(Table1[[#This Row],[QQ1_AFTER]]))=0, 0,
    (LEN(TRIM(SUBSTITUTE(SUBSTITUTE(SUBSTITUTE(Table1[[#This Row],[QQ1_AFTER]], "/", " "), "-", " "), "  ", " ")))
    - LEN(SUBSTITUTE(TRIM(SUBSTITUTE(SUBSTITUTE(SUBSTITUTE(Table1[[#This Row],[QQ1_AFTER]], "/", " "), "-", " "), "  ", " ")), " ", "")) + 1)
    / MAX(1,
        LEN(Z53)
        - LEN(SUBSTITUTE(SUBSTITUTE(SUBSTITUTE(Z53, ".", ""), "!", ""), "?", ""))
    )
)</f>
        <v>5</v>
      </c>
      <c r="AT53" s="45">
        <f>Table1[[#This Row],[QQ1_SENTENCE_COUNT_AFTER]]-Table1[[#This Row],[QQ1_SENTENCE_COUNT_BEFORE]]</f>
        <v>0</v>
      </c>
      <c r="AU53" s="45">
        <f t="shared" si="12"/>
        <v>0</v>
      </c>
      <c r="AV53" s="52">
        <f>Table1[[#This Row],[QQ1_AVG_WORDS_PER_SENTENCE_AFTER]]-Table1[[#This Row],[QQ1_AVG_WORDS_PER_SENTENCE]]</f>
        <v>0</v>
      </c>
      <c r="AW53" s="3" t="s">
        <v>750</v>
      </c>
      <c r="AX53" s="3" t="s">
        <v>1473</v>
      </c>
      <c r="AY53" s="3" t="s">
        <v>1390</v>
      </c>
      <c r="AZ53" s="3" t="s">
        <v>1392</v>
      </c>
      <c r="BA53" s="3" t="s">
        <v>751</v>
      </c>
      <c r="BB53" s="3" t="s">
        <v>1399</v>
      </c>
      <c r="BC53" s="3" t="s">
        <v>115</v>
      </c>
      <c r="BD53" s="3" t="s">
        <v>94</v>
      </c>
      <c r="BE53" s="3" t="s">
        <v>115</v>
      </c>
      <c r="BF53" s="3" t="s">
        <v>115</v>
      </c>
      <c r="BG53" s="3" t="s">
        <v>115</v>
      </c>
      <c r="BH53" s="3" t="s">
        <v>94</v>
      </c>
      <c r="BI53" s="3" t="s">
        <v>115</v>
      </c>
      <c r="BJ53" s="3" t="s">
        <v>114</v>
      </c>
      <c r="BK53" s="3" t="s">
        <v>114</v>
      </c>
      <c r="BL53" s="3" t="s">
        <v>114</v>
      </c>
      <c r="BM53" s="3" t="s">
        <v>115</v>
      </c>
      <c r="BN53" s="3" t="s">
        <v>115</v>
      </c>
      <c r="BO53" s="3" t="s">
        <v>115</v>
      </c>
      <c r="BP53" s="3" t="s">
        <v>115</v>
      </c>
      <c r="BQ53" s="30">
        <v>26</v>
      </c>
      <c r="BR53" s="30">
        <v>31</v>
      </c>
      <c r="BS53" s="30">
        <f t="shared" si="8"/>
        <v>57</v>
      </c>
      <c r="BT53" s="34">
        <f t="shared" si="13"/>
        <v>5</v>
      </c>
      <c r="BU53" s="32" t="s">
        <v>96</v>
      </c>
      <c r="BV53" s="3" t="s">
        <v>96</v>
      </c>
      <c r="BW53" s="3" t="s">
        <v>96</v>
      </c>
      <c r="BX53" s="3" t="s">
        <v>96</v>
      </c>
      <c r="BY53" s="3" t="s">
        <v>96</v>
      </c>
      <c r="BZ53" s="3" t="s">
        <v>96</v>
      </c>
      <c r="CA53" s="3" t="s">
        <v>97</v>
      </c>
      <c r="CB53" s="3" t="s">
        <v>97</v>
      </c>
      <c r="CC53" s="3" t="s">
        <v>97</v>
      </c>
      <c r="CD53" s="3" t="s">
        <v>96</v>
      </c>
      <c r="CE53" s="3" t="s">
        <v>96</v>
      </c>
      <c r="CF53" s="3" t="s">
        <v>97</v>
      </c>
      <c r="CG53" s="3" t="s">
        <v>96</v>
      </c>
      <c r="CH53" s="3" t="s">
        <v>96</v>
      </c>
      <c r="CI53" s="3" t="s">
        <v>96</v>
      </c>
      <c r="CJ53" s="3" t="s">
        <v>97</v>
      </c>
      <c r="CK53" s="3" t="s">
        <v>96</v>
      </c>
      <c r="CL53" s="3" t="s">
        <v>97</v>
      </c>
      <c r="CM53" s="3" t="s">
        <v>96</v>
      </c>
      <c r="CN53" s="3" t="s">
        <v>97</v>
      </c>
      <c r="CO53" s="5">
        <v>8</v>
      </c>
      <c r="CP53" s="5">
        <v>7</v>
      </c>
      <c r="CQ53" s="11">
        <f t="shared" si="5"/>
        <v>-1</v>
      </c>
      <c r="CR53" s="3" t="s">
        <v>96</v>
      </c>
      <c r="CS53" s="3" t="s">
        <v>97</v>
      </c>
      <c r="CT53" s="3" t="s">
        <v>96</v>
      </c>
      <c r="CU53" s="3" t="s">
        <v>96</v>
      </c>
      <c r="CV53" s="3" t="s">
        <v>96</v>
      </c>
      <c r="CW53" s="3" t="s">
        <v>97</v>
      </c>
      <c r="CX53" s="3" t="s">
        <v>97</v>
      </c>
      <c r="CY53" s="3" t="s">
        <v>97</v>
      </c>
      <c r="CZ53" s="3" t="s">
        <v>96</v>
      </c>
      <c r="DA53" s="3" t="s">
        <v>97</v>
      </c>
      <c r="DB53" s="3" t="s">
        <v>96</v>
      </c>
      <c r="DC53" s="3" t="s">
        <v>96</v>
      </c>
      <c r="DD53" s="3" t="s">
        <v>96</v>
      </c>
      <c r="DE53" s="3" t="s">
        <v>96</v>
      </c>
      <c r="DF53" s="3" t="s">
        <v>97</v>
      </c>
      <c r="DG53" s="3" t="s">
        <v>96</v>
      </c>
      <c r="DH53" s="3" t="s">
        <v>96</v>
      </c>
      <c r="DI53" s="3" t="s">
        <v>97</v>
      </c>
      <c r="DJ53" s="3" t="s">
        <v>97</v>
      </c>
      <c r="DK53" s="3" t="s">
        <v>96</v>
      </c>
      <c r="DL53" s="5">
        <v>8</v>
      </c>
      <c r="DM53" s="5">
        <v>6</v>
      </c>
      <c r="DN53" s="11">
        <f t="shared" si="6"/>
        <v>-2</v>
      </c>
      <c r="DO53" s="3" t="s">
        <v>752</v>
      </c>
      <c r="DP53" s="3" t="s">
        <v>753</v>
      </c>
      <c r="DQ53" s="3" t="s">
        <v>754</v>
      </c>
      <c r="DR53" s="3" t="s">
        <v>268</v>
      </c>
      <c r="DS53" s="14" t="s">
        <v>1338</v>
      </c>
      <c r="DT53" s="14" t="s">
        <v>1339</v>
      </c>
      <c r="DU53" s="3" t="s">
        <v>1345</v>
      </c>
      <c r="DV53" s="59" t="s">
        <v>1449</v>
      </c>
    </row>
    <row r="54" spans="1:126" ht="150.75" x14ac:dyDescent="0.3">
      <c r="A54" s="3">
        <v>53</v>
      </c>
      <c r="B54" s="3" t="s">
        <v>69</v>
      </c>
      <c r="C54" s="4">
        <v>19</v>
      </c>
      <c r="D54" s="3" t="s">
        <v>70</v>
      </c>
      <c r="E54" s="3" t="s">
        <v>71</v>
      </c>
      <c r="F54" s="3" t="s">
        <v>72</v>
      </c>
      <c r="G54" s="3" t="s">
        <v>73</v>
      </c>
      <c r="H54" s="3" t="s">
        <v>104</v>
      </c>
      <c r="I54" s="3" t="s">
        <v>73</v>
      </c>
      <c r="J54" s="3" t="s">
        <v>185</v>
      </c>
      <c r="K54" s="3" t="s">
        <v>73</v>
      </c>
      <c r="L54" s="3" t="s">
        <v>160</v>
      </c>
      <c r="M54" s="3" t="s">
        <v>73</v>
      </c>
      <c r="N54" s="3" t="s">
        <v>106</v>
      </c>
      <c r="O54" s="3" t="s">
        <v>127</v>
      </c>
      <c r="P54" s="3" t="s">
        <v>79</v>
      </c>
      <c r="Q54" s="3" t="s">
        <v>755</v>
      </c>
      <c r="R54" s="3" t="s">
        <v>756</v>
      </c>
      <c r="S54" s="3" t="s">
        <v>757</v>
      </c>
      <c r="T54" s="3" t="s">
        <v>755</v>
      </c>
      <c r="U54" s="3" t="s">
        <v>757</v>
      </c>
      <c r="V54" s="3" t="s">
        <v>758</v>
      </c>
      <c r="W54" s="3" t="s">
        <v>78</v>
      </c>
      <c r="X54" s="3" t="s">
        <v>85</v>
      </c>
      <c r="Y54" s="3" t="s">
        <v>217</v>
      </c>
      <c r="Z54" s="3" t="s">
        <v>759</v>
      </c>
      <c r="AA54" s="3" t="s">
        <v>1460</v>
      </c>
      <c r="AB54" s="45">
        <f t="shared" si="7"/>
        <v>20</v>
      </c>
      <c r="AC54" s="45">
        <f t="shared" si="9"/>
        <v>1</v>
      </c>
      <c r="AD54" s="52">
        <f t="shared" si="10"/>
        <v>20</v>
      </c>
      <c r="AE54" s="3" t="s">
        <v>760</v>
      </c>
      <c r="AF54" s="3" t="s">
        <v>1452</v>
      </c>
      <c r="AG54" s="45">
        <f>IF(LEN(TRIM(Table1[[#This Row],[QQ2_BEFORE]]))=0, 0, LEN(TRIM(SUBSTITUTE(SUBSTITUTE(SUBSTITUTE(Table1[[#This Row],[QQ2_BEFORE]], "/", " "), "-", " "), "  ", " "))) - LEN(SUBSTITUTE(TRIM(SUBSTITUTE(SUBSTITUTE(SUBSTITUTE(Table1[[#This Row],[QQ2_BEFORE]], "/", " "), "-", " "), "  ", " ")), " ", "")) + 1)</f>
        <v>95</v>
      </c>
      <c r="AH54" s="45">
        <f>IF(LEN(TRIM(Table1[[#This Row],[QQ2_BEFORE]]))=0, 0, MAX(1, LEN(Table1[[#This Row],[QQ2_BEFORE]]) - LEN(SUBSTITUTE(SUBSTITUTE(SUBSTITUTE(Table1[[#This Row],[QQ2_BEFORE]], ".", ""), "!", ""), "?", ""))))</f>
        <v>3</v>
      </c>
      <c r="AI54" s="45">
        <f>IF(LEN(TRIM(Table1[[#This Row],[QQ2_BEFORE]]))=0, 0,
    (LEN(TRIM(SUBSTITUTE(SUBSTITUTE(SUBSTITUTE(Table1[[#This Row],[QQ2_BEFORE]], "/", " "), "-", " "), "  ", " ")))
    - LEN(SUBSTITUTE(TRIM(SUBSTITUTE(SUBSTITUTE(SUBSTITUTE(Table1[[#This Row],[QQ2_BEFORE]], "/", " "), "-", " "), "  ", " ")), " ", "")) + 1)
    / MAX(1,
        LEN(Z54)
        - LEN(SUBSTITUTE(SUBSTITUTE(SUBSTITUTE(Z54, ".", ""), "!", ""), "?", ""))
    )
)</f>
        <v>95</v>
      </c>
      <c r="AJ54" s="3" t="s">
        <v>761</v>
      </c>
      <c r="AK54" s="45">
        <f>IF(LEN(TRIM(Table1[[#This Row],[QQ3_BEFORE]]))=0, 0, LEN(TRIM(SUBSTITUTE(SUBSTITUTE(SUBSTITUTE(Table1[[#This Row],[QQ3_BEFORE]], "/", " "), "-", " "), "  ", " "))) - LEN(SUBSTITUTE(TRIM(SUBSTITUTE(SUBSTITUTE(SUBSTITUTE(Table1[[#This Row],[QQ3_BEFORE]], "/", " "), "-", " "), "  ", " ")), " ", "")) + 1)</f>
        <v>51</v>
      </c>
      <c r="AL54" s="3" t="s">
        <v>1403</v>
      </c>
      <c r="AM54" s="3" t="s">
        <v>762</v>
      </c>
      <c r="AN54" s="3" t="s">
        <v>1456</v>
      </c>
      <c r="AO54" s="3" t="s">
        <v>1388</v>
      </c>
      <c r="AP54" s="3" t="s">
        <v>1392</v>
      </c>
      <c r="AQ54" s="45">
        <f>IF(LEN(TRIM(Table1[[#This Row],[QQ1_AFTER]]))=0, 0, MAX(1, LEN(Table1[[#This Row],[QQ1_AFTER]]) - LEN(SUBSTITUTE(SUBSTITUTE(SUBSTITUTE(Table1[[#This Row],[QQ1_AFTER]], ".", ""), "!", ""), "?", ""))))</f>
        <v>2</v>
      </c>
      <c r="AR54" s="45">
        <f t="shared" si="11"/>
        <v>46</v>
      </c>
      <c r="AS54" s="52">
        <f>IF(LEN(TRIM(Table1[[#This Row],[QQ1_AFTER]]))=0, 0,
    (LEN(TRIM(SUBSTITUTE(SUBSTITUTE(SUBSTITUTE(Table1[[#This Row],[QQ1_AFTER]], "/", " "), "-", " "), "  ", " ")))
    - LEN(SUBSTITUTE(TRIM(SUBSTITUTE(SUBSTITUTE(SUBSTITUTE(Table1[[#This Row],[QQ1_AFTER]], "/", " "), "-", " "), "  ", " ")), " ", "")) + 1)
    / MAX(1,
        LEN(Z54)
        - LEN(SUBSTITUTE(SUBSTITUTE(SUBSTITUTE(Z54, ".", ""), "!", ""), "?", ""))
    )
)</f>
        <v>46</v>
      </c>
      <c r="AT54" s="45">
        <f>Table1[[#This Row],[QQ1_SENTENCE_COUNT_AFTER]]-Table1[[#This Row],[QQ1_SENTENCE_COUNT_BEFORE]]</f>
        <v>1</v>
      </c>
      <c r="AU54" s="45">
        <f t="shared" si="12"/>
        <v>26</v>
      </c>
      <c r="AV54" s="52">
        <f>Table1[[#This Row],[QQ1_AVG_WORDS_PER_SENTENCE_AFTER]]-Table1[[#This Row],[QQ1_AVG_WORDS_PER_SENTENCE]]</f>
        <v>26</v>
      </c>
      <c r="AW54" s="3" t="s">
        <v>763</v>
      </c>
      <c r="AX54" s="3" t="s">
        <v>65</v>
      </c>
      <c r="AY54" s="3" t="s">
        <v>1388</v>
      </c>
      <c r="AZ54" s="3" t="s">
        <v>1393</v>
      </c>
      <c r="BA54" s="3" t="s">
        <v>764</v>
      </c>
      <c r="BB54" s="3" t="s">
        <v>1403</v>
      </c>
      <c r="BC54" s="3" t="s">
        <v>115</v>
      </c>
      <c r="BD54" s="3" t="s">
        <v>94</v>
      </c>
      <c r="BE54" s="3" t="s">
        <v>114</v>
      </c>
      <c r="BF54" s="3" t="s">
        <v>115</v>
      </c>
      <c r="BG54" s="3" t="s">
        <v>114</v>
      </c>
      <c r="BH54" s="3" t="s">
        <v>94</v>
      </c>
      <c r="BI54" s="3" t="s">
        <v>115</v>
      </c>
      <c r="BJ54" s="3" t="s">
        <v>114</v>
      </c>
      <c r="BK54" s="3" t="s">
        <v>93</v>
      </c>
      <c r="BL54" s="3" t="s">
        <v>115</v>
      </c>
      <c r="BM54" s="3" t="s">
        <v>115</v>
      </c>
      <c r="BN54" s="3" t="s">
        <v>115</v>
      </c>
      <c r="BO54" s="3" t="s">
        <v>94</v>
      </c>
      <c r="BP54" s="3" t="s">
        <v>115</v>
      </c>
      <c r="BQ54" s="30">
        <v>28</v>
      </c>
      <c r="BR54" s="30">
        <v>26</v>
      </c>
      <c r="BS54" s="30">
        <f t="shared" si="8"/>
        <v>54</v>
      </c>
      <c r="BT54" s="34">
        <f t="shared" si="13"/>
        <v>-2</v>
      </c>
      <c r="BU54" s="32" t="s">
        <v>97</v>
      </c>
      <c r="BV54" s="3" t="s">
        <v>96</v>
      </c>
      <c r="BW54" s="3" t="s">
        <v>96</v>
      </c>
      <c r="BX54" s="3" t="s">
        <v>97</v>
      </c>
      <c r="BY54" s="3" t="s">
        <v>96</v>
      </c>
      <c r="BZ54" s="3" t="s">
        <v>97</v>
      </c>
      <c r="CA54" s="3" t="s">
        <v>97</v>
      </c>
      <c r="CB54" s="3" t="s">
        <v>96</v>
      </c>
      <c r="CC54" s="3" t="s">
        <v>97</v>
      </c>
      <c r="CD54" s="3" t="s">
        <v>97</v>
      </c>
      <c r="CE54" s="3" t="s">
        <v>97</v>
      </c>
      <c r="CF54" s="3" t="s">
        <v>96</v>
      </c>
      <c r="CG54" s="3" t="s">
        <v>97</v>
      </c>
      <c r="CH54" s="3" t="s">
        <v>96</v>
      </c>
      <c r="CI54" s="3" t="s">
        <v>97</v>
      </c>
      <c r="CJ54" s="3" t="s">
        <v>97</v>
      </c>
      <c r="CK54" s="3" t="s">
        <v>97</v>
      </c>
      <c r="CL54" s="3" t="s">
        <v>97</v>
      </c>
      <c r="CM54" s="3" t="s">
        <v>97</v>
      </c>
      <c r="CN54" s="3" t="s">
        <v>97</v>
      </c>
      <c r="CO54" s="5">
        <v>7</v>
      </c>
      <c r="CP54" s="5">
        <v>7</v>
      </c>
      <c r="CQ54" s="11">
        <f t="shared" si="5"/>
        <v>0</v>
      </c>
      <c r="CR54" s="3" t="s">
        <v>97</v>
      </c>
      <c r="CS54" s="3" t="s">
        <v>96</v>
      </c>
      <c r="CT54" s="3" t="s">
        <v>96</v>
      </c>
      <c r="CU54" s="3" t="s">
        <v>96</v>
      </c>
      <c r="CV54" s="3" t="s">
        <v>97</v>
      </c>
      <c r="CW54" s="3" t="s">
        <v>97</v>
      </c>
      <c r="CX54" s="3" t="s">
        <v>97</v>
      </c>
      <c r="CY54" s="3" t="s">
        <v>97</v>
      </c>
      <c r="CZ54" s="3" t="s">
        <v>96</v>
      </c>
      <c r="DA54" s="3" t="s">
        <v>97</v>
      </c>
      <c r="DB54" s="3" t="s">
        <v>96</v>
      </c>
      <c r="DC54" s="3" t="s">
        <v>97</v>
      </c>
      <c r="DD54" s="3" t="s">
        <v>96</v>
      </c>
      <c r="DE54" s="3" t="s">
        <v>96</v>
      </c>
      <c r="DF54" s="3" t="s">
        <v>96</v>
      </c>
      <c r="DG54" s="3" t="s">
        <v>97</v>
      </c>
      <c r="DH54" s="3" t="s">
        <v>96</v>
      </c>
      <c r="DI54" s="3" t="s">
        <v>97</v>
      </c>
      <c r="DJ54" s="3" t="s">
        <v>97</v>
      </c>
      <c r="DK54" s="3" t="s">
        <v>97</v>
      </c>
      <c r="DL54" s="5">
        <v>7</v>
      </c>
      <c r="DM54" s="5">
        <v>8</v>
      </c>
      <c r="DN54" s="11">
        <f t="shared" si="6"/>
        <v>1</v>
      </c>
      <c r="DO54" s="3" t="s">
        <v>765</v>
      </c>
      <c r="DP54" s="3" t="s">
        <v>766</v>
      </c>
      <c r="DQ54" s="3" t="s">
        <v>767</v>
      </c>
      <c r="DR54" s="3" t="s">
        <v>768</v>
      </c>
      <c r="DS54" s="14" t="s">
        <v>1337</v>
      </c>
      <c r="DT54" s="14" t="s">
        <v>1339</v>
      </c>
      <c r="DU54" s="3" t="s">
        <v>1361</v>
      </c>
      <c r="DV54" s="59" t="s">
        <v>1449</v>
      </c>
    </row>
    <row r="55" spans="1:126" ht="24.75" customHeight="1" x14ac:dyDescent="0.3">
      <c r="A55" s="3">
        <v>54</v>
      </c>
      <c r="B55" s="3" t="s">
        <v>158</v>
      </c>
      <c r="C55" s="4">
        <v>36</v>
      </c>
      <c r="D55" s="3" t="s">
        <v>120</v>
      </c>
      <c r="E55" s="3" t="s">
        <v>71</v>
      </c>
      <c r="F55" s="3" t="s">
        <v>103</v>
      </c>
      <c r="G55" s="3" t="s">
        <v>73</v>
      </c>
      <c r="H55" s="3" t="s">
        <v>354</v>
      </c>
      <c r="I55" s="3" t="s">
        <v>73</v>
      </c>
      <c r="J55" s="3" t="s">
        <v>185</v>
      </c>
      <c r="K55" s="3" t="s">
        <v>73</v>
      </c>
      <c r="L55" s="3" t="s">
        <v>526</v>
      </c>
      <c r="M55" s="3" t="s">
        <v>73</v>
      </c>
      <c r="N55" s="3" t="s">
        <v>174</v>
      </c>
      <c r="O55" s="3" t="s">
        <v>78</v>
      </c>
      <c r="P55" s="3" t="s">
        <v>128</v>
      </c>
      <c r="Q55" s="3" t="s">
        <v>769</v>
      </c>
      <c r="R55" s="3" t="s">
        <v>73</v>
      </c>
      <c r="S55" s="3" t="s">
        <v>73</v>
      </c>
      <c r="T55" s="3" t="s">
        <v>73</v>
      </c>
      <c r="U55" s="3" t="s">
        <v>73</v>
      </c>
      <c r="V55" s="3" t="s">
        <v>73</v>
      </c>
      <c r="W55" s="3" t="s">
        <v>78</v>
      </c>
      <c r="X55" s="3" t="s">
        <v>85</v>
      </c>
      <c r="Y55" s="3" t="s">
        <v>86</v>
      </c>
      <c r="Z55" s="3" t="s">
        <v>770</v>
      </c>
      <c r="AA55" s="3" t="s">
        <v>288</v>
      </c>
      <c r="AB55" s="45">
        <f t="shared" si="7"/>
        <v>3</v>
      </c>
      <c r="AC55" s="45">
        <f t="shared" si="9"/>
        <v>1</v>
      </c>
      <c r="AD55" s="52">
        <f t="shared" si="10"/>
        <v>3</v>
      </c>
      <c r="AE55" s="3" t="s">
        <v>771</v>
      </c>
      <c r="AF55" s="3" t="s">
        <v>67</v>
      </c>
      <c r="AG55" s="45">
        <f>IF(LEN(TRIM(Table1[[#This Row],[QQ2_BEFORE]]))=0, 0, LEN(TRIM(SUBSTITUTE(SUBSTITUTE(SUBSTITUTE(Table1[[#This Row],[QQ2_BEFORE]], "/", " "), "-", " "), "  ", " "))) - LEN(SUBSTITUTE(TRIM(SUBSTITUTE(SUBSTITUTE(SUBSTITUTE(Table1[[#This Row],[QQ2_BEFORE]], "/", " "), "-", " "), "  ", " ")), " ", "")) + 1)</f>
        <v>2</v>
      </c>
      <c r="AH55" s="45">
        <f>IF(LEN(TRIM(Table1[[#This Row],[QQ2_BEFORE]]))=0, 0, MAX(1, LEN(Table1[[#This Row],[QQ2_BEFORE]]) - LEN(SUBSTITUTE(SUBSTITUTE(SUBSTITUTE(Table1[[#This Row],[QQ2_BEFORE]], ".", ""), "!", ""), "?", ""))))</f>
        <v>1</v>
      </c>
      <c r="AI55" s="45">
        <f>IF(LEN(TRIM(Table1[[#This Row],[QQ2_BEFORE]]))=0, 0,
    (LEN(TRIM(SUBSTITUTE(SUBSTITUTE(SUBSTITUTE(Table1[[#This Row],[QQ2_BEFORE]], "/", " "), "-", " "), "  ", " ")))
    - LEN(SUBSTITUTE(TRIM(SUBSTITUTE(SUBSTITUTE(SUBSTITUTE(Table1[[#This Row],[QQ2_BEFORE]], "/", " "), "-", " "), "  ", " ")), " ", "")) + 1)
    / MAX(1,
        LEN(Z55)
        - LEN(SUBSTITUTE(SUBSTITUTE(SUBSTITUTE(Z55, ".", ""), "!", ""), "?", ""))
    )
)</f>
        <v>2</v>
      </c>
      <c r="AJ55" s="3" t="s">
        <v>772</v>
      </c>
      <c r="AK55" s="45">
        <f>IF(LEN(TRIM(Table1[[#This Row],[QQ3_BEFORE]]))=0, 0, LEN(TRIM(SUBSTITUTE(SUBSTITUTE(SUBSTITUTE(Table1[[#This Row],[QQ3_BEFORE]], "/", " "), "-", " "), "  ", " "))) - LEN(SUBSTITUTE(TRIM(SUBSTITUTE(SUBSTITUTE(SUBSTITUTE(Table1[[#This Row],[QQ3_BEFORE]], "/", " "), "-", " "), "  ", " ")), " ", "")) + 1)</f>
        <v>7</v>
      </c>
      <c r="AL55" s="3" t="s">
        <v>1403</v>
      </c>
      <c r="AM55" s="3" t="s">
        <v>773</v>
      </c>
      <c r="AN55" s="3" t="s">
        <v>65</v>
      </c>
      <c r="AO55" s="3" t="s">
        <v>1390</v>
      </c>
      <c r="AP55" s="3" t="s">
        <v>1389</v>
      </c>
      <c r="AQ55" s="45">
        <f>IF(LEN(TRIM(Table1[[#This Row],[QQ1_AFTER]]))=0, 0, MAX(1, LEN(Table1[[#This Row],[QQ1_AFTER]]) - LEN(SUBSTITUTE(SUBSTITUTE(SUBSTITUTE(Table1[[#This Row],[QQ1_AFTER]], ".", ""), "!", ""), "?", ""))))</f>
        <v>1</v>
      </c>
      <c r="AR55" s="45">
        <f t="shared" si="11"/>
        <v>2</v>
      </c>
      <c r="AS55" s="52">
        <f>IF(LEN(TRIM(Table1[[#This Row],[QQ1_AFTER]]))=0, 0,
    (LEN(TRIM(SUBSTITUTE(SUBSTITUTE(SUBSTITUTE(Table1[[#This Row],[QQ1_AFTER]], "/", " "), "-", " "), "  ", " ")))
    - LEN(SUBSTITUTE(TRIM(SUBSTITUTE(SUBSTITUTE(SUBSTITUTE(Table1[[#This Row],[QQ1_AFTER]], "/", " "), "-", " "), "  ", " ")), " ", "")) + 1)
    / MAX(1,
        LEN(Z55)
        - LEN(SUBSTITUTE(SUBSTITUTE(SUBSTITUTE(Z55, ".", ""), "!", ""), "?", ""))
    )
)</f>
        <v>2</v>
      </c>
      <c r="AT55" s="45">
        <f>Table1[[#This Row],[QQ1_SENTENCE_COUNT_AFTER]]-Table1[[#This Row],[QQ1_SENTENCE_COUNT_BEFORE]]</f>
        <v>0</v>
      </c>
      <c r="AU55" s="45">
        <f t="shared" si="12"/>
        <v>-1</v>
      </c>
      <c r="AV55" s="52">
        <f>Table1[[#This Row],[QQ1_AVG_WORDS_PER_SENTENCE_AFTER]]-Table1[[#This Row],[QQ1_AVG_WORDS_PER_SENTENCE]]</f>
        <v>-1</v>
      </c>
      <c r="AW55" s="3" t="s">
        <v>774</v>
      </c>
      <c r="AX55" s="3" t="s">
        <v>67</v>
      </c>
      <c r="AY55" s="3" t="s">
        <v>1390</v>
      </c>
      <c r="AZ55" s="3" t="s">
        <v>1389</v>
      </c>
      <c r="BA55" s="3" t="s">
        <v>775</v>
      </c>
      <c r="BB55" s="3" t="s">
        <v>1403</v>
      </c>
      <c r="BC55" s="3" t="s">
        <v>93</v>
      </c>
      <c r="BD55" s="3" t="s">
        <v>94</v>
      </c>
      <c r="BE55" s="3" t="s">
        <v>95</v>
      </c>
      <c r="BF55" s="3" t="s">
        <v>93</v>
      </c>
      <c r="BG55" s="3" t="s">
        <v>93</v>
      </c>
      <c r="BH55" s="3" t="s">
        <v>93</v>
      </c>
      <c r="BI55" s="3" t="s">
        <v>93</v>
      </c>
      <c r="BJ55" s="3" t="s">
        <v>115</v>
      </c>
      <c r="BK55" s="3" t="s">
        <v>95</v>
      </c>
      <c r="BL55" s="3" t="s">
        <v>93</v>
      </c>
      <c r="BM55" s="3" t="s">
        <v>93</v>
      </c>
      <c r="BN55" s="3" t="s">
        <v>93</v>
      </c>
      <c r="BO55" s="3" t="s">
        <v>93</v>
      </c>
      <c r="BP55" s="3" t="s">
        <v>93</v>
      </c>
      <c r="BQ55" s="30">
        <v>14</v>
      </c>
      <c r="BR55" s="30">
        <v>15</v>
      </c>
      <c r="BS55" s="30">
        <f t="shared" si="8"/>
        <v>29</v>
      </c>
      <c r="BT55" s="34">
        <f t="shared" si="13"/>
        <v>1</v>
      </c>
      <c r="BU55" s="32" t="s">
        <v>96</v>
      </c>
      <c r="BV55" s="3" t="s">
        <v>96</v>
      </c>
      <c r="BW55" s="3" t="s">
        <v>96</v>
      </c>
      <c r="BX55" s="3" t="s">
        <v>96</v>
      </c>
      <c r="BY55" s="3" t="s">
        <v>96</v>
      </c>
      <c r="BZ55" s="3" t="s">
        <v>97</v>
      </c>
      <c r="CA55" s="3" t="s">
        <v>96</v>
      </c>
      <c r="CB55" s="3" t="s">
        <v>96</v>
      </c>
      <c r="CC55" s="3" t="s">
        <v>97</v>
      </c>
      <c r="CD55" s="3" t="s">
        <v>96</v>
      </c>
      <c r="CE55" s="3" t="s">
        <v>96</v>
      </c>
      <c r="CF55" s="3" t="s">
        <v>96</v>
      </c>
      <c r="CG55" s="3" t="s">
        <v>96</v>
      </c>
      <c r="CH55" s="3" t="s">
        <v>96</v>
      </c>
      <c r="CI55" s="3" t="s">
        <v>96</v>
      </c>
      <c r="CJ55" s="3" t="s">
        <v>97</v>
      </c>
      <c r="CK55" s="3" t="s">
        <v>96</v>
      </c>
      <c r="CL55" s="3" t="s">
        <v>97</v>
      </c>
      <c r="CM55" s="3" t="s">
        <v>96</v>
      </c>
      <c r="CN55" s="3" t="s">
        <v>97</v>
      </c>
      <c r="CO55" s="5">
        <v>7</v>
      </c>
      <c r="CP55" s="5">
        <v>8</v>
      </c>
      <c r="CQ55" s="11">
        <f t="shared" si="5"/>
        <v>1</v>
      </c>
      <c r="CR55" s="3" t="s">
        <v>97</v>
      </c>
      <c r="CS55" s="3" t="s">
        <v>96</v>
      </c>
      <c r="CT55" s="3" t="s">
        <v>96</v>
      </c>
      <c r="CU55" s="3" t="s">
        <v>96</v>
      </c>
      <c r="CV55" s="3" t="s">
        <v>97</v>
      </c>
      <c r="CW55" s="3" t="s">
        <v>96</v>
      </c>
      <c r="CX55" s="3" t="s">
        <v>97</v>
      </c>
      <c r="CY55" s="3" t="s">
        <v>97</v>
      </c>
      <c r="CZ55" s="3" t="s">
        <v>96</v>
      </c>
      <c r="DA55" s="3" t="s">
        <v>97</v>
      </c>
      <c r="DB55" s="3" t="s">
        <v>96</v>
      </c>
      <c r="DC55" s="3" t="s">
        <v>96</v>
      </c>
      <c r="DD55" s="3" t="s">
        <v>96</v>
      </c>
      <c r="DE55" s="3" t="s">
        <v>96</v>
      </c>
      <c r="DF55" s="3" t="s">
        <v>96</v>
      </c>
      <c r="DG55" s="3" t="s">
        <v>97</v>
      </c>
      <c r="DH55" s="3" t="s">
        <v>97</v>
      </c>
      <c r="DI55" s="3" t="s">
        <v>97</v>
      </c>
      <c r="DJ55" s="3" t="s">
        <v>97</v>
      </c>
      <c r="DK55" s="3" t="s">
        <v>96</v>
      </c>
      <c r="DL55" s="5">
        <v>6</v>
      </c>
      <c r="DM55" s="5">
        <v>9</v>
      </c>
      <c r="DN55" s="11">
        <f t="shared" si="6"/>
        <v>3</v>
      </c>
      <c r="DO55" s="3" t="s">
        <v>776</v>
      </c>
      <c r="DP55" s="3" t="s">
        <v>83</v>
      </c>
      <c r="DQ55" s="3" t="s">
        <v>777</v>
      </c>
      <c r="DR55" s="3" t="s">
        <v>131</v>
      </c>
      <c r="DS55" s="14" t="s">
        <v>1338</v>
      </c>
      <c r="DT55" s="14" t="s">
        <v>1339</v>
      </c>
      <c r="DU55" s="3" t="s">
        <v>1345</v>
      </c>
      <c r="DV55" s="59" t="s">
        <v>1451</v>
      </c>
    </row>
    <row r="56" spans="1:126" ht="91.5" customHeight="1" x14ac:dyDescent="0.3">
      <c r="A56" s="3">
        <v>55</v>
      </c>
      <c r="B56" s="3" t="s">
        <v>102</v>
      </c>
      <c r="C56" s="4">
        <v>20</v>
      </c>
      <c r="D56" s="3" t="s">
        <v>70</v>
      </c>
      <c r="E56" s="3" t="s">
        <v>71</v>
      </c>
      <c r="F56" s="3" t="s">
        <v>72</v>
      </c>
      <c r="G56" s="3" t="s">
        <v>73</v>
      </c>
      <c r="H56" s="3" t="s">
        <v>125</v>
      </c>
      <c r="I56" s="3" t="s">
        <v>73</v>
      </c>
      <c r="J56" s="3" t="s">
        <v>159</v>
      </c>
      <c r="K56" s="3" t="s">
        <v>73</v>
      </c>
      <c r="L56" s="3" t="s">
        <v>160</v>
      </c>
      <c r="M56" s="3" t="s">
        <v>73</v>
      </c>
      <c r="N56" s="3" t="s">
        <v>106</v>
      </c>
      <c r="O56" s="3" t="s">
        <v>78</v>
      </c>
      <c r="P56" s="3" t="s">
        <v>128</v>
      </c>
      <c r="Q56" s="3" t="s">
        <v>778</v>
      </c>
      <c r="R56" s="3" t="s">
        <v>83</v>
      </c>
      <c r="S56" s="3" t="s">
        <v>83</v>
      </c>
      <c r="T56" s="3" t="s">
        <v>83</v>
      </c>
      <c r="U56" s="3" t="s">
        <v>83</v>
      </c>
      <c r="V56" s="3" t="s">
        <v>779</v>
      </c>
      <c r="W56" s="3" t="s">
        <v>84</v>
      </c>
      <c r="X56" s="3" t="s">
        <v>132</v>
      </c>
      <c r="Y56" s="3" t="s">
        <v>86</v>
      </c>
      <c r="Z56" s="3" t="s">
        <v>780</v>
      </c>
      <c r="AA56" s="3" t="s">
        <v>67</v>
      </c>
      <c r="AB56" s="45">
        <f t="shared" si="7"/>
        <v>9</v>
      </c>
      <c r="AC56" s="45">
        <f t="shared" si="9"/>
        <v>1</v>
      </c>
      <c r="AD56" s="52">
        <f t="shared" si="10"/>
        <v>9</v>
      </c>
      <c r="AE56" s="3" t="s">
        <v>781</v>
      </c>
      <c r="AF56" s="3" t="s">
        <v>65</v>
      </c>
      <c r="AG56" s="45">
        <f>IF(LEN(TRIM(Table1[[#This Row],[QQ2_BEFORE]]))=0, 0, LEN(TRIM(SUBSTITUTE(SUBSTITUTE(SUBSTITUTE(Table1[[#This Row],[QQ2_BEFORE]], "/", " "), "-", " "), "  ", " "))) - LEN(SUBSTITUTE(TRIM(SUBSTITUTE(SUBSTITUTE(SUBSTITUTE(Table1[[#This Row],[QQ2_BEFORE]], "/", " "), "-", " "), "  ", " ")), " ", "")) + 1)</f>
        <v>17</v>
      </c>
      <c r="AH56" s="45">
        <f>IF(LEN(TRIM(Table1[[#This Row],[QQ2_BEFORE]]))=0, 0, MAX(1, LEN(Table1[[#This Row],[QQ2_BEFORE]]) - LEN(SUBSTITUTE(SUBSTITUTE(SUBSTITUTE(Table1[[#This Row],[QQ2_BEFORE]], ".", ""), "!", ""), "?", ""))))</f>
        <v>1</v>
      </c>
      <c r="AI56" s="45">
        <f>IF(LEN(TRIM(Table1[[#This Row],[QQ2_BEFORE]]))=0, 0,
    (LEN(TRIM(SUBSTITUTE(SUBSTITUTE(SUBSTITUTE(Table1[[#This Row],[QQ2_BEFORE]], "/", " "), "-", " "), "  ", " ")))
    - LEN(SUBSTITUTE(TRIM(SUBSTITUTE(SUBSTITUTE(SUBSTITUTE(Table1[[#This Row],[QQ2_BEFORE]], "/", " "), "-", " "), "  ", " ")), " ", "")) + 1)
    / MAX(1,
        LEN(Z56)
        - LEN(SUBSTITUTE(SUBSTITUTE(SUBSTITUTE(Z56, ".", ""), "!", ""), "?", ""))
    )
)</f>
        <v>17</v>
      </c>
      <c r="AJ56" s="3" t="s">
        <v>782</v>
      </c>
      <c r="AK56" s="45">
        <f>IF(LEN(TRIM(Table1[[#This Row],[QQ3_BEFORE]]))=0, 0, LEN(TRIM(SUBSTITUTE(SUBSTITUTE(SUBSTITUTE(Table1[[#This Row],[QQ3_BEFORE]], "/", " "), "-", " "), "  ", " "))) - LEN(SUBSTITUTE(TRIM(SUBSTITUTE(SUBSTITUTE(SUBSTITUTE(Table1[[#This Row],[QQ3_BEFORE]], "/", " "), "-", " "), "  ", " ")), " ", "")) + 1)</f>
        <v>25</v>
      </c>
      <c r="AL56" s="3" t="s">
        <v>1399</v>
      </c>
      <c r="AM56" s="3" t="s">
        <v>783</v>
      </c>
      <c r="AN56" s="3" t="s">
        <v>68</v>
      </c>
      <c r="AO56" s="3" t="s">
        <v>1390</v>
      </c>
      <c r="AP56" s="3" t="s">
        <v>1389</v>
      </c>
      <c r="AQ56" s="45">
        <f>IF(LEN(TRIM(Table1[[#This Row],[QQ1_AFTER]]))=0, 0, MAX(1, LEN(Table1[[#This Row],[QQ1_AFTER]]) - LEN(SUBSTITUTE(SUBSTITUTE(SUBSTITUTE(Table1[[#This Row],[QQ1_AFTER]], ".", ""), "!", ""), "?", ""))))</f>
        <v>1</v>
      </c>
      <c r="AR56" s="45">
        <f t="shared" si="11"/>
        <v>7</v>
      </c>
      <c r="AS56" s="52">
        <f>IF(LEN(TRIM(Table1[[#This Row],[QQ1_AFTER]]))=0, 0,
    (LEN(TRIM(SUBSTITUTE(SUBSTITUTE(SUBSTITUTE(Table1[[#This Row],[QQ1_AFTER]], "/", " "), "-", " "), "  ", " ")))
    - LEN(SUBSTITUTE(TRIM(SUBSTITUTE(SUBSTITUTE(SUBSTITUTE(Table1[[#This Row],[QQ1_AFTER]], "/", " "), "-", " "), "  ", " ")), " ", "")) + 1)
    / MAX(1,
        LEN(Z56)
        - LEN(SUBSTITUTE(SUBSTITUTE(SUBSTITUTE(Z56, ".", ""), "!", ""), "?", ""))
    )
)</f>
        <v>7</v>
      </c>
      <c r="AT56" s="45">
        <f>Table1[[#This Row],[QQ1_SENTENCE_COUNT_AFTER]]-Table1[[#This Row],[QQ1_SENTENCE_COUNT_BEFORE]]</f>
        <v>0</v>
      </c>
      <c r="AU56" s="45">
        <f t="shared" si="12"/>
        <v>-2</v>
      </c>
      <c r="AV56" s="52">
        <f>Table1[[#This Row],[QQ1_AVG_WORDS_PER_SENTENCE_AFTER]]-Table1[[#This Row],[QQ1_AVG_WORDS_PER_SENTENCE]]</f>
        <v>-2</v>
      </c>
      <c r="AW56" s="3" t="s">
        <v>784</v>
      </c>
      <c r="AX56" s="3" t="s">
        <v>65</v>
      </c>
      <c r="AY56" s="3" t="s">
        <v>1390</v>
      </c>
      <c r="AZ56" s="3" t="s">
        <v>1393</v>
      </c>
      <c r="BA56" s="3" t="s">
        <v>785</v>
      </c>
      <c r="BB56" s="3" t="s">
        <v>1399</v>
      </c>
      <c r="BC56" s="3" t="s">
        <v>94</v>
      </c>
      <c r="BD56" s="3" t="s">
        <v>93</v>
      </c>
      <c r="BE56" s="3" t="s">
        <v>115</v>
      </c>
      <c r="BF56" s="3" t="s">
        <v>94</v>
      </c>
      <c r="BG56" s="3" t="s">
        <v>115</v>
      </c>
      <c r="BH56" s="3" t="s">
        <v>94</v>
      </c>
      <c r="BI56" s="3" t="s">
        <v>93</v>
      </c>
      <c r="BJ56" s="3" t="s">
        <v>115</v>
      </c>
      <c r="BK56" s="3" t="s">
        <v>93</v>
      </c>
      <c r="BL56" s="3" t="s">
        <v>94</v>
      </c>
      <c r="BM56" s="3" t="s">
        <v>94</v>
      </c>
      <c r="BN56" s="3" t="s">
        <v>94</v>
      </c>
      <c r="BO56" s="3" t="s">
        <v>94</v>
      </c>
      <c r="BP56" s="3" t="s">
        <v>93</v>
      </c>
      <c r="BQ56" s="30">
        <v>21</v>
      </c>
      <c r="BR56" s="30">
        <v>20</v>
      </c>
      <c r="BS56" s="30">
        <f t="shared" si="8"/>
        <v>41</v>
      </c>
      <c r="BT56" s="34">
        <f t="shared" si="13"/>
        <v>-1</v>
      </c>
      <c r="BU56" s="32" t="s">
        <v>97</v>
      </c>
      <c r="BV56" s="3" t="s">
        <v>96</v>
      </c>
      <c r="BW56" s="3" t="s">
        <v>96</v>
      </c>
      <c r="BX56" s="3" t="s">
        <v>96</v>
      </c>
      <c r="BY56" s="3" t="s">
        <v>96</v>
      </c>
      <c r="BZ56" s="3" t="s">
        <v>97</v>
      </c>
      <c r="CA56" s="3" t="s">
        <v>97</v>
      </c>
      <c r="CB56" s="3" t="s">
        <v>96</v>
      </c>
      <c r="CC56" s="3" t="s">
        <v>97</v>
      </c>
      <c r="CD56" s="3" t="s">
        <v>97</v>
      </c>
      <c r="CE56" s="3" t="s">
        <v>97</v>
      </c>
      <c r="CF56" s="3" t="s">
        <v>96</v>
      </c>
      <c r="CG56" s="3" t="s">
        <v>97</v>
      </c>
      <c r="CH56" s="3" t="s">
        <v>96</v>
      </c>
      <c r="CI56" s="3" t="s">
        <v>96</v>
      </c>
      <c r="CJ56" s="3" t="s">
        <v>96</v>
      </c>
      <c r="CK56" s="3" t="s">
        <v>97</v>
      </c>
      <c r="CL56" s="3" t="s">
        <v>97</v>
      </c>
      <c r="CM56" s="3" t="s">
        <v>97</v>
      </c>
      <c r="CN56" s="3" t="s">
        <v>97</v>
      </c>
      <c r="CO56" s="5">
        <v>8</v>
      </c>
      <c r="CP56" s="5">
        <v>7</v>
      </c>
      <c r="CQ56" s="11">
        <f t="shared" si="5"/>
        <v>-1</v>
      </c>
      <c r="CR56" s="3" t="s">
        <v>97</v>
      </c>
      <c r="CS56" s="3" t="s">
        <v>96</v>
      </c>
      <c r="CT56" s="3" t="s">
        <v>96</v>
      </c>
      <c r="CU56" s="3" t="s">
        <v>96</v>
      </c>
      <c r="CV56" s="3" t="s">
        <v>96</v>
      </c>
      <c r="CW56" s="3" t="s">
        <v>97</v>
      </c>
      <c r="CX56" s="3" t="s">
        <v>97</v>
      </c>
      <c r="CY56" s="3" t="s">
        <v>97</v>
      </c>
      <c r="CZ56" s="3" t="s">
        <v>96</v>
      </c>
      <c r="DA56" s="3" t="s">
        <v>97</v>
      </c>
      <c r="DB56" s="3" t="s">
        <v>96</v>
      </c>
      <c r="DC56" s="3" t="s">
        <v>96</v>
      </c>
      <c r="DD56" s="3" t="s">
        <v>96</v>
      </c>
      <c r="DE56" s="3" t="s">
        <v>96</v>
      </c>
      <c r="DF56" s="3" t="s">
        <v>96</v>
      </c>
      <c r="DG56" s="3" t="s">
        <v>96</v>
      </c>
      <c r="DH56" s="3" t="s">
        <v>97</v>
      </c>
      <c r="DI56" s="3" t="s">
        <v>97</v>
      </c>
      <c r="DJ56" s="3" t="s">
        <v>97</v>
      </c>
      <c r="DK56" s="3" t="s">
        <v>96</v>
      </c>
      <c r="DL56" s="5">
        <v>8</v>
      </c>
      <c r="DM56" s="5">
        <v>8</v>
      </c>
      <c r="DN56" s="11">
        <f t="shared" si="6"/>
        <v>0</v>
      </c>
      <c r="DO56" s="3" t="s">
        <v>786</v>
      </c>
      <c r="DP56" s="3" t="s">
        <v>787</v>
      </c>
      <c r="DQ56" s="3" t="s">
        <v>788</v>
      </c>
      <c r="DR56" s="3" t="s">
        <v>83</v>
      </c>
      <c r="DS56" s="14" t="s">
        <v>1338</v>
      </c>
      <c r="DT56" s="14" t="s">
        <v>1339</v>
      </c>
      <c r="DU56" s="3" t="s">
        <v>1345</v>
      </c>
      <c r="DV56" s="59" t="s">
        <v>1451</v>
      </c>
    </row>
    <row r="57" spans="1:126" ht="135.75" x14ac:dyDescent="0.3">
      <c r="A57" s="3">
        <v>56</v>
      </c>
      <c r="B57" s="3" t="s">
        <v>158</v>
      </c>
      <c r="C57" s="4">
        <v>23</v>
      </c>
      <c r="D57" s="3" t="s">
        <v>70</v>
      </c>
      <c r="E57" s="3" t="s">
        <v>71</v>
      </c>
      <c r="F57" s="3" t="s">
        <v>72</v>
      </c>
      <c r="G57" s="3" t="s">
        <v>73</v>
      </c>
      <c r="H57" s="3" t="s">
        <v>104</v>
      </c>
      <c r="I57" s="3" t="s">
        <v>73</v>
      </c>
      <c r="J57" s="3" t="s">
        <v>159</v>
      </c>
      <c r="K57" s="3" t="s">
        <v>73</v>
      </c>
      <c r="L57" s="3" t="s">
        <v>160</v>
      </c>
      <c r="M57" s="3" t="s">
        <v>73</v>
      </c>
      <c r="N57" s="3" t="s">
        <v>77</v>
      </c>
      <c r="O57" s="3" t="s">
        <v>78</v>
      </c>
      <c r="P57" s="3" t="s">
        <v>79</v>
      </c>
      <c r="Q57" s="3" t="s">
        <v>789</v>
      </c>
      <c r="R57" s="3" t="s">
        <v>439</v>
      </c>
      <c r="S57" s="3" t="s">
        <v>250</v>
      </c>
      <c r="T57" s="3" t="s">
        <v>790</v>
      </c>
      <c r="U57" s="3" t="s">
        <v>694</v>
      </c>
      <c r="V57" s="3" t="s">
        <v>791</v>
      </c>
      <c r="W57" s="3" t="s">
        <v>84</v>
      </c>
      <c r="X57" s="3" t="s">
        <v>85</v>
      </c>
      <c r="Y57" s="3" t="s">
        <v>217</v>
      </c>
      <c r="Z57" s="3" t="s">
        <v>792</v>
      </c>
      <c r="AA57" s="3" t="s">
        <v>1459</v>
      </c>
      <c r="AB57" s="45">
        <f t="shared" si="7"/>
        <v>62</v>
      </c>
      <c r="AC57" s="45">
        <f t="shared" si="9"/>
        <v>2</v>
      </c>
      <c r="AD57" s="52">
        <f t="shared" si="10"/>
        <v>31</v>
      </c>
      <c r="AE57" s="3" t="s">
        <v>793</v>
      </c>
      <c r="AF57" s="3" t="s">
        <v>66</v>
      </c>
      <c r="AG57" s="45">
        <f>IF(LEN(TRIM(Table1[[#This Row],[QQ2_BEFORE]]))=0, 0, LEN(TRIM(SUBSTITUTE(SUBSTITUTE(SUBSTITUTE(Table1[[#This Row],[QQ2_BEFORE]], "/", " "), "-", " "), "  ", " "))) - LEN(SUBSTITUTE(TRIM(SUBSTITUTE(SUBSTITUTE(SUBSTITUTE(Table1[[#This Row],[QQ2_BEFORE]], "/", " "), "-", " "), "  ", " ")), " ", "")) + 1)</f>
        <v>66</v>
      </c>
      <c r="AH57" s="45">
        <f>IF(LEN(TRIM(Table1[[#This Row],[QQ2_BEFORE]]))=0, 0, MAX(1, LEN(Table1[[#This Row],[QQ2_BEFORE]]) - LEN(SUBSTITUTE(SUBSTITUTE(SUBSTITUTE(Table1[[#This Row],[QQ2_BEFORE]], ".", ""), "!", ""), "?", ""))))</f>
        <v>3</v>
      </c>
      <c r="AI57" s="45">
        <f>IF(LEN(TRIM(Table1[[#This Row],[QQ2_BEFORE]]))=0, 0,
    (LEN(TRIM(SUBSTITUTE(SUBSTITUTE(SUBSTITUTE(Table1[[#This Row],[QQ2_BEFORE]], "/", " "), "-", " "), "  ", " ")))
    - LEN(SUBSTITUTE(TRIM(SUBSTITUTE(SUBSTITUTE(SUBSTITUTE(Table1[[#This Row],[QQ2_BEFORE]], "/", " "), "-", " "), "  ", " ")), " ", "")) + 1)
    / MAX(1,
        LEN(Z57)
        - LEN(SUBSTITUTE(SUBSTITUTE(SUBSTITUTE(Z57, ".", ""), "!", ""), "?", ""))
    )
)</f>
        <v>33</v>
      </c>
      <c r="AJ57" s="3" t="s">
        <v>794</v>
      </c>
      <c r="AK57" s="45">
        <f>IF(LEN(TRIM(Table1[[#This Row],[QQ3_BEFORE]]))=0, 0, LEN(TRIM(SUBSTITUTE(SUBSTITUTE(SUBSTITUTE(Table1[[#This Row],[QQ3_BEFORE]], "/", " "), "-", " "), "  ", " "))) - LEN(SUBSTITUTE(TRIM(SUBSTITUTE(SUBSTITUTE(SUBSTITUTE(Table1[[#This Row],[QQ3_BEFORE]], "/", " "), "-", " "), "  ", " ")), " ", "")) + 1)</f>
        <v>36</v>
      </c>
      <c r="AL57" s="3" t="s">
        <v>1399</v>
      </c>
      <c r="AM57" s="3" t="s">
        <v>795</v>
      </c>
      <c r="AN57" s="3" t="s">
        <v>68</v>
      </c>
      <c r="AO57" s="3" t="s">
        <v>1390</v>
      </c>
      <c r="AP57" s="3" t="s">
        <v>1389</v>
      </c>
      <c r="AQ57" s="45">
        <f>IF(LEN(TRIM(Table1[[#This Row],[QQ1_AFTER]]))=0, 0, MAX(1, LEN(Table1[[#This Row],[QQ1_AFTER]]) - LEN(SUBSTITUTE(SUBSTITUTE(SUBSTITUTE(Table1[[#This Row],[QQ1_AFTER]], ".", ""), "!", ""), "?", ""))))</f>
        <v>2</v>
      </c>
      <c r="AR57" s="45">
        <f t="shared" si="11"/>
        <v>55</v>
      </c>
      <c r="AS57" s="52">
        <f>IF(LEN(TRIM(Table1[[#This Row],[QQ1_AFTER]]))=0, 0,
    (LEN(TRIM(SUBSTITUTE(SUBSTITUTE(SUBSTITUTE(Table1[[#This Row],[QQ1_AFTER]], "/", " "), "-", " "), "  ", " ")))
    - LEN(SUBSTITUTE(TRIM(SUBSTITUTE(SUBSTITUTE(SUBSTITUTE(Table1[[#This Row],[QQ1_AFTER]], "/", " "), "-", " "), "  ", " ")), " ", "")) + 1)
    / MAX(1,
        LEN(Z57)
        - LEN(SUBSTITUTE(SUBSTITUTE(SUBSTITUTE(Z57, ".", ""), "!", ""), "?", ""))
    )
)</f>
        <v>27.5</v>
      </c>
      <c r="AT57" s="45">
        <f>Table1[[#This Row],[QQ1_SENTENCE_COUNT_AFTER]]-Table1[[#This Row],[QQ1_SENTENCE_COUNT_BEFORE]]</f>
        <v>0</v>
      </c>
      <c r="AU57" s="45">
        <f t="shared" si="12"/>
        <v>-7</v>
      </c>
      <c r="AV57" s="52">
        <f>Table1[[#This Row],[QQ1_AVG_WORDS_PER_SENTENCE_AFTER]]-Table1[[#This Row],[QQ1_AVG_WORDS_PER_SENTENCE]]</f>
        <v>-3.5</v>
      </c>
      <c r="AW57" s="3" t="s">
        <v>796</v>
      </c>
      <c r="AX57" s="3" t="s">
        <v>1458</v>
      </c>
      <c r="AY57" s="3" t="s">
        <v>1390</v>
      </c>
      <c r="AZ57" s="3" t="s">
        <v>1393</v>
      </c>
      <c r="BA57" s="3" t="s">
        <v>797</v>
      </c>
      <c r="BB57" s="3" t="s">
        <v>1399</v>
      </c>
      <c r="BC57" s="3" t="s">
        <v>115</v>
      </c>
      <c r="BD57" s="3" t="s">
        <v>95</v>
      </c>
      <c r="BE57" s="3" t="s">
        <v>93</v>
      </c>
      <c r="BF57" s="3" t="s">
        <v>93</v>
      </c>
      <c r="BG57" s="3" t="s">
        <v>93</v>
      </c>
      <c r="BH57" s="3" t="s">
        <v>94</v>
      </c>
      <c r="BI57" s="3" t="s">
        <v>95</v>
      </c>
      <c r="BJ57" s="3" t="s">
        <v>115</v>
      </c>
      <c r="BK57" s="3" t="s">
        <v>95</v>
      </c>
      <c r="BL57" s="3" t="s">
        <v>95</v>
      </c>
      <c r="BM57" s="3" t="s">
        <v>93</v>
      </c>
      <c r="BN57" s="3" t="s">
        <v>93</v>
      </c>
      <c r="BO57" s="3" t="s">
        <v>93</v>
      </c>
      <c r="BP57" s="3" t="s">
        <v>94</v>
      </c>
      <c r="BQ57" s="30">
        <v>15</v>
      </c>
      <c r="BR57" s="30">
        <v>15</v>
      </c>
      <c r="BS57" s="30">
        <f t="shared" si="8"/>
        <v>30</v>
      </c>
      <c r="BT57" s="34">
        <f t="shared" si="13"/>
        <v>0</v>
      </c>
      <c r="BU57" s="32" t="s">
        <v>96</v>
      </c>
      <c r="BV57" s="3" t="s">
        <v>96</v>
      </c>
      <c r="BW57" s="3" t="s">
        <v>96</v>
      </c>
      <c r="BX57" s="3" t="s">
        <v>96</v>
      </c>
      <c r="BY57" s="3" t="s">
        <v>96</v>
      </c>
      <c r="BZ57" s="3" t="s">
        <v>97</v>
      </c>
      <c r="CA57" s="3" t="s">
        <v>97</v>
      </c>
      <c r="CB57" s="3" t="s">
        <v>97</v>
      </c>
      <c r="CC57" s="3" t="s">
        <v>97</v>
      </c>
      <c r="CD57" s="3" t="s">
        <v>96</v>
      </c>
      <c r="CE57" s="3" t="s">
        <v>96</v>
      </c>
      <c r="CF57" s="3" t="s">
        <v>96</v>
      </c>
      <c r="CG57" s="3" t="s">
        <v>96</v>
      </c>
      <c r="CH57" s="3" t="s">
        <v>96</v>
      </c>
      <c r="CI57" s="3" t="s">
        <v>96</v>
      </c>
      <c r="CJ57" s="3" t="s">
        <v>96</v>
      </c>
      <c r="CK57" s="3" t="s">
        <v>97</v>
      </c>
      <c r="CL57" s="3" t="s">
        <v>97</v>
      </c>
      <c r="CM57" s="3" t="s">
        <v>97</v>
      </c>
      <c r="CN57" s="3" t="s">
        <v>97</v>
      </c>
      <c r="CO57" s="5">
        <v>9</v>
      </c>
      <c r="CP57" s="5">
        <v>9</v>
      </c>
      <c r="CQ57" s="11">
        <f t="shared" si="5"/>
        <v>0</v>
      </c>
      <c r="CR57" s="3" t="s">
        <v>96</v>
      </c>
      <c r="CS57" s="3" t="s">
        <v>96</v>
      </c>
      <c r="CT57" s="3" t="s">
        <v>96</v>
      </c>
      <c r="CU57" s="3" t="s">
        <v>96</v>
      </c>
      <c r="CV57" s="3" t="s">
        <v>96</v>
      </c>
      <c r="CW57" s="3" t="s">
        <v>97</v>
      </c>
      <c r="CX57" s="3" t="s">
        <v>97</v>
      </c>
      <c r="CY57" s="3" t="s">
        <v>97</v>
      </c>
      <c r="CZ57" s="3" t="s">
        <v>96</v>
      </c>
      <c r="DA57" s="3" t="s">
        <v>97</v>
      </c>
      <c r="DB57" s="3" t="s">
        <v>96</v>
      </c>
      <c r="DC57" s="3" t="s">
        <v>96</v>
      </c>
      <c r="DD57" s="3" t="s">
        <v>96</v>
      </c>
      <c r="DE57" s="3" t="s">
        <v>96</v>
      </c>
      <c r="DF57" s="3" t="s">
        <v>96</v>
      </c>
      <c r="DG57" s="3" t="s">
        <v>97</v>
      </c>
      <c r="DH57" s="3" t="s">
        <v>97</v>
      </c>
      <c r="DI57" s="3" t="s">
        <v>96</v>
      </c>
      <c r="DJ57" s="3" t="s">
        <v>96</v>
      </c>
      <c r="DK57" s="3" t="s">
        <v>97</v>
      </c>
      <c r="DL57" s="5">
        <v>9</v>
      </c>
      <c r="DM57" s="5">
        <v>8</v>
      </c>
      <c r="DN57" s="11">
        <f t="shared" si="6"/>
        <v>-1</v>
      </c>
      <c r="DO57" s="3" t="s">
        <v>798</v>
      </c>
      <c r="DP57" s="3" t="s">
        <v>799</v>
      </c>
      <c r="DQ57" s="3" t="s">
        <v>800</v>
      </c>
      <c r="DR57" s="3" t="s">
        <v>801</v>
      </c>
      <c r="DS57" s="14" t="s">
        <v>1337</v>
      </c>
      <c r="DT57" s="14" t="s">
        <v>1339</v>
      </c>
      <c r="DU57" s="3" t="s">
        <v>1362</v>
      </c>
      <c r="DV57" s="59" t="s">
        <v>1449</v>
      </c>
    </row>
    <row r="58" spans="1:126" ht="24.75" customHeight="1" x14ac:dyDescent="0.3">
      <c r="A58" s="3">
        <v>57</v>
      </c>
      <c r="B58" s="3" t="s">
        <v>69</v>
      </c>
      <c r="C58" s="4">
        <v>20</v>
      </c>
      <c r="D58" s="3" t="s">
        <v>70</v>
      </c>
      <c r="E58" s="3" t="s">
        <v>71</v>
      </c>
      <c r="F58" s="3" t="s">
        <v>72</v>
      </c>
      <c r="G58" s="3" t="s">
        <v>73</v>
      </c>
      <c r="H58" s="3" t="s">
        <v>293</v>
      </c>
      <c r="I58" s="3" t="s">
        <v>73</v>
      </c>
      <c r="J58" s="3" t="s">
        <v>185</v>
      </c>
      <c r="K58" s="3" t="s">
        <v>73</v>
      </c>
      <c r="L58" s="3" t="s">
        <v>802</v>
      </c>
      <c r="M58" s="3" t="s">
        <v>73</v>
      </c>
      <c r="N58" s="3" t="s">
        <v>174</v>
      </c>
      <c r="O58" s="3" t="s">
        <v>78</v>
      </c>
      <c r="P58" s="3" t="s">
        <v>128</v>
      </c>
      <c r="Q58" s="3" t="s">
        <v>803</v>
      </c>
      <c r="R58" s="3" t="s">
        <v>804</v>
      </c>
      <c r="S58" s="3" t="s">
        <v>805</v>
      </c>
      <c r="T58" s="3" t="s">
        <v>806</v>
      </c>
      <c r="U58" s="3" t="s">
        <v>807</v>
      </c>
      <c r="V58" s="3" t="s">
        <v>808</v>
      </c>
      <c r="W58" s="3" t="s">
        <v>78</v>
      </c>
      <c r="X58" s="3" t="s">
        <v>132</v>
      </c>
      <c r="Y58" s="3" t="s">
        <v>399</v>
      </c>
      <c r="Z58" s="3" t="s">
        <v>809</v>
      </c>
      <c r="AA58" s="3" t="s">
        <v>288</v>
      </c>
      <c r="AB58" s="45">
        <f t="shared" si="7"/>
        <v>1</v>
      </c>
      <c r="AC58" s="45">
        <f t="shared" si="9"/>
        <v>1</v>
      </c>
      <c r="AD58" s="52">
        <f t="shared" si="10"/>
        <v>1</v>
      </c>
      <c r="AE58" s="3" t="s">
        <v>810</v>
      </c>
      <c r="AF58" s="3" t="s">
        <v>1452</v>
      </c>
      <c r="AG58" s="45">
        <f>IF(LEN(TRIM(Table1[[#This Row],[QQ2_BEFORE]]))=0, 0, LEN(TRIM(SUBSTITUTE(SUBSTITUTE(SUBSTITUTE(Table1[[#This Row],[QQ2_BEFORE]], "/", " "), "-", " "), "  ", " "))) - LEN(SUBSTITUTE(TRIM(SUBSTITUTE(SUBSTITUTE(SUBSTITUTE(Table1[[#This Row],[QQ2_BEFORE]], "/", " "), "-", " "), "  ", " ")), " ", "")) + 1)</f>
        <v>1</v>
      </c>
      <c r="AH58" s="45">
        <f>IF(LEN(TRIM(Table1[[#This Row],[QQ2_BEFORE]]))=0, 0, MAX(1, LEN(Table1[[#This Row],[QQ2_BEFORE]]) - LEN(SUBSTITUTE(SUBSTITUTE(SUBSTITUTE(Table1[[#This Row],[QQ2_BEFORE]], ".", ""), "!", ""), "?", ""))))</f>
        <v>1</v>
      </c>
      <c r="AI58" s="45">
        <f>IF(LEN(TRIM(Table1[[#This Row],[QQ2_BEFORE]]))=0, 0,
    (LEN(TRIM(SUBSTITUTE(SUBSTITUTE(SUBSTITUTE(Table1[[#This Row],[QQ2_BEFORE]], "/", " "), "-", " "), "  ", " ")))
    - LEN(SUBSTITUTE(TRIM(SUBSTITUTE(SUBSTITUTE(SUBSTITUTE(Table1[[#This Row],[QQ2_BEFORE]], "/", " "), "-", " "), "  ", " ")), " ", "")) + 1)
    / MAX(1,
        LEN(Z58)
        - LEN(SUBSTITUTE(SUBSTITUTE(SUBSTITUTE(Z58, ".", ""), "!", ""), "?", ""))
    )
)</f>
        <v>1</v>
      </c>
      <c r="AJ58" s="3" t="s">
        <v>811</v>
      </c>
      <c r="AK58" s="45">
        <f>IF(LEN(TRIM(Table1[[#This Row],[QQ3_BEFORE]]))=0, 0, LEN(TRIM(SUBSTITUTE(SUBSTITUTE(SUBSTITUTE(Table1[[#This Row],[QQ3_BEFORE]], "/", " "), "-", " "), "  ", " "))) - LEN(SUBSTITUTE(TRIM(SUBSTITUTE(SUBSTITUTE(SUBSTITUTE(Table1[[#This Row],[QQ3_BEFORE]], "/", " "), "-", " "), "  ", " ")), " ", "")) + 1)</f>
        <v>1</v>
      </c>
      <c r="AL58" s="3" t="s">
        <v>1400</v>
      </c>
      <c r="AM58" s="3" t="s">
        <v>812</v>
      </c>
      <c r="AN58" s="3" t="s">
        <v>288</v>
      </c>
      <c r="AO58" s="3" t="s">
        <v>1390</v>
      </c>
      <c r="AP58" s="3" t="s">
        <v>1389</v>
      </c>
      <c r="AQ58" s="45">
        <f>IF(LEN(TRIM(Table1[[#This Row],[QQ1_AFTER]]))=0, 0, MAX(1, LEN(Table1[[#This Row],[QQ1_AFTER]]) - LEN(SUBSTITUTE(SUBSTITUTE(SUBSTITUTE(Table1[[#This Row],[QQ1_AFTER]], ".", ""), "!", ""), "?", ""))))</f>
        <v>1</v>
      </c>
      <c r="AR58" s="45">
        <f t="shared" si="11"/>
        <v>1</v>
      </c>
      <c r="AS58" s="52">
        <f>IF(LEN(TRIM(Table1[[#This Row],[QQ1_AFTER]]))=0, 0,
    (LEN(TRIM(SUBSTITUTE(SUBSTITUTE(SUBSTITUTE(Table1[[#This Row],[QQ1_AFTER]], "/", " "), "-", " "), "  ", " ")))
    - LEN(SUBSTITUTE(TRIM(SUBSTITUTE(SUBSTITUTE(SUBSTITUTE(Table1[[#This Row],[QQ1_AFTER]], "/", " "), "-", " "), "  ", " ")), " ", "")) + 1)
    / MAX(1,
        LEN(Z58)
        - LEN(SUBSTITUTE(SUBSTITUTE(SUBSTITUTE(Z58, ".", ""), "!", ""), "?", ""))
    )
)</f>
        <v>1</v>
      </c>
      <c r="AT58" s="45">
        <f>Table1[[#This Row],[QQ1_SENTENCE_COUNT_AFTER]]-Table1[[#This Row],[QQ1_SENTENCE_COUNT_BEFORE]]</f>
        <v>0</v>
      </c>
      <c r="AU58" s="45">
        <f t="shared" si="12"/>
        <v>0</v>
      </c>
      <c r="AV58" s="52">
        <f>Table1[[#This Row],[QQ1_AVG_WORDS_PER_SENTENCE_AFTER]]-Table1[[#This Row],[QQ1_AVG_WORDS_PER_SENTENCE]]</f>
        <v>0</v>
      </c>
      <c r="AW58" s="3" t="s">
        <v>812</v>
      </c>
      <c r="AX58" s="3" t="s">
        <v>68</v>
      </c>
      <c r="AY58" s="3" t="s">
        <v>1390</v>
      </c>
      <c r="AZ58" s="3" t="s">
        <v>1389</v>
      </c>
      <c r="BA58" s="3" t="s">
        <v>813</v>
      </c>
      <c r="BB58" s="3" t="s">
        <v>1400</v>
      </c>
      <c r="BC58" s="3" t="s">
        <v>115</v>
      </c>
      <c r="BD58" s="3" t="s">
        <v>93</v>
      </c>
      <c r="BE58" s="3" t="s">
        <v>94</v>
      </c>
      <c r="BF58" s="3" t="s">
        <v>95</v>
      </c>
      <c r="BG58" s="3" t="s">
        <v>94</v>
      </c>
      <c r="BH58" s="3" t="s">
        <v>93</v>
      </c>
      <c r="BI58" s="3" t="s">
        <v>114</v>
      </c>
      <c r="BJ58" s="3" t="s">
        <v>115</v>
      </c>
      <c r="BK58" s="3" t="s">
        <v>94</v>
      </c>
      <c r="BL58" s="3" t="s">
        <v>94</v>
      </c>
      <c r="BM58" s="3" t="s">
        <v>114</v>
      </c>
      <c r="BN58" s="3" t="s">
        <v>95</v>
      </c>
      <c r="BO58" s="3" t="s">
        <v>93</v>
      </c>
      <c r="BP58" s="3" t="s">
        <v>115</v>
      </c>
      <c r="BQ58" s="30">
        <v>20</v>
      </c>
      <c r="BR58" s="30">
        <v>22</v>
      </c>
      <c r="BS58" s="30">
        <f t="shared" si="8"/>
        <v>42</v>
      </c>
      <c r="BT58" s="34">
        <f t="shared" si="13"/>
        <v>2</v>
      </c>
      <c r="BU58" s="32" t="s">
        <v>96</v>
      </c>
      <c r="BV58" s="3" t="s">
        <v>96</v>
      </c>
      <c r="BW58" s="3" t="s">
        <v>97</v>
      </c>
      <c r="BX58" s="3" t="s">
        <v>97</v>
      </c>
      <c r="BY58" s="3" t="s">
        <v>97</v>
      </c>
      <c r="BZ58" s="3" t="s">
        <v>97</v>
      </c>
      <c r="CA58" s="3" t="s">
        <v>96</v>
      </c>
      <c r="CB58" s="3" t="s">
        <v>96</v>
      </c>
      <c r="CC58" s="3" t="s">
        <v>96</v>
      </c>
      <c r="CD58" s="3" t="s">
        <v>96</v>
      </c>
      <c r="CE58" s="3" t="s">
        <v>97</v>
      </c>
      <c r="CF58" s="3" t="s">
        <v>97</v>
      </c>
      <c r="CG58" s="3" t="s">
        <v>97</v>
      </c>
      <c r="CH58" s="3" t="s">
        <v>97</v>
      </c>
      <c r="CI58" s="3" t="s">
        <v>97</v>
      </c>
      <c r="CJ58" s="3" t="s">
        <v>97</v>
      </c>
      <c r="CK58" s="3" t="s">
        <v>97</v>
      </c>
      <c r="CL58" s="3" t="s">
        <v>97</v>
      </c>
      <c r="CM58" s="3" t="s">
        <v>97</v>
      </c>
      <c r="CN58" s="3" t="s">
        <v>97</v>
      </c>
      <c r="CO58" s="5">
        <v>3</v>
      </c>
      <c r="CP58" s="5">
        <v>5</v>
      </c>
      <c r="CQ58" s="11">
        <f t="shared" si="5"/>
        <v>2</v>
      </c>
      <c r="CR58" s="3" t="s">
        <v>97</v>
      </c>
      <c r="CS58" s="3" t="s">
        <v>97</v>
      </c>
      <c r="CT58" s="3" t="s">
        <v>96</v>
      </c>
      <c r="CU58" s="3" t="s">
        <v>97</v>
      </c>
      <c r="CV58" s="3" t="s">
        <v>97</v>
      </c>
      <c r="CW58" s="3" t="s">
        <v>96</v>
      </c>
      <c r="CX58" s="3" t="s">
        <v>96</v>
      </c>
      <c r="CY58" s="3" t="s">
        <v>96</v>
      </c>
      <c r="CZ58" s="3" t="s">
        <v>97</v>
      </c>
      <c r="DA58" s="3" t="s">
        <v>97</v>
      </c>
      <c r="DB58" s="3" t="s">
        <v>97</v>
      </c>
      <c r="DC58" s="3" t="s">
        <v>97</v>
      </c>
      <c r="DD58" s="3" t="s">
        <v>97</v>
      </c>
      <c r="DE58" s="3" t="s">
        <v>97</v>
      </c>
      <c r="DF58" s="3" t="s">
        <v>97</v>
      </c>
      <c r="DG58" s="3" t="s">
        <v>97</v>
      </c>
      <c r="DH58" s="3" t="s">
        <v>97</v>
      </c>
      <c r="DI58" s="3" t="s">
        <v>97</v>
      </c>
      <c r="DJ58" s="3" t="s">
        <v>97</v>
      </c>
      <c r="DK58" s="3" t="s">
        <v>97</v>
      </c>
      <c r="DL58" s="5">
        <v>3</v>
      </c>
      <c r="DM58" s="5">
        <v>5</v>
      </c>
      <c r="DN58" s="11">
        <f t="shared" si="6"/>
        <v>2</v>
      </c>
      <c r="DO58" s="3" t="s">
        <v>814</v>
      </c>
      <c r="DP58" s="3" t="s">
        <v>815</v>
      </c>
      <c r="DQ58" s="3" t="s">
        <v>816</v>
      </c>
      <c r="DR58" s="3" t="s">
        <v>816</v>
      </c>
      <c r="DS58" s="14" t="s">
        <v>1338</v>
      </c>
      <c r="DT58" s="14" t="s">
        <v>1338</v>
      </c>
      <c r="DU58" s="3" t="s">
        <v>1345</v>
      </c>
      <c r="DV58" s="59" t="s">
        <v>1449</v>
      </c>
    </row>
    <row r="59" spans="1:126" ht="120.75" x14ac:dyDescent="0.3">
      <c r="A59" s="3">
        <v>58</v>
      </c>
      <c r="B59" s="3" t="s">
        <v>102</v>
      </c>
      <c r="C59" s="4">
        <v>19</v>
      </c>
      <c r="D59" s="3" t="s">
        <v>120</v>
      </c>
      <c r="E59" s="3" t="s">
        <v>71</v>
      </c>
      <c r="F59" s="3" t="s">
        <v>72</v>
      </c>
      <c r="G59" s="3" t="s">
        <v>73</v>
      </c>
      <c r="H59" s="3" t="s">
        <v>104</v>
      </c>
      <c r="I59" s="3" t="s">
        <v>73</v>
      </c>
      <c r="J59" s="3" t="s">
        <v>185</v>
      </c>
      <c r="K59" s="3" t="s">
        <v>73</v>
      </c>
      <c r="L59" s="3" t="s">
        <v>160</v>
      </c>
      <c r="M59" s="3" t="s">
        <v>73</v>
      </c>
      <c r="N59" s="3" t="s">
        <v>174</v>
      </c>
      <c r="O59" s="3" t="s">
        <v>78</v>
      </c>
      <c r="P59" s="3" t="s">
        <v>107</v>
      </c>
      <c r="Q59" s="3" t="s">
        <v>73</v>
      </c>
      <c r="R59" s="3" t="s">
        <v>73</v>
      </c>
      <c r="S59" s="3" t="s">
        <v>73</v>
      </c>
      <c r="T59" s="3" t="s">
        <v>73</v>
      </c>
      <c r="U59" s="3" t="s">
        <v>73</v>
      </c>
      <c r="V59" s="3" t="s">
        <v>73</v>
      </c>
      <c r="W59" s="3" t="s">
        <v>73</v>
      </c>
      <c r="X59" s="3" t="s">
        <v>73</v>
      </c>
      <c r="Y59" s="3" t="s">
        <v>73</v>
      </c>
      <c r="Z59" s="3" t="s">
        <v>817</v>
      </c>
      <c r="AA59" s="3" t="s">
        <v>1463</v>
      </c>
      <c r="AB59" s="45">
        <f t="shared" si="7"/>
        <v>45</v>
      </c>
      <c r="AC59" s="45">
        <f t="shared" si="9"/>
        <v>2</v>
      </c>
      <c r="AD59" s="52">
        <f t="shared" si="10"/>
        <v>22.5</v>
      </c>
      <c r="AE59" s="3" t="s">
        <v>818</v>
      </c>
      <c r="AF59" s="3" t="s">
        <v>1452</v>
      </c>
      <c r="AG59" s="45">
        <f>IF(LEN(TRIM(Table1[[#This Row],[QQ2_BEFORE]]))=0, 0, LEN(TRIM(SUBSTITUTE(SUBSTITUTE(SUBSTITUTE(Table1[[#This Row],[QQ2_BEFORE]], "/", " "), "-", " "), "  ", " "))) - LEN(SUBSTITUTE(TRIM(SUBSTITUTE(SUBSTITUTE(SUBSTITUTE(Table1[[#This Row],[QQ2_BEFORE]], "/", " "), "-", " "), "  ", " ")), " ", "")) + 1)</f>
        <v>38</v>
      </c>
      <c r="AH59" s="45">
        <f>IF(LEN(TRIM(Table1[[#This Row],[QQ2_BEFORE]]))=0, 0, MAX(1, LEN(Table1[[#This Row],[QQ2_BEFORE]]) - LEN(SUBSTITUTE(SUBSTITUTE(SUBSTITUTE(Table1[[#This Row],[QQ2_BEFORE]], ".", ""), "!", ""), "?", ""))))</f>
        <v>3</v>
      </c>
      <c r="AI59" s="45">
        <f>IF(LEN(TRIM(Table1[[#This Row],[QQ2_BEFORE]]))=0, 0,
    (LEN(TRIM(SUBSTITUTE(SUBSTITUTE(SUBSTITUTE(Table1[[#This Row],[QQ2_BEFORE]], "/", " "), "-", " "), "  ", " ")))
    - LEN(SUBSTITUTE(TRIM(SUBSTITUTE(SUBSTITUTE(SUBSTITUTE(Table1[[#This Row],[QQ2_BEFORE]], "/", " "), "-", " "), "  ", " ")), " ", "")) + 1)
    / MAX(1,
        LEN(Z59)
        - LEN(SUBSTITUTE(SUBSTITUTE(SUBSTITUTE(Z59, ".", ""), "!", ""), "?", ""))
    )
)</f>
        <v>19</v>
      </c>
      <c r="AJ59" s="3" t="s">
        <v>819</v>
      </c>
      <c r="AK59" s="45">
        <f>IF(LEN(TRIM(Table1[[#This Row],[QQ3_BEFORE]]))=0, 0, LEN(TRIM(SUBSTITUTE(SUBSTITUTE(SUBSTITUTE(Table1[[#This Row],[QQ3_BEFORE]], "/", " "), "-", " "), "  ", " "))) - LEN(SUBSTITUTE(TRIM(SUBSTITUTE(SUBSTITUTE(SUBSTITUTE(Table1[[#This Row],[QQ3_BEFORE]], "/", " "), "-", " "), "  ", " ")), " ", "")) + 1)</f>
        <v>42</v>
      </c>
      <c r="AL59" s="3" t="s">
        <v>1399</v>
      </c>
      <c r="AM59" s="3" t="s">
        <v>820</v>
      </c>
      <c r="AN59" s="3" t="s">
        <v>1481</v>
      </c>
      <c r="AO59" s="3" t="s">
        <v>1390</v>
      </c>
      <c r="AP59" s="3" t="s">
        <v>1389</v>
      </c>
      <c r="AQ59" s="45">
        <f>IF(LEN(TRIM(Table1[[#This Row],[QQ1_AFTER]]))=0, 0, MAX(1, LEN(Table1[[#This Row],[QQ1_AFTER]]) - LEN(SUBSTITUTE(SUBSTITUTE(SUBSTITUTE(Table1[[#This Row],[QQ1_AFTER]], ".", ""), "!", ""), "?", ""))))</f>
        <v>2</v>
      </c>
      <c r="AR59" s="45">
        <f t="shared" si="11"/>
        <v>43</v>
      </c>
      <c r="AS59" s="52">
        <f>IF(LEN(TRIM(Table1[[#This Row],[QQ1_AFTER]]))=0, 0,
    (LEN(TRIM(SUBSTITUTE(SUBSTITUTE(SUBSTITUTE(Table1[[#This Row],[QQ1_AFTER]], "/", " "), "-", " "), "  ", " ")))
    - LEN(SUBSTITUTE(TRIM(SUBSTITUTE(SUBSTITUTE(SUBSTITUTE(Table1[[#This Row],[QQ1_AFTER]], "/", " "), "-", " "), "  ", " ")), " ", "")) + 1)
    / MAX(1,
        LEN(Z59)
        - LEN(SUBSTITUTE(SUBSTITUTE(SUBSTITUTE(Z59, ".", ""), "!", ""), "?", ""))
    )
)</f>
        <v>21.5</v>
      </c>
      <c r="AT59" s="45">
        <f>Table1[[#This Row],[QQ1_SENTENCE_COUNT_AFTER]]-Table1[[#This Row],[QQ1_SENTENCE_COUNT_BEFORE]]</f>
        <v>0</v>
      </c>
      <c r="AU59" s="45">
        <f t="shared" si="12"/>
        <v>-2</v>
      </c>
      <c r="AV59" s="52">
        <f>Table1[[#This Row],[QQ1_AVG_WORDS_PER_SENTENCE_AFTER]]-Table1[[#This Row],[QQ1_AVG_WORDS_PER_SENTENCE]]</f>
        <v>-1</v>
      </c>
      <c r="AW59" s="3" t="s">
        <v>821</v>
      </c>
      <c r="AX59" s="3" t="s">
        <v>66</v>
      </c>
      <c r="AY59" s="3" t="s">
        <v>1388</v>
      </c>
      <c r="AZ59" s="3" t="s">
        <v>1392</v>
      </c>
      <c r="BA59" s="3" t="s">
        <v>822</v>
      </c>
      <c r="BB59" s="3" t="s">
        <v>1399</v>
      </c>
      <c r="BC59" s="3" t="s">
        <v>93</v>
      </c>
      <c r="BD59" s="3" t="s">
        <v>95</v>
      </c>
      <c r="BE59" s="3" t="s">
        <v>93</v>
      </c>
      <c r="BF59" s="3" t="s">
        <v>93</v>
      </c>
      <c r="BG59" s="3" t="s">
        <v>93</v>
      </c>
      <c r="BH59" s="3" t="s">
        <v>95</v>
      </c>
      <c r="BI59" s="3" t="s">
        <v>95</v>
      </c>
      <c r="BJ59" s="3" t="s">
        <v>94</v>
      </c>
      <c r="BK59" s="3" t="s">
        <v>95</v>
      </c>
      <c r="BL59" s="3" t="s">
        <v>95</v>
      </c>
      <c r="BM59" s="3" t="s">
        <v>93</v>
      </c>
      <c r="BN59" s="3" t="s">
        <v>93</v>
      </c>
      <c r="BO59" s="3" t="s">
        <v>95</v>
      </c>
      <c r="BP59" s="3" t="s">
        <v>115</v>
      </c>
      <c r="BQ59" s="30">
        <v>11</v>
      </c>
      <c r="BR59" s="30">
        <v>14</v>
      </c>
      <c r="BS59" s="30">
        <f t="shared" si="8"/>
        <v>25</v>
      </c>
      <c r="BT59" s="34">
        <f t="shared" si="13"/>
        <v>3</v>
      </c>
      <c r="BU59" s="32" t="s">
        <v>96</v>
      </c>
      <c r="BV59" s="3" t="s">
        <v>96</v>
      </c>
      <c r="BW59" s="3" t="s">
        <v>96</v>
      </c>
      <c r="BX59" s="3" t="s">
        <v>97</v>
      </c>
      <c r="BY59" s="3" t="s">
        <v>96</v>
      </c>
      <c r="BZ59" s="3" t="s">
        <v>96</v>
      </c>
      <c r="CA59" s="3" t="s">
        <v>97</v>
      </c>
      <c r="CB59" s="3" t="s">
        <v>97</v>
      </c>
      <c r="CC59" s="3" t="s">
        <v>97</v>
      </c>
      <c r="CD59" s="3" t="s">
        <v>96</v>
      </c>
      <c r="CE59" s="3" t="s">
        <v>97</v>
      </c>
      <c r="CF59" s="3" t="s">
        <v>96</v>
      </c>
      <c r="CG59" s="3" t="s">
        <v>96</v>
      </c>
      <c r="CH59" s="3" t="s">
        <v>96</v>
      </c>
      <c r="CI59" s="3" t="s">
        <v>96</v>
      </c>
      <c r="CJ59" s="3" t="s">
        <v>97</v>
      </c>
      <c r="CK59" s="3" t="s">
        <v>97</v>
      </c>
      <c r="CL59" s="3" t="s">
        <v>96</v>
      </c>
      <c r="CM59" s="3" t="s">
        <v>97</v>
      </c>
      <c r="CN59" s="3" t="s">
        <v>97</v>
      </c>
      <c r="CO59" s="5">
        <v>7</v>
      </c>
      <c r="CP59" s="5">
        <v>8</v>
      </c>
      <c r="CQ59" s="11">
        <f t="shared" si="5"/>
        <v>1</v>
      </c>
      <c r="CR59" s="3" t="s">
        <v>97</v>
      </c>
      <c r="CS59" s="3" t="s">
        <v>96</v>
      </c>
      <c r="CT59" s="3" t="s">
        <v>96</v>
      </c>
      <c r="CU59" s="3" t="s">
        <v>96</v>
      </c>
      <c r="CV59" s="3" t="s">
        <v>96</v>
      </c>
      <c r="CW59" s="3" t="s">
        <v>96</v>
      </c>
      <c r="CX59" s="3" t="s">
        <v>97</v>
      </c>
      <c r="CY59" s="3" t="s">
        <v>97</v>
      </c>
      <c r="CZ59" s="3" t="s">
        <v>96</v>
      </c>
      <c r="DA59" s="3" t="s">
        <v>97</v>
      </c>
      <c r="DB59" s="3" t="s">
        <v>96</v>
      </c>
      <c r="DC59" s="3" t="s">
        <v>96</v>
      </c>
      <c r="DD59" s="3" t="s">
        <v>96</v>
      </c>
      <c r="DE59" s="3" t="s">
        <v>96</v>
      </c>
      <c r="DF59" s="3" t="s">
        <v>96</v>
      </c>
      <c r="DG59" s="3" t="s">
        <v>97</v>
      </c>
      <c r="DH59" s="3" t="s">
        <v>97</v>
      </c>
      <c r="DI59" s="3" t="s">
        <v>97</v>
      </c>
      <c r="DJ59" s="3" t="s">
        <v>97</v>
      </c>
      <c r="DK59" s="3" t="s">
        <v>97</v>
      </c>
      <c r="DL59" s="5">
        <v>7</v>
      </c>
      <c r="DM59" s="5">
        <v>10</v>
      </c>
      <c r="DN59" s="11">
        <f t="shared" si="6"/>
        <v>3</v>
      </c>
      <c r="DO59" s="3" t="s">
        <v>823</v>
      </c>
      <c r="DP59" s="3" t="s">
        <v>824</v>
      </c>
      <c r="DQ59" s="3" t="s">
        <v>825</v>
      </c>
      <c r="DR59" s="3" t="s">
        <v>826</v>
      </c>
      <c r="DS59" s="14" t="s">
        <v>1337</v>
      </c>
      <c r="DT59" s="14" t="s">
        <v>1339</v>
      </c>
      <c r="DU59" s="3" t="s">
        <v>1363</v>
      </c>
      <c r="DV59" s="59" t="s">
        <v>1448</v>
      </c>
    </row>
    <row r="60" spans="1:126" ht="30.75" x14ac:dyDescent="0.3">
      <c r="A60" s="3">
        <v>59</v>
      </c>
      <c r="B60" s="3" t="s">
        <v>158</v>
      </c>
      <c r="C60" s="4">
        <v>42</v>
      </c>
      <c r="D60" s="3" t="s">
        <v>120</v>
      </c>
      <c r="E60" s="3" t="s">
        <v>71</v>
      </c>
      <c r="F60" s="3" t="s">
        <v>827</v>
      </c>
      <c r="G60" s="3" t="s">
        <v>73</v>
      </c>
      <c r="H60" s="3" t="s">
        <v>293</v>
      </c>
      <c r="I60" s="3" t="s">
        <v>73</v>
      </c>
      <c r="J60" s="3" t="s">
        <v>159</v>
      </c>
      <c r="K60" s="3" t="s">
        <v>73</v>
      </c>
      <c r="L60" s="3" t="s">
        <v>76</v>
      </c>
      <c r="M60" s="3" t="s">
        <v>73</v>
      </c>
      <c r="N60" s="3" t="s">
        <v>174</v>
      </c>
      <c r="O60" s="3" t="s">
        <v>78</v>
      </c>
      <c r="P60" s="3" t="s">
        <v>128</v>
      </c>
      <c r="Q60" s="3" t="s">
        <v>828</v>
      </c>
      <c r="R60" s="3" t="s">
        <v>829</v>
      </c>
      <c r="S60" s="3" t="s">
        <v>73</v>
      </c>
      <c r="T60" s="3" t="s">
        <v>830</v>
      </c>
      <c r="U60" s="3" t="s">
        <v>831</v>
      </c>
      <c r="V60" s="3" t="s">
        <v>73</v>
      </c>
      <c r="W60" s="3" t="s">
        <v>78</v>
      </c>
      <c r="X60" s="3" t="s">
        <v>85</v>
      </c>
      <c r="Y60" s="3" t="s">
        <v>217</v>
      </c>
      <c r="Z60" s="3" t="s">
        <v>832</v>
      </c>
      <c r="AA60" s="3" t="s">
        <v>68</v>
      </c>
      <c r="AB60" s="45">
        <f t="shared" si="7"/>
        <v>16</v>
      </c>
      <c r="AC60" s="45">
        <f t="shared" si="9"/>
        <v>1</v>
      </c>
      <c r="AD60" s="52">
        <f t="shared" si="10"/>
        <v>16</v>
      </c>
      <c r="AE60" s="3" t="s">
        <v>833</v>
      </c>
      <c r="AF60" s="3" t="s">
        <v>65</v>
      </c>
      <c r="AG60" s="45">
        <f>IF(LEN(TRIM(Table1[[#This Row],[QQ2_BEFORE]]))=0, 0, LEN(TRIM(SUBSTITUTE(SUBSTITUTE(SUBSTITUTE(Table1[[#This Row],[QQ2_BEFORE]], "/", " "), "-", " "), "  ", " "))) - LEN(SUBSTITUTE(TRIM(SUBSTITUTE(SUBSTITUTE(SUBSTITUTE(Table1[[#This Row],[QQ2_BEFORE]], "/", " "), "-", " "), "  ", " ")), " ", "")) + 1)</f>
        <v>14</v>
      </c>
      <c r="AH60" s="45">
        <f>IF(LEN(TRIM(Table1[[#This Row],[QQ2_BEFORE]]))=0, 0, MAX(1, LEN(Table1[[#This Row],[QQ2_BEFORE]]) - LEN(SUBSTITUTE(SUBSTITUTE(SUBSTITUTE(Table1[[#This Row],[QQ2_BEFORE]], ".", ""), "!", ""), "?", ""))))</f>
        <v>1</v>
      </c>
      <c r="AI60" s="45">
        <f>IF(LEN(TRIM(Table1[[#This Row],[QQ2_BEFORE]]))=0, 0,
    (LEN(TRIM(SUBSTITUTE(SUBSTITUTE(SUBSTITUTE(Table1[[#This Row],[QQ2_BEFORE]], "/", " "), "-", " "), "  ", " ")))
    - LEN(SUBSTITUTE(TRIM(SUBSTITUTE(SUBSTITUTE(SUBSTITUTE(Table1[[#This Row],[QQ2_BEFORE]], "/", " "), "-", " "), "  ", " ")), " ", "")) + 1)
    / MAX(1,
        LEN(Z60)
        - LEN(SUBSTITUTE(SUBSTITUTE(SUBSTITUTE(Z60, ".", ""), "!", ""), "?", ""))
    )
)</f>
        <v>14</v>
      </c>
      <c r="AJ60" s="3" t="s">
        <v>834</v>
      </c>
      <c r="AK60" s="45">
        <f>IF(LEN(TRIM(Table1[[#This Row],[QQ3_BEFORE]]))=0, 0, LEN(TRIM(SUBSTITUTE(SUBSTITUTE(SUBSTITUTE(Table1[[#This Row],[QQ3_BEFORE]], "/", " "), "-", " "), "  ", " "))) - LEN(SUBSTITUTE(TRIM(SUBSTITUTE(SUBSTITUTE(SUBSTITUTE(Table1[[#This Row],[QQ3_BEFORE]], "/", " "), "-", " "), "  ", " ")), " ", "")) + 1)</f>
        <v>3</v>
      </c>
      <c r="AL60" s="3" t="s">
        <v>1400</v>
      </c>
      <c r="AM60" s="3" t="s">
        <v>835</v>
      </c>
      <c r="AN60" s="3" t="s">
        <v>68</v>
      </c>
      <c r="AO60" s="3" t="s">
        <v>1390</v>
      </c>
      <c r="AP60" s="3" t="s">
        <v>1393</v>
      </c>
      <c r="AQ60" s="45">
        <f>IF(LEN(TRIM(Table1[[#This Row],[QQ1_AFTER]]))=0, 0, MAX(1, LEN(Table1[[#This Row],[QQ1_AFTER]]) - LEN(SUBSTITUTE(SUBSTITUTE(SUBSTITUTE(Table1[[#This Row],[QQ1_AFTER]], ".", ""), "!", ""), "?", ""))))</f>
        <v>1</v>
      </c>
      <c r="AR60" s="45">
        <f t="shared" si="11"/>
        <v>4</v>
      </c>
      <c r="AS60" s="52">
        <f>IF(LEN(TRIM(Table1[[#This Row],[QQ1_AFTER]]))=0, 0,
    (LEN(TRIM(SUBSTITUTE(SUBSTITUTE(SUBSTITUTE(Table1[[#This Row],[QQ1_AFTER]], "/", " "), "-", " "), "  ", " ")))
    - LEN(SUBSTITUTE(TRIM(SUBSTITUTE(SUBSTITUTE(SUBSTITUTE(Table1[[#This Row],[QQ1_AFTER]], "/", " "), "-", " "), "  ", " ")), " ", "")) + 1)
    / MAX(1,
        LEN(Z60)
        - LEN(SUBSTITUTE(SUBSTITUTE(SUBSTITUTE(Z60, ".", ""), "!", ""), "?", ""))
    )
)</f>
        <v>4</v>
      </c>
      <c r="AT60" s="45">
        <f>Table1[[#This Row],[QQ1_SENTENCE_COUNT_AFTER]]-Table1[[#This Row],[QQ1_SENTENCE_COUNT_BEFORE]]</f>
        <v>0</v>
      </c>
      <c r="AU60" s="45">
        <f t="shared" si="12"/>
        <v>-12</v>
      </c>
      <c r="AV60" s="52">
        <f>Table1[[#This Row],[QQ1_AVG_WORDS_PER_SENTENCE_AFTER]]-Table1[[#This Row],[QQ1_AVG_WORDS_PER_SENTENCE]]</f>
        <v>-12</v>
      </c>
      <c r="AW60" s="3" t="s">
        <v>836</v>
      </c>
      <c r="AX60" s="3" t="s">
        <v>1478</v>
      </c>
      <c r="AY60" s="3" t="s">
        <v>1390</v>
      </c>
      <c r="AZ60" s="3" t="s">
        <v>1389</v>
      </c>
      <c r="BA60" s="3" t="s">
        <v>837</v>
      </c>
      <c r="BB60" s="3" t="s">
        <v>1403</v>
      </c>
      <c r="BC60" s="3" t="s">
        <v>93</v>
      </c>
      <c r="BD60" s="3" t="s">
        <v>95</v>
      </c>
      <c r="BE60" s="3" t="s">
        <v>95</v>
      </c>
      <c r="BF60" s="3" t="s">
        <v>93</v>
      </c>
      <c r="BG60" s="3" t="s">
        <v>95</v>
      </c>
      <c r="BH60" s="3" t="s">
        <v>95</v>
      </c>
      <c r="BI60" s="3" t="s">
        <v>95</v>
      </c>
      <c r="BJ60" s="3" t="s">
        <v>95</v>
      </c>
      <c r="BK60" s="3" t="s">
        <v>94</v>
      </c>
      <c r="BL60" s="3" t="s">
        <v>94</v>
      </c>
      <c r="BM60" s="3" t="s">
        <v>93</v>
      </c>
      <c r="BN60" s="3" t="s">
        <v>95</v>
      </c>
      <c r="BO60" s="3" t="s">
        <v>95</v>
      </c>
      <c r="BP60" s="3" t="s">
        <v>95</v>
      </c>
      <c r="BQ60" s="30">
        <v>9</v>
      </c>
      <c r="BR60" s="30">
        <v>12</v>
      </c>
      <c r="BS60" s="30">
        <f t="shared" si="8"/>
        <v>21</v>
      </c>
      <c r="BT60" s="34">
        <f t="shared" si="13"/>
        <v>3</v>
      </c>
      <c r="BU60" s="32" t="s">
        <v>96</v>
      </c>
      <c r="BV60" s="3" t="s">
        <v>96</v>
      </c>
      <c r="BW60" s="3" t="s">
        <v>96</v>
      </c>
      <c r="BX60" s="3" t="s">
        <v>96</v>
      </c>
      <c r="BY60" s="3" t="s">
        <v>96</v>
      </c>
      <c r="BZ60" s="3" t="s">
        <v>97</v>
      </c>
      <c r="CA60" s="3" t="s">
        <v>96</v>
      </c>
      <c r="CB60" s="3" t="s">
        <v>97</v>
      </c>
      <c r="CC60" s="3" t="s">
        <v>97</v>
      </c>
      <c r="CD60" s="3" t="s">
        <v>96</v>
      </c>
      <c r="CE60" s="3" t="s">
        <v>96</v>
      </c>
      <c r="CF60" s="3" t="s">
        <v>96</v>
      </c>
      <c r="CG60" s="3" t="s">
        <v>96</v>
      </c>
      <c r="CH60" s="3" t="s">
        <v>96</v>
      </c>
      <c r="CI60" s="3" t="s">
        <v>96</v>
      </c>
      <c r="CJ60" s="3" t="s">
        <v>96</v>
      </c>
      <c r="CK60" s="3" t="s">
        <v>96</v>
      </c>
      <c r="CL60" s="3" t="s">
        <v>97</v>
      </c>
      <c r="CM60" s="3" t="s">
        <v>97</v>
      </c>
      <c r="CN60" s="3" t="s">
        <v>97</v>
      </c>
      <c r="CO60" s="5">
        <v>8</v>
      </c>
      <c r="CP60" s="5">
        <v>8</v>
      </c>
      <c r="CQ60" s="11">
        <f t="shared" si="5"/>
        <v>0</v>
      </c>
      <c r="CR60" s="3" t="s">
        <v>97</v>
      </c>
      <c r="CS60" s="3" t="s">
        <v>96</v>
      </c>
      <c r="CT60" s="3" t="s">
        <v>96</v>
      </c>
      <c r="CU60" s="3" t="s">
        <v>96</v>
      </c>
      <c r="CV60" s="3" t="s">
        <v>96</v>
      </c>
      <c r="CW60" s="3" t="s">
        <v>97</v>
      </c>
      <c r="CX60" s="3" t="s">
        <v>97</v>
      </c>
      <c r="CY60" s="3" t="s">
        <v>97</v>
      </c>
      <c r="CZ60" s="3" t="s">
        <v>96</v>
      </c>
      <c r="DA60" s="3" t="s">
        <v>96</v>
      </c>
      <c r="DB60" s="3" t="s">
        <v>97</v>
      </c>
      <c r="DC60" s="3" t="s">
        <v>96</v>
      </c>
      <c r="DD60" s="3" t="s">
        <v>96</v>
      </c>
      <c r="DE60" s="3" t="s">
        <v>97</v>
      </c>
      <c r="DF60" s="3" t="s">
        <v>96</v>
      </c>
      <c r="DG60" s="3" t="s">
        <v>97</v>
      </c>
      <c r="DH60" s="3" t="s">
        <v>97</v>
      </c>
      <c r="DI60" s="3" t="s">
        <v>96</v>
      </c>
      <c r="DJ60" s="3" t="s">
        <v>96</v>
      </c>
      <c r="DK60" s="3" t="s">
        <v>97</v>
      </c>
      <c r="DL60" s="5">
        <v>7</v>
      </c>
      <c r="DM60" s="5">
        <v>6</v>
      </c>
      <c r="DN60" s="11">
        <f t="shared" si="6"/>
        <v>-1</v>
      </c>
      <c r="DO60" s="3" t="s">
        <v>838</v>
      </c>
      <c r="DP60" s="3" t="s">
        <v>839</v>
      </c>
      <c r="DQ60" s="3" t="s">
        <v>840</v>
      </c>
      <c r="DR60" s="3" t="s">
        <v>236</v>
      </c>
      <c r="DS60" s="14" t="s">
        <v>1337</v>
      </c>
      <c r="DT60" s="14" t="s">
        <v>1339</v>
      </c>
      <c r="DU60" s="3" t="s">
        <v>1345</v>
      </c>
      <c r="DV60" s="59" t="s">
        <v>1450</v>
      </c>
    </row>
    <row r="61" spans="1:126" ht="90.75" x14ac:dyDescent="0.3">
      <c r="A61" s="3">
        <v>60</v>
      </c>
      <c r="B61" s="3" t="s">
        <v>69</v>
      </c>
      <c r="C61" s="4">
        <v>18</v>
      </c>
      <c r="D61" s="3" t="s">
        <v>120</v>
      </c>
      <c r="E61" s="3" t="s">
        <v>71</v>
      </c>
      <c r="F61" s="3" t="s">
        <v>72</v>
      </c>
      <c r="G61" s="3" t="s">
        <v>73</v>
      </c>
      <c r="H61" s="3" t="s">
        <v>104</v>
      </c>
      <c r="I61" s="3" t="s">
        <v>73</v>
      </c>
      <c r="J61" s="3" t="s">
        <v>185</v>
      </c>
      <c r="K61" s="3" t="s">
        <v>73</v>
      </c>
      <c r="L61" s="3" t="s">
        <v>228</v>
      </c>
      <c r="M61" s="3" t="s">
        <v>73</v>
      </c>
      <c r="N61" s="3" t="s">
        <v>106</v>
      </c>
      <c r="O61" s="3" t="s">
        <v>78</v>
      </c>
      <c r="P61" s="3" t="s">
        <v>107</v>
      </c>
      <c r="Q61" s="3" t="s">
        <v>73</v>
      </c>
      <c r="R61" s="3" t="s">
        <v>73</v>
      </c>
      <c r="S61" s="3" t="s">
        <v>73</v>
      </c>
      <c r="T61" s="3" t="s">
        <v>73</v>
      </c>
      <c r="U61" s="3" t="s">
        <v>73</v>
      </c>
      <c r="V61" s="3" t="s">
        <v>73</v>
      </c>
      <c r="W61" s="3" t="s">
        <v>73</v>
      </c>
      <c r="X61" s="3" t="s">
        <v>73</v>
      </c>
      <c r="Y61" s="3" t="s">
        <v>73</v>
      </c>
      <c r="Z61" s="3" t="s">
        <v>841</v>
      </c>
      <c r="AA61" s="3" t="s">
        <v>68</v>
      </c>
      <c r="AB61" s="45">
        <f t="shared" si="7"/>
        <v>32</v>
      </c>
      <c r="AC61" s="45">
        <f t="shared" si="9"/>
        <v>2</v>
      </c>
      <c r="AD61" s="52">
        <f t="shared" si="10"/>
        <v>16</v>
      </c>
      <c r="AE61" s="3" t="s">
        <v>842</v>
      </c>
      <c r="AF61" s="3" t="s">
        <v>66</v>
      </c>
      <c r="AG61" s="45">
        <f>IF(LEN(TRIM(Table1[[#This Row],[QQ2_BEFORE]]))=0, 0, LEN(TRIM(SUBSTITUTE(SUBSTITUTE(SUBSTITUTE(Table1[[#This Row],[QQ2_BEFORE]], "/", " "), "-", " "), "  ", " "))) - LEN(SUBSTITUTE(TRIM(SUBSTITUTE(SUBSTITUTE(SUBSTITUTE(Table1[[#This Row],[QQ2_BEFORE]], "/", " "), "-", " "), "  ", " ")), " ", "")) + 1)</f>
        <v>35</v>
      </c>
      <c r="AH61" s="45">
        <f>IF(LEN(TRIM(Table1[[#This Row],[QQ2_BEFORE]]))=0, 0, MAX(1, LEN(Table1[[#This Row],[QQ2_BEFORE]]) - LEN(SUBSTITUTE(SUBSTITUTE(SUBSTITUTE(Table1[[#This Row],[QQ2_BEFORE]], ".", ""), "!", ""), "?", ""))))</f>
        <v>2</v>
      </c>
      <c r="AI61" s="45">
        <f>IF(LEN(TRIM(Table1[[#This Row],[QQ2_BEFORE]]))=0, 0,
    (LEN(TRIM(SUBSTITUTE(SUBSTITUTE(SUBSTITUTE(Table1[[#This Row],[QQ2_BEFORE]], "/", " "), "-", " "), "  ", " ")))
    - LEN(SUBSTITUTE(TRIM(SUBSTITUTE(SUBSTITUTE(SUBSTITUTE(Table1[[#This Row],[QQ2_BEFORE]], "/", " "), "-", " "), "  ", " ")), " ", "")) + 1)
    / MAX(1,
        LEN(Z61)
        - LEN(SUBSTITUTE(SUBSTITUTE(SUBSTITUTE(Z61, ".", ""), "!", ""), "?", ""))
    )
)</f>
        <v>17.5</v>
      </c>
      <c r="AJ61" s="3" t="s">
        <v>843</v>
      </c>
      <c r="AK61" s="45">
        <f>IF(LEN(TRIM(Table1[[#This Row],[QQ3_BEFORE]]))=0, 0, LEN(TRIM(SUBSTITUTE(SUBSTITUTE(SUBSTITUTE(Table1[[#This Row],[QQ3_BEFORE]], "/", " "), "-", " "), "  ", " "))) - LEN(SUBSTITUTE(TRIM(SUBSTITUTE(SUBSTITUTE(SUBSTITUTE(Table1[[#This Row],[QQ3_BEFORE]], "/", " "), "-", " "), "  ", " ")), " ", "")) + 1)</f>
        <v>24</v>
      </c>
      <c r="AL61" s="3" t="s">
        <v>1403</v>
      </c>
      <c r="AM61" s="3" t="s">
        <v>844</v>
      </c>
      <c r="AN61" s="3" t="s">
        <v>1458</v>
      </c>
      <c r="AO61" s="3" t="s">
        <v>1390</v>
      </c>
      <c r="AP61" s="3" t="s">
        <v>1393</v>
      </c>
      <c r="AQ61" s="45">
        <f>IF(LEN(TRIM(Table1[[#This Row],[QQ1_AFTER]]))=0, 0, MAX(1, LEN(Table1[[#This Row],[QQ1_AFTER]]) - LEN(SUBSTITUTE(SUBSTITUTE(SUBSTITUTE(Table1[[#This Row],[QQ1_AFTER]], ".", ""), "!", ""), "?", ""))))</f>
        <v>1</v>
      </c>
      <c r="AR61" s="45">
        <f t="shared" si="11"/>
        <v>13</v>
      </c>
      <c r="AS61" s="52">
        <f>IF(LEN(TRIM(Table1[[#This Row],[QQ1_AFTER]]))=0, 0,
    (LEN(TRIM(SUBSTITUTE(SUBSTITUTE(SUBSTITUTE(Table1[[#This Row],[QQ1_AFTER]], "/", " "), "-", " "), "  ", " ")))
    - LEN(SUBSTITUTE(TRIM(SUBSTITUTE(SUBSTITUTE(SUBSTITUTE(Table1[[#This Row],[QQ1_AFTER]], "/", " "), "-", " "), "  ", " ")), " ", "")) + 1)
    / MAX(1,
        LEN(Z61)
        - LEN(SUBSTITUTE(SUBSTITUTE(SUBSTITUTE(Z61, ".", ""), "!", ""), "?", ""))
    )
)</f>
        <v>6.5</v>
      </c>
      <c r="AT61" s="45">
        <f>Table1[[#This Row],[QQ1_SENTENCE_COUNT_AFTER]]-Table1[[#This Row],[QQ1_SENTENCE_COUNT_BEFORE]]</f>
        <v>-1</v>
      </c>
      <c r="AU61" s="45">
        <f t="shared" si="12"/>
        <v>-19</v>
      </c>
      <c r="AV61" s="52">
        <f>Table1[[#This Row],[QQ1_AVG_WORDS_PER_SENTENCE_AFTER]]-Table1[[#This Row],[QQ1_AVG_WORDS_PER_SENTENCE]]</f>
        <v>-9.5</v>
      </c>
      <c r="AW61" s="3" t="s">
        <v>845</v>
      </c>
      <c r="AX61" s="3" t="s">
        <v>66</v>
      </c>
      <c r="AY61" s="3" t="s">
        <v>1391</v>
      </c>
      <c r="AZ61" s="3" t="s">
        <v>1389</v>
      </c>
      <c r="BA61" s="3" t="s">
        <v>846</v>
      </c>
      <c r="BB61" s="3" t="s">
        <v>1399</v>
      </c>
      <c r="BC61" s="3" t="s">
        <v>115</v>
      </c>
      <c r="BD61" s="3" t="s">
        <v>115</v>
      </c>
      <c r="BE61" s="3" t="s">
        <v>94</v>
      </c>
      <c r="BF61" s="3" t="s">
        <v>94</v>
      </c>
      <c r="BG61" s="3" t="s">
        <v>114</v>
      </c>
      <c r="BH61" s="3" t="s">
        <v>93</v>
      </c>
      <c r="BI61" s="3" t="s">
        <v>114</v>
      </c>
      <c r="BJ61" s="3" t="s">
        <v>94</v>
      </c>
      <c r="BK61" s="3" t="s">
        <v>93</v>
      </c>
      <c r="BL61" s="3" t="s">
        <v>115</v>
      </c>
      <c r="BM61" s="3" t="s">
        <v>115</v>
      </c>
      <c r="BN61" s="3" t="s">
        <v>94</v>
      </c>
      <c r="BO61" s="3" t="s">
        <v>93</v>
      </c>
      <c r="BP61" s="3" t="s">
        <v>93</v>
      </c>
      <c r="BQ61" s="30">
        <v>26</v>
      </c>
      <c r="BR61" s="30">
        <v>20</v>
      </c>
      <c r="BS61" s="30">
        <f t="shared" si="8"/>
        <v>46</v>
      </c>
      <c r="BT61" s="34">
        <f t="shared" si="13"/>
        <v>-6</v>
      </c>
      <c r="BU61" s="32" t="s">
        <v>97</v>
      </c>
      <c r="BV61" s="3" t="s">
        <v>96</v>
      </c>
      <c r="BW61" s="3" t="s">
        <v>97</v>
      </c>
      <c r="BX61" s="3" t="s">
        <v>96</v>
      </c>
      <c r="BY61" s="3" t="s">
        <v>96</v>
      </c>
      <c r="BZ61" s="3" t="s">
        <v>97</v>
      </c>
      <c r="CA61" s="3" t="s">
        <v>96</v>
      </c>
      <c r="CB61" s="3" t="s">
        <v>97</v>
      </c>
      <c r="CC61" s="3" t="s">
        <v>97</v>
      </c>
      <c r="CD61" s="3" t="s">
        <v>96</v>
      </c>
      <c r="CE61" s="3" t="s">
        <v>97</v>
      </c>
      <c r="CF61" s="3" t="s">
        <v>96</v>
      </c>
      <c r="CG61" s="3" t="s">
        <v>96</v>
      </c>
      <c r="CH61" s="3" t="s">
        <v>96</v>
      </c>
      <c r="CI61" s="3" t="s">
        <v>96</v>
      </c>
      <c r="CJ61" s="3" t="s">
        <v>97</v>
      </c>
      <c r="CK61" s="3" t="s">
        <v>96</v>
      </c>
      <c r="CL61" s="3" t="s">
        <v>96</v>
      </c>
      <c r="CM61" s="3" t="s">
        <v>97</v>
      </c>
      <c r="CN61" s="3" t="s">
        <v>97</v>
      </c>
      <c r="CO61" s="5">
        <v>6</v>
      </c>
      <c r="CP61" s="5">
        <v>7</v>
      </c>
      <c r="CQ61" s="11">
        <f t="shared" si="5"/>
        <v>1</v>
      </c>
      <c r="CR61" s="3" t="s">
        <v>97</v>
      </c>
      <c r="CS61" s="3" t="s">
        <v>96</v>
      </c>
      <c r="CT61" s="3" t="s">
        <v>96</v>
      </c>
      <c r="CU61" s="3" t="s">
        <v>96</v>
      </c>
      <c r="CV61" s="3" t="s">
        <v>97</v>
      </c>
      <c r="CW61" s="3" t="s">
        <v>96</v>
      </c>
      <c r="CX61" s="3" t="s">
        <v>97</v>
      </c>
      <c r="CY61" s="3" t="s">
        <v>96</v>
      </c>
      <c r="CZ61" s="3" t="s">
        <v>96</v>
      </c>
      <c r="DA61" s="3" t="s">
        <v>97</v>
      </c>
      <c r="DB61" s="3" t="s">
        <v>96</v>
      </c>
      <c r="DC61" s="3" t="s">
        <v>96</v>
      </c>
      <c r="DD61" s="3" t="s">
        <v>96</v>
      </c>
      <c r="DE61" s="3" t="s">
        <v>96</v>
      </c>
      <c r="DF61" s="3" t="s">
        <v>97</v>
      </c>
      <c r="DG61" s="3" t="s">
        <v>97</v>
      </c>
      <c r="DH61" s="3" t="s">
        <v>97</v>
      </c>
      <c r="DI61" s="3" t="s">
        <v>97</v>
      </c>
      <c r="DJ61" s="3" t="s">
        <v>97</v>
      </c>
      <c r="DK61" s="3" t="s">
        <v>96</v>
      </c>
      <c r="DL61" s="5">
        <v>5</v>
      </c>
      <c r="DM61" s="5">
        <v>8</v>
      </c>
      <c r="DN61" s="11">
        <f t="shared" si="6"/>
        <v>3</v>
      </c>
      <c r="DO61" s="3" t="s">
        <v>847</v>
      </c>
      <c r="DP61" s="3" t="s">
        <v>848</v>
      </c>
      <c r="DQ61" s="3" t="s">
        <v>849</v>
      </c>
      <c r="DR61" s="3" t="s">
        <v>850</v>
      </c>
      <c r="DS61" s="14" t="s">
        <v>1337</v>
      </c>
      <c r="DT61" s="14" t="s">
        <v>1339</v>
      </c>
      <c r="DU61" s="3" t="s">
        <v>1360</v>
      </c>
      <c r="DV61" s="59" t="s">
        <v>1448</v>
      </c>
    </row>
    <row r="62" spans="1:126" ht="105.75" x14ac:dyDescent="0.3">
      <c r="A62" s="3">
        <v>61</v>
      </c>
      <c r="B62" s="3" t="s">
        <v>327</v>
      </c>
      <c r="C62" s="4">
        <v>20</v>
      </c>
      <c r="D62" s="3" t="s">
        <v>70</v>
      </c>
      <c r="E62" s="3" t="s">
        <v>71</v>
      </c>
      <c r="F62" s="3" t="s">
        <v>72</v>
      </c>
      <c r="G62" s="3" t="s">
        <v>73</v>
      </c>
      <c r="H62" s="3" t="s">
        <v>648</v>
      </c>
      <c r="I62" s="3" t="s">
        <v>73</v>
      </c>
      <c r="J62" s="3" t="s">
        <v>159</v>
      </c>
      <c r="K62" s="3" t="s">
        <v>73</v>
      </c>
      <c r="L62" s="3" t="s">
        <v>160</v>
      </c>
      <c r="M62" s="3" t="s">
        <v>73</v>
      </c>
      <c r="N62" s="3" t="s">
        <v>106</v>
      </c>
      <c r="O62" s="3" t="s">
        <v>127</v>
      </c>
      <c r="P62" s="3" t="s">
        <v>128</v>
      </c>
      <c r="Q62" s="3" t="s">
        <v>215</v>
      </c>
      <c r="R62" s="3" t="s">
        <v>851</v>
      </c>
      <c r="S62" s="3" t="s">
        <v>73</v>
      </c>
      <c r="T62" s="3" t="s">
        <v>73</v>
      </c>
      <c r="U62" s="3" t="s">
        <v>73</v>
      </c>
      <c r="V62" s="3" t="s">
        <v>73</v>
      </c>
      <c r="W62" s="3" t="s">
        <v>84</v>
      </c>
      <c r="X62" s="3" t="s">
        <v>132</v>
      </c>
      <c r="Y62" s="3" t="s">
        <v>86</v>
      </c>
      <c r="Z62" s="3" t="s">
        <v>852</v>
      </c>
      <c r="AA62" s="3" t="s">
        <v>1452</v>
      </c>
      <c r="AB62" s="45">
        <f t="shared" si="7"/>
        <v>44</v>
      </c>
      <c r="AC62" s="45">
        <f t="shared" si="9"/>
        <v>2</v>
      </c>
      <c r="AD62" s="52">
        <f t="shared" si="10"/>
        <v>22</v>
      </c>
      <c r="AE62" s="3" t="s">
        <v>853</v>
      </c>
      <c r="AF62" s="3" t="s">
        <v>66</v>
      </c>
      <c r="AG62" s="45">
        <f>IF(LEN(TRIM(Table1[[#This Row],[QQ2_BEFORE]]))=0, 0, LEN(TRIM(SUBSTITUTE(SUBSTITUTE(SUBSTITUTE(Table1[[#This Row],[QQ2_BEFORE]], "/", " "), "-", " "), "  ", " "))) - LEN(SUBSTITUTE(TRIM(SUBSTITUTE(SUBSTITUTE(SUBSTITUTE(Table1[[#This Row],[QQ2_BEFORE]], "/", " "), "-", " "), "  ", " ")), " ", "")) + 1)</f>
        <v>55</v>
      </c>
      <c r="AH62" s="45">
        <f>IF(LEN(TRIM(Table1[[#This Row],[QQ2_BEFORE]]))=0, 0, MAX(1, LEN(Table1[[#This Row],[QQ2_BEFORE]]) - LEN(SUBSTITUTE(SUBSTITUTE(SUBSTITUTE(Table1[[#This Row],[QQ2_BEFORE]], ".", ""), "!", ""), "?", ""))))</f>
        <v>2</v>
      </c>
      <c r="AI62" s="45">
        <f>IF(LEN(TRIM(Table1[[#This Row],[QQ2_BEFORE]]))=0, 0,
    (LEN(TRIM(SUBSTITUTE(SUBSTITUTE(SUBSTITUTE(Table1[[#This Row],[QQ2_BEFORE]], "/", " "), "-", " "), "  ", " ")))
    - LEN(SUBSTITUTE(TRIM(SUBSTITUTE(SUBSTITUTE(SUBSTITUTE(Table1[[#This Row],[QQ2_BEFORE]], "/", " "), "-", " "), "  ", " ")), " ", "")) + 1)
    / MAX(1,
        LEN(Z62)
        - LEN(SUBSTITUTE(SUBSTITUTE(SUBSTITUTE(Z62, ".", ""), "!", ""), "?", ""))
    )
)</f>
        <v>27.5</v>
      </c>
      <c r="AJ62" s="3" t="s">
        <v>854</v>
      </c>
      <c r="AK62" s="45">
        <f>IF(LEN(TRIM(Table1[[#This Row],[QQ3_BEFORE]]))=0, 0, LEN(TRIM(SUBSTITUTE(SUBSTITUTE(SUBSTITUTE(Table1[[#This Row],[QQ3_BEFORE]], "/", " "), "-", " "), "  ", " "))) - LEN(SUBSTITUTE(TRIM(SUBSTITUTE(SUBSTITUTE(SUBSTITUTE(Table1[[#This Row],[QQ3_BEFORE]], "/", " "), "-", " "), "  ", " ")), " ", "")) + 1)</f>
        <v>49</v>
      </c>
      <c r="AL62" s="3" t="s">
        <v>1399</v>
      </c>
      <c r="AM62" s="3" t="s">
        <v>855</v>
      </c>
      <c r="AN62" s="3" t="s">
        <v>68</v>
      </c>
      <c r="AO62" s="3" t="s">
        <v>1390</v>
      </c>
      <c r="AP62" s="3" t="s">
        <v>1393</v>
      </c>
      <c r="AQ62" s="45">
        <f>IF(LEN(TRIM(Table1[[#This Row],[QQ1_AFTER]]))=0, 0, MAX(1, LEN(Table1[[#This Row],[QQ1_AFTER]]) - LEN(SUBSTITUTE(SUBSTITUTE(SUBSTITUTE(Table1[[#This Row],[QQ1_AFTER]], ".", ""), "!", ""), "?", ""))))</f>
        <v>1</v>
      </c>
      <c r="AR62" s="45">
        <f t="shared" si="11"/>
        <v>24</v>
      </c>
      <c r="AS62" s="52">
        <f>IF(LEN(TRIM(Table1[[#This Row],[QQ1_AFTER]]))=0, 0,
    (LEN(TRIM(SUBSTITUTE(SUBSTITUTE(SUBSTITUTE(Table1[[#This Row],[QQ1_AFTER]], "/", " "), "-", " "), "  ", " ")))
    - LEN(SUBSTITUTE(TRIM(SUBSTITUTE(SUBSTITUTE(SUBSTITUTE(Table1[[#This Row],[QQ1_AFTER]], "/", " "), "-", " "), "  ", " ")), " ", "")) + 1)
    / MAX(1,
        LEN(Z62)
        - LEN(SUBSTITUTE(SUBSTITUTE(SUBSTITUTE(Z62, ".", ""), "!", ""), "?", ""))
    )
)</f>
        <v>12</v>
      </c>
      <c r="AT62" s="45">
        <f>Table1[[#This Row],[QQ1_SENTENCE_COUNT_AFTER]]-Table1[[#This Row],[QQ1_SENTENCE_COUNT_BEFORE]]</f>
        <v>-1</v>
      </c>
      <c r="AU62" s="45">
        <f t="shared" si="12"/>
        <v>-20</v>
      </c>
      <c r="AV62" s="52">
        <f>Table1[[#This Row],[QQ1_AVG_WORDS_PER_SENTENCE_AFTER]]-Table1[[#This Row],[QQ1_AVG_WORDS_PER_SENTENCE]]</f>
        <v>-10</v>
      </c>
      <c r="AW62" s="3" t="s">
        <v>856</v>
      </c>
      <c r="AX62" s="3" t="s">
        <v>66</v>
      </c>
      <c r="AY62" s="3" t="s">
        <v>1388</v>
      </c>
      <c r="AZ62" s="3" t="s">
        <v>1393</v>
      </c>
      <c r="BA62" s="3" t="s">
        <v>857</v>
      </c>
      <c r="BB62" s="3" t="s">
        <v>1399</v>
      </c>
      <c r="BC62" s="3" t="s">
        <v>94</v>
      </c>
      <c r="BD62" s="3" t="s">
        <v>94</v>
      </c>
      <c r="BE62" s="3" t="s">
        <v>93</v>
      </c>
      <c r="BF62" s="3" t="s">
        <v>115</v>
      </c>
      <c r="BG62" s="3" t="s">
        <v>115</v>
      </c>
      <c r="BH62" s="3" t="s">
        <v>93</v>
      </c>
      <c r="BI62" s="3" t="s">
        <v>115</v>
      </c>
      <c r="BJ62" s="3" t="s">
        <v>114</v>
      </c>
      <c r="BK62" s="3" t="s">
        <v>93</v>
      </c>
      <c r="BL62" s="3" t="s">
        <v>115</v>
      </c>
      <c r="BM62" s="3" t="s">
        <v>115</v>
      </c>
      <c r="BN62" s="3" t="s">
        <v>95</v>
      </c>
      <c r="BO62" s="3" t="s">
        <v>115</v>
      </c>
      <c r="BP62" s="3" t="s">
        <v>94</v>
      </c>
      <c r="BQ62" s="30">
        <v>22</v>
      </c>
      <c r="BR62" s="30">
        <v>23</v>
      </c>
      <c r="BS62" s="30">
        <f t="shared" si="8"/>
        <v>45</v>
      </c>
      <c r="BT62" s="34">
        <f t="shared" si="13"/>
        <v>1</v>
      </c>
      <c r="BU62" s="32" t="s">
        <v>96</v>
      </c>
      <c r="BV62" s="3" t="s">
        <v>96</v>
      </c>
      <c r="BW62" s="3" t="s">
        <v>97</v>
      </c>
      <c r="BX62" s="3" t="s">
        <v>96</v>
      </c>
      <c r="BY62" s="3" t="s">
        <v>96</v>
      </c>
      <c r="BZ62" s="3" t="s">
        <v>97</v>
      </c>
      <c r="CA62" s="3" t="s">
        <v>97</v>
      </c>
      <c r="CB62" s="3" t="s">
        <v>97</v>
      </c>
      <c r="CC62" s="3" t="s">
        <v>96</v>
      </c>
      <c r="CD62" s="3" t="s">
        <v>96</v>
      </c>
      <c r="CE62" s="3" t="s">
        <v>96</v>
      </c>
      <c r="CF62" s="3" t="s">
        <v>96</v>
      </c>
      <c r="CG62" s="3" t="s">
        <v>96</v>
      </c>
      <c r="CH62" s="3" t="s">
        <v>96</v>
      </c>
      <c r="CI62" s="3" t="s">
        <v>96</v>
      </c>
      <c r="CJ62" s="3" t="s">
        <v>97</v>
      </c>
      <c r="CK62" s="3" t="s">
        <v>97</v>
      </c>
      <c r="CL62" s="3" t="s">
        <v>97</v>
      </c>
      <c r="CM62" s="3" t="s">
        <v>97</v>
      </c>
      <c r="CN62" s="3" t="s">
        <v>97</v>
      </c>
      <c r="CO62" s="5">
        <v>7</v>
      </c>
      <c r="CP62" s="5">
        <v>10</v>
      </c>
      <c r="CQ62" s="11">
        <f t="shared" si="5"/>
        <v>3</v>
      </c>
      <c r="CR62" s="3" t="s">
        <v>97</v>
      </c>
      <c r="CS62" s="3" t="s">
        <v>96</v>
      </c>
      <c r="CT62" s="3" t="s">
        <v>96</v>
      </c>
      <c r="CU62" s="3" t="s">
        <v>96</v>
      </c>
      <c r="CV62" s="3" t="s">
        <v>96</v>
      </c>
      <c r="CW62" s="3" t="s">
        <v>97</v>
      </c>
      <c r="CX62" s="3" t="s">
        <v>97</v>
      </c>
      <c r="CY62" s="3" t="s">
        <v>97</v>
      </c>
      <c r="CZ62" s="3" t="s">
        <v>96</v>
      </c>
      <c r="DA62" s="3" t="s">
        <v>97</v>
      </c>
      <c r="DB62" s="3" t="s">
        <v>96</v>
      </c>
      <c r="DC62" s="3" t="s">
        <v>96</v>
      </c>
      <c r="DD62" s="3" t="s">
        <v>96</v>
      </c>
      <c r="DE62" s="3" t="s">
        <v>96</v>
      </c>
      <c r="DF62" s="3" t="s">
        <v>96</v>
      </c>
      <c r="DG62" s="3" t="s">
        <v>96</v>
      </c>
      <c r="DH62" s="3" t="s">
        <v>97</v>
      </c>
      <c r="DI62" s="3" t="s">
        <v>97</v>
      </c>
      <c r="DJ62" s="3" t="s">
        <v>96</v>
      </c>
      <c r="DK62" s="3" t="s">
        <v>97</v>
      </c>
      <c r="DL62" s="5">
        <v>8</v>
      </c>
      <c r="DM62" s="5">
        <v>8</v>
      </c>
      <c r="DN62" s="11">
        <f t="shared" si="6"/>
        <v>0</v>
      </c>
      <c r="DO62" s="3" t="s">
        <v>858</v>
      </c>
      <c r="DP62" s="3" t="s">
        <v>859</v>
      </c>
      <c r="DQ62" s="3" t="s">
        <v>860</v>
      </c>
      <c r="DR62" s="3" t="s">
        <v>861</v>
      </c>
      <c r="DS62" s="14" t="s">
        <v>1338</v>
      </c>
      <c r="DT62" s="14" t="s">
        <v>1338</v>
      </c>
      <c r="DU62" s="3" t="s">
        <v>1364</v>
      </c>
      <c r="DV62" s="59" t="s">
        <v>1448</v>
      </c>
    </row>
    <row r="63" spans="1:126" ht="105.75" x14ac:dyDescent="0.3">
      <c r="A63" s="3">
        <v>62</v>
      </c>
      <c r="B63" s="3" t="s">
        <v>327</v>
      </c>
      <c r="C63" s="4">
        <v>21</v>
      </c>
      <c r="D63" s="3" t="s">
        <v>70</v>
      </c>
      <c r="E63" s="3" t="s">
        <v>121</v>
      </c>
      <c r="F63" s="3" t="s">
        <v>603</v>
      </c>
      <c r="G63" s="3" t="s">
        <v>73</v>
      </c>
      <c r="H63" s="3" t="s">
        <v>124</v>
      </c>
      <c r="I63" s="3" t="s">
        <v>73</v>
      </c>
      <c r="J63" s="3" t="s">
        <v>125</v>
      </c>
      <c r="K63" s="3" t="s">
        <v>73</v>
      </c>
      <c r="L63" s="3" t="s">
        <v>160</v>
      </c>
      <c r="M63" s="3" t="s">
        <v>73</v>
      </c>
      <c r="N63" s="3" t="s">
        <v>77</v>
      </c>
      <c r="O63" s="3" t="s">
        <v>84</v>
      </c>
      <c r="P63" s="3" t="s">
        <v>107</v>
      </c>
      <c r="Q63" s="3" t="s">
        <v>73</v>
      </c>
      <c r="R63" s="3" t="s">
        <v>73</v>
      </c>
      <c r="S63" s="3" t="s">
        <v>73</v>
      </c>
      <c r="T63" s="3" t="s">
        <v>73</v>
      </c>
      <c r="U63" s="3" t="s">
        <v>73</v>
      </c>
      <c r="V63" s="3" t="s">
        <v>73</v>
      </c>
      <c r="W63" s="3" t="s">
        <v>73</v>
      </c>
      <c r="X63" s="3" t="s">
        <v>73</v>
      </c>
      <c r="Y63" s="3" t="s">
        <v>73</v>
      </c>
      <c r="Z63" s="3" t="s">
        <v>862</v>
      </c>
      <c r="AA63" s="3" t="s">
        <v>1464</v>
      </c>
      <c r="AB63" s="45">
        <f t="shared" si="7"/>
        <v>15</v>
      </c>
      <c r="AC63" s="45">
        <f t="shared" si="9"/>
        <v>1</v>
      </c>
      <c r="AD63" s="52">
        <f t="shared" si="10"/>
        <v>15</v>
      </c>
      <c r="AE63" s="3" t="s">
        <v>863</v>
      </c>
      <c r="AF63" s="3" t="s">
        <v>66</v>
      </c>
      <c r="AG63" s="45">
        <f>IF(LEN(TRIM(Table1[[#This Row],[QQ2_BEFORE]]))=0, 0, LEN(TRIM(SUBSTITUTE(SUBSTITUTE(SUBSTITUTE(Table1[[#This Row],[QQ2_BEFORE]], "/", " "), "-", " "), "  ", " "))) - LEN(SUBSTITUTE(TRIM(SUBSTITUTE(SUBSTITUTE(SUBSTITUTE(Table1[[#This Row],[QQ2_BEFORE]], "/", " "), "-", " "), "  ", " ")), " ", "")) + 1)</f>
        <v>26</v>
      </c>
      <c r="AH63" s="45">
        <f>IF(LEN(TRIM(Table1[[#This Row],[QQ2_BEFORE]]))=0, 0, MAX(1, LEN(Table1[[#This Row],[QQ2_BEFORE]]) - LEN(SUBSTITUTE(SUBSTITUTE(SUBSTITUTE(Table1[[#This Row],[QQ2_BEFORE]], ".", ""), "!", ""), "?", ""))))</f>
        <v>1</v>
      </c>
      <c r="AI63" s="45">
        <f>IF(LEN(TRIM(Table1[[#This Row],[QQ2_BEFORE]]))=0, 0,
    (LEN(TRIM(SUBSTITUTE(SUBSTITUTE(SUBSTITUTE(Table1[[#This Row],[QQ2_BEFORE]], "/", " "), "-", " "), "  ", " ")))
    - LEN(SUBSTITUTE(TRIM(SUBSTITUTE(SUBSTITUTE(SUBSTITUTE(Table1[[#This Row],[QQ2_BEFORE]], "/", " "), "-", " "), "  ", " ")), " ", "")) + 1)
    / MAX(1,
        LEN(Z63)
        - LEN(SUBSTITUTE(SUBSTITUTE(SUBSTITUTE(Z63, ".", ""), "!", ""), "?", ""))
    )
)</f>
        <v>26</v>
      </c>
      <c r="AJ63" s="3" t="s">
        <v>864</v>
      </c>
      <c r="AK63" s="45">
        <f>IF(LEN(TRIM(Table1[[#This Row],[QQ3_BEFORE]]))=0, 0, LEN(TRIM(SUBSTITUTE(SUBSTITUTE(SUBSTITUTE(Table1[[#This Row],[QQ3_BEFORE]], "/", " "), "-", " "), "  ", " "))) - LEN(SUBSTITUTE(TRIM(SUBSTITUTE(SUBSTITUTE(SUBSTITUTE(Table1[[#This Row],[QQ3_BEFORE]], "/", " "), "-", " "), "  ", " ")), " ", "")) + 1)</f>
        <v>53</v>
      </c>
      <c r="AL63" s="3" t="s">
        <v>1399</v>
      </c>
      <c r="AM63" s="3" t="s">
        <v>865</v>
      </c>
      <c r="AN63" s="3" t="s">
        <v>1458</v>
      </c>
      <c r="AO63" s="3" t="s">
        <v>1390</v>
      </c>
      <c r="AP63" s="3" t="s">
        <v>1389</v>
      </c>
      <c r="AQ63" s="45">
        <f>IF(LEN(TRIM(Table1[[#This Row],[QQ1_AFTER]]))=0, 0, MAX(1, LEN(Table1[[#This Row],[QQ1_AFTER]]) - LEN(SUBSTITUTE(SUBSTITUTE(SUBSTITUTE(Table1[[#This Row],[QQ1_AFTER]], ".", ""), "!", ""), "?", ""))))</f>
        <v>1</v>
      </c>
      <c r="AR63" s="45">
        <f t="shared" si="11"/>
        <v>18</v>
      </c>
      <c r="AS63" s="52">
        <f>IF(LEN(TRIM(Table1[[#This Row],[QQ1_AFTER]]))=0, 0,
    (LEN(TRIM(SUBSTITUTE(SUBSTITUTE(SUBSTITUTE(Table1[[#This Row],[QQ1_AFTER]], "/", " "), "-", " "), "  ", " ")))
    - LEN(SUBSTITUTE(TRIM(SUBSTITUTE(SUBSTITUTE(SUBSTITUTE(Table1[[#This Row],[QQ1_AFTER]], "/", " "), "-", " "), "  ", " ")), " ", "")) + 1)
    / MAX(1,
        LEN(Z63)
        - LEN(SUBSTITUTE(SUBSTITUTE(SUBSTITUTE(Z63, ".", ""), "!", ""), "?", ""))
    )
)</f>
        <v>18</v>
      </c>
      <c r="AT63" s="45">
        <f>Table1[[#This Row],[QQ1_SENTENCE_COUNT_AFTER]]-Table1[[#This Row],[QQ1_SENTENCE_COUNT_BEFORE]]</f>
        <v>0</v>
      </c>
      <c r="AU63" s="45">
        <f t="shared" si="12"/>
        <v>3</v>
      </c>
      <c r="AV63" s="52">
        <f>Table1[[#This Row],[QQ1_AVG_WORDS_PER_SENTENCE_AFTER]]-Table1[[#This Row],[QQ1_AVG_WORDS_PER_SENTENCE]]</f>
        <v>3</v>
      </c>
      <c r="AW63" s="3" t="s">
        <v>866</v>
      </c>
      <c r="AX63" s="3" t="s">
        <v>66</v>
      </c>
      <c r="AY63" s="3" t="s">
        <v>1390</v>
      </c>
      <c r="AZ63" s="3" t="s">
        <v>1389</v>
      </c>
      <c r="BA63" s="3" t="s">
        <v>867</v>
      </c>
      <c r="BB63" s="3" t="s">
        <v>1399</v>
      </c>
      <c r="BC63" s="3" t="s">
        <v>93</v>
      </c>
      <c r="BD63" s="3" t="s">
        <v>115</v>
      </c>
      <c r="BE63" s="3" t="s">
        <v>115</v>
      </c>
      <c r="BF63" s="3" t="s">
        <v>94</v>
      </c>
      <c r="BG63" s="3" t="s">
        <v>115</v>
      </c>
      <c r="BH63" s="3" t="s">
        <v>115</v>
      </c>
      <c r="BI63" s="3" t="s">
        <v>114</v>
      </c>
      <c r="BJ63" s="3" t="s">
        <v>115</v>
      </c>
      <c r="BK63" s="3" t="s">
        <v>95</v>
      </c>
      <c r="BL63" s="3" t="s">
        <v>95</v>
      </c>
      <c r="BM63" s="3" t="s">
        <v>115</v>
      </c>
      <c r="BN63" s="3" t="s">
        <v>95</v>
      </c>
      <c r="BO63" s="3" t="s">
        <v>93</v>
      </c>
      <c r="BP63" s="3" t="s">
        <v>95</v>
      </c>
      <c r="BQ63" s="30">
        <v>26</v>
      </c>
      <c r="BR63" s="30">
        <v>14</v>
      </c>
      <c r="BS63" s="30">
        <f t="shared" si="8"/>
        <v>40</v>
      </c>
      <c r="BT63" s="34">
        <f t="shared" si="13"/>
        <v>-12</v>
      </c>
      <c r="BU63" s="32" t="s">
        <v>97</v>
      </c>
      <c r="BV63" s="3" t="s">
        <v>96</v>
      </c>
      <c r="BW63" s="3" t="s">
        <v>96</v>
      </c>
      <c r="BX63" s="3" t="s">
        <v>96</v>
      </c>
      <c r="BY63" s="3" t="s">
        <v>96</v>
      </c>
      <c r="BZ63" s="3" t="s">
        <v>96</v>
      </c>
      <c r="CA63" s="3" t="s">
        <v>97</v>
      </c>
      <c r="CB63" s="3" t="s">
        <v>97</v>
      </c>
      <c r="CC63" s="3" t="s">
        <v>96</v>
      </c>
      <c r="CD63" s="3" t="s">
        <v>97</v>
      </c>
      <c r="CE63" s="3" t="s">
        <v>97</v>
      </c>
      <c r="CF63" s="3" t="s">
        <v>96</v>
      </c>
      <c r="CG63" s="3" t="s">
        <v>96</v>
      </c>
      <c r="CH63" s="3" t="s">
        <v>96</v>
      </c>
      <c r="CI63" s="3" t="s">
        <v>96</v>
      </c>
      <c r="CJ63" s="3" t="s">
        <v>97</v>
      </c>
      <c r="CK63" s="3" t="s">
        <v>97</v>
      </c>
      <c r="CL63" s="3" t="s">
        <v>97</v>
      </c>
      <c r="CM63" s="3" t="s">
        <v>96</v>
      </c>
      <c r="CN63" s="3" t="s">
        <v>97</v>
      </c>
      <c r="CO63" s="5">
        <v>7</v>
      </c>
      <c r="CP63" s="5">
        <v>8</v>
      </c>
      <c r="CQ63" s="11">
        <f t="shared" si="5"/>
        <v>1</v>
      </c>
      <c r="CR63" s="3" t="s">
        <v>97</v>
      </c>
      <c r="CS63" s="3" t="s">
        <v>96</v>
      </c>
      <c r="CT63" s="3" t="s">
        <v>96</v>
      </c>
      <c r="CU63" s="3" t="s">
        <v>96</v>
      </c>
      <c r="CV63" s="3" t="s">
        <v>96</v>
      </c>
      <c r="CW63" s="3" t="s">
        <v>97</v>
      </c>
      <c r="CX63" s="3" t="s">
        <v>96</v>
      </c>
      <c r="CY63" s="3" t="s">
        <v>97</v>
      </c>
      <c r="CZ63" s="3" t="s">
        <v>96</v>
      </c>
      <c r="DA63" s="3" t="s">
        <v>97</v>
      </c>
      <c r="DB63" s="3" t="s">
        <v>96</v>
      </c>
      <c r="DC63" s="3" t="s">
        <v>96</v>
      </c>
      <c r="DD63" s="3" t="s">
        <v>96</v>
      </c>
      <c r="DE63" s="3" t="s">
        <v>97</v>
      </c>
      <c r="DF63" s="3" t="s">
        <v>96</v>
      </c>
      <c r="DG63" s="3" t="s">
        <v>97</v>
      </c>
      <c r="DH63" s="3" t="s">
        <v>96</v>
      </c>
      <c r="DI63" s="3" t="s">
        <v>97</v>
      </c>
      <c r="DJ63" s="3" t="s">
        <v>97</v>
      </c>
      <c r="DK63" s="3" t="s">
        <v>97</v>
      </c>
      <c r="DL63" s="5">
        <v>7</v>
      </c>
      <c r="DM63" s="5">
        <v>8</v>
      </c>
      <c r="DN63" s="11">
        <f t="shared" si="6"/>
        <v>1</v>
      </c>
      <c r="DO63" s="3" t="s">
        <v>868</v>
      </c>
      <c r="DP63" s="3" t="s">
        <v>869</v>
      </c>
      <c r="DQ63" s="3" t="s">
        <v>870</v>
      </c>
      <c r="DR63" s="3" t="s">
        <v>871</v>
      </c>
      <c r="DS63" s="14" t="s">
        <v>1338</v>
      </c>
      <c r="DT63" s="14" t="s">
        <v>1338</v>
      </c>
      <c r="DU63" s="3" t="s">
        <v>1352</v>
      </c>
      <c r="DV63" s="59" t="s">
        <v>1451</v>
      </c>
    </row>
    <row r="64" spans="1:126" ht="169.9" customHeight="1" x14ac:dyDescent="0.3">
      <c r="A64" s="3">
        <v>63</v>
      </c>
      <c r="B64" s="3" t="s">
        <v>69</v>
      </c>
      <c r="C64" s="4">
        <v>21</v>
      </c>
      <c r="D64" s="3" t="s">
        <v>70</v>
      </c>
      <c r="E64" s="3" t="s">
        <v>121</v>
      </c>
      <c r="F64" s="3" t="s">
        <v>603</v>
      </c>
      <c r="G64" s="3" t="s">
        <v>73</v>
      </c>
      <c r="H64" s="3" t="s">
        <v>872</v>
      </c>
      <c r="I64" s="3" t="s">
        <v>73</v>
      </c>
      <c r="J64" s="3" t="s">
        <v>159</v>
      </c>
      <c r="K64" s="3" t="s">
        <v>73</v>
      </c>
      <c r="L64" s="3" t="s">
        <v>526</v>
      </c>
      <c r="M64" s="3" t="s">
        <v>73</v>
      </c>
      <c r="N64" s="3" t="s">
        <v>197</v>
      </c>
      <c r="O64" s="3" t="s">
        <v>78</v>
      </c>
      <c r="P64" s="3" t="s">
        <v>79</v>
      </c>
      <c r="Q64" s="3" t="s">
        <v>873</v>
      </c>
      <c r="R64" s="3" t="s">
        <v>874</v>
      </c>
      <c r="S64" s="3" t="s">
        <v>875</v>
      </c>
      <c r="T64" s="3" t="s">
        <v>875</v>
      </c>
      <c r="U64" s="3" t="s">
        <v>874</v>
      </c>
      <c r="V64" s="3" t="s">
        <v>876</v>
      </c>
      <c r="W64" s="3" t="s">
        <v>84</v>
      </c>
      <c r="X64" s="3" t="s">
        <v>132</v>
      </c>
      <c r="Y64" s="3" t="s">
        <v>399</v>
      </c>
      <c r="Z64" s="3" t="s">
        <v>877</v>
      </c>
      <c r="AA64" s="3" t="s">
        <v>1453</v>
      </c>
      <c r="AB64" s="45">
        <f t="shared" si="7"/>
        <v>140</v>
      </c>
      <c r="AC64" s="45">
        <f t="shared" si="9"/>
        <v>6</v>
      </c>
      <c r="AD64" s="52">
        <f t="shared" si="10"/>
        <v>23.333333333333332</v>
      </c>
      <c r="AE64" s="3" t="s">
        <v>878</v>
      </c>
      <c r="AF64" s="3" t="s">
        <v>1477</v>
      </c>
      <c r="AG64" s="45">
        <f>IF(LEN(TRIM(Table1[[#This Row],[QQ2_BEFORE]]))=0, 0, LEN(TRIM(SUBSTITUTE(SUBSTITUTE(SUBSTITUTE(Table1[[#This Row],[QQ2_BEFORE]], "/", " "), "-", " "), "  ", " "))) - LEN(SUBSTITUTE(TRIM(SUBSTITUTE(SUBSTITUTE(SUBSTITUTE(Table1[[#This Row],[QQ2_BEFORE]], "/", " "), "-", " "), "  ", " ")), " ", "")) + 1)</f>
        <v>100</v>
      </c>
      <c r="AH64" s="45">
        <f>IF(LEN(TRIM(Table1[[#This Row],[QQ2_BEFORE]]))=0, 0, MAX(1, LEN(Table1[[#This Row],[QQ2_BEFORE]]) - LEN(SUBSTITUTE(SUBSTITUTE(SUBSTITUTE(Table1[[#This Row],[QQ2_BEFORE]], ".", ""), "!", ""), "?", ""))))</f>
        <v>6</v>
      </c>
      <c r="AI64" s="45">
        <f>IF(LEN(TRIM(Table1[[#This Row],[QQ2_BEFORE]]))=0, 0,
    (LEN(TRIM(SUBSTITUTE(SUBSTITUTE(SUBSTITUTE(Table1[[#This Row],[QQ2_BEFORE]], "/", " "), "-", " "), "  ", " ")))
    - LEN(SUBSTITUTE(TRIM(SUBSTITUTE(SUBSTITUTE(SUBSTITUTE(Table1[[#This Row],[QQ2_BEFORE]], "/", " "), "-", " "), "  ", " ")), " ", "")) + 1)
    / MAX(1,
        LEN(Z64)
        - LEN(SUBSTITUTE(SUBSTITUTE(SUBSTITUTE(Z64, ".", ""), "!", ""), "?", ""))
    )
)</f>
        <v>16.666666666666668</v>
      </c>
      <c r="AJ64" s="3" t="s">
        <v>879</v>
      </c>
      <c r="AK64" s="45">
        <f>IF(LEN(TRIM(Table1[[#This Row],[QQ3_BEFORE]]))=0, 0, LEN(TRIM(SUBSTITUTE(SUBSTITUTE(SUBSTITUTE(Table1[[#This Row],[QQ3_BEFORE]], "/", " "), "-", " "), "  ", " "))) - LEN(SUBSTITUTE(TRIM(SUBSTITUTE(SUBSTITUTE(SUBSTITUTE(Table1[[#This Row],[QQ3_BEFORE]], "/", " "), "-", " "), "  ", " ")), " ", "")) + 1)</f>
        <v>95</v>
      </c>
      <c r="AL64" s="3" t="s">
        <v>1399</v>
      </c>
      <c r="AM64" s="3" t="s">
        <v>880</v>
      </c>
      <c r="AN64" s="3" t="s">
        <v>1486</v>
      </c>
      <c r="AO64" s="3" t="s">
        <v>1390</v>
      </c>
      <c r="AP64" s="3" t="s">
        <v>1389</v>
      </c>
      <c r="AQ64" s="45">
        <f>IF(LEN(TRIM(Table1[[#This Row],[QQ1_AFTER]]))=0, 0, MAX(1, LEN(Table1[[#This Row],[QQ1_AFTER]]) - LEN(SUBSTITUTE(SUBSTITUTE(SUBSTITUTE(Table1[[#This Row],[QQ1_AFTER]], ".", ""), "!", ""), "?", ""))))</f>
        <v>7</v>
      </c>
      <c r="AR64" s="45">
        <f t="shared" si="11"/>
        <v>109</v>
      </c>
      <c r="AS64" s="52">
        <f>IF(LEN(TRIM(Table1[[#This Row],[QQ1_AFTER]]))=0, 0,
    (LEN(TRIM(SUBSTITUTE(SUBSTITUTE(SUBSTITUTE(Table1[[#This Row],[QQ1_AFTER]], "/", " "), "-", " "), "  ", " ")))
    - LEN(SUBSTITUTE(TRIM(SUBSTITUTE(SUBSTITUTE(SUBSTITUTE(Table1[[#This Row],[QQ1_AFTER]], "/", " "), "-", " "), "  ", " ")), " ", "")) + 1)
    / MAX(1,
        LEN(Z64)
        - LEN(SUBSTITUTE(SUBSTITUTE(SUBSTITUTE(Z64, ".", ""), "!", ""), "?", ""))
    )
)</f>
        <v>18.166666666666668</v>
      </c>
      <c r="AT64" s="45">
        <f>Table1[[#This Row],[QQ1_SENTENCE_COUNT_AFTER]]-Table1[[#This Row],[QQ1_SENTENCE_COUNT_BEFORE]]</f>
        <v>1</v>
      </c>
      <c r="AU64" s="45">
        <f t="shared" si="12"/>
        <v>-31</v>
      </c>
      <c r="AV64" s="52">
        <f>Table1[[#This Row],[QQ1_AVG_WORDS_PER_SENTENCE_AFTER]]-Table1[[#This Row],[QQ1_AVG_WORDS_PER_SENTENCE]]</f>
        <v>-5.1666666666666643</v>
      </c>
      <c r="AW64" s="3" t="s">
        <v>881</v>
      </c>
      <c r="AX64" s="3" t="s">
        <v>1474</v>
      </c>
      <c r="AY64" s="3" t="s">
        <v>1390</v>
      </c>
      <c r="AZ64" s="3" t="s">
        <v>1392</v>
      </c>
      <c r="BA64" s="3" t="s">
        <v>882</v>
      </c>
      <c r="BB64" s="3" t="s">
        <v>1399</v>
      </c>
      <c r="BC64" s="3" t="s">
        <v>115</v>
      </c>
      <c r="BD64" s="3" t="s">
        <v>94</v>
      </c>
      <c r="BE64" s="3" t="s">
        <v>93</v>
      </c>
      <c r="BF64" s="3" t="s">
        <v>94</v>
      </c>
      <c r="BG64" s="3" t="s">
        <v>94</v>
      </c>
      <c r="BH64" s="3" t="s">
        <v>115</v>
      </c>
      <c r="BI64" s="3" t="s">
        <v>115</v>
      </c>
      <c r="BJ64" s="3" t="s">
        <v>115</v>
      </c>
      <c r="BK64" s="3" t="s">
        <v>115</v>
      </c>
      <c r="BL64" s="3" t="s">
        <v>94</v>
      </c>
      <c r="BM64" s="3" t="s">
        <v>115</v>
      </c>
      <c r="BN64" s="3" t="s">
        <v>115</v>
      </c>
      <c r="BO64" s="3" t="s">
        <v>115</v>
      </c>
      <c r="BP64" s="3" t="s">
        <v>115</v>
      </c>
      <c r="BQ64" s="30">
        <v>23</v>
      </c>
      <c r="BR64" s="30">
        <v>27</v>
      </c>
      <c r="BS64" s="30">
        <f t="shared" si="8"/>
        <v>50</v>
      </c>
      <c r="BT64" s="34">
        <f t="shared" si="13"/>
        <v>4</v>
      </c>
      <c r="BU64" s="32" t="s">
        <v>96</v>
      </c>
      <c r="BV64" s="3" t="s">
        <v>96</v>
      </c>
      <c r="BW64" s="3" t="s">
        <v>96</v>
      </c>
      <c r="BX64" s="3" t="s">
        <v>96</v>
      </c>
      <c r="BY64" s="3" t="s">
        <v>96</v>
      </c>
      <c r="BZ64" s="3" t="s">
        <v>96</v>
      </c>
      <c r="CA64" s="3" t="s">
        <v>97</v>
      </c>
      <c r="CB64" s="3" t="s">
        <v>96</v>
      </c>
      <c r="CC64" s="3" t="s">
        <v>97</v>
      </c>
      <c r="CD64" s="3" t="s">
        <v>97</v>
      </c>
      <c r="CE64" s="3" t="s">
        <v>96</v>
      </c>
      <c r="CF64" s="3" t="s">
        <v>96</v>
      </c>
      <c r="CG64" s="3" t="s">
        <v>96</v>
      </c>
      <c r="CH64" s="3" t="s">
        <v>96</v>
      </c>
      <c r="CI64" s="3" t="s">
        <v>96</v>
      </c>
      <c r="CJ64" s="3" t="s">
        <v>97</v>
      </c>
      <c r="CK64" s="3" t="s">
        <v>97</v>
      </c>
      <c r="CL64" s="3" t="s">
        <v>96</v>
      </c>
      <c r="CM64" s="3" t="s">
        <v>97</v>
      </c>
      <c r="CN64" s="3" t="s">
        <v>96</v>
      </c>
      <c r="CO64" s="5">
        <v>8</v>
      </c>
      <c r="CP64" s="5">
        <v>8</v>
      </c>
      <c r="CQ64" s="11">
        <f t="shared" si="5"/>
        <v>0</v>
      </c>
      <c r="CR64" s="3" t="s">
        <v>97</v>
      </c>
      <c r="CS64" s="3" t="s">
        <v>96</v>
      </c>
      <c r="CT64" s="3" t="s">
        <v>96</v>
      </c>
      <c r="CU64" s="3" t="s">
        <v>96</v>
      </c>
      <c r="CV64" s="3" t="s">
        <v>96</v>
      </c>
      <c r="CW64" s="3" t="s">
        <v>96</v>
      </c>
      <c r="CX64" s="3" t="s">
        <v>96</v>
      </c>
      <c r="CY64" s="3" t="s">
        <v>96</v>
      </c>
      <c r="CZ64" s="3" t="s">
        <v>97</v>
      </c>
      <c r="DA64" s="3" t="s">
        <v>96</v>
      </c>
      <c r="DB64" s="3" t="s">
        <v>96</v>
      </c>
      <c r="DC64" s="3" t="s">
        <v>96</v>
      </c>
      <c r="DD64" s="3" t="s">
        <v>96</v>
      </c>
      <c r="DE64" s="3" t="s">
        <v>96</v>
      </c>
      <c r="DF64" s="3" t="s">
        <v>96</v>
      </c>
      <c r="DG64" s="3" t="s">
        <v>97</v>
      </c>
      <c r="DH64" s="3" t="s">
        <v>96</v>
      </c>
      <c r="DI64" s="3" t="s">
        <v>97</v>
      </c>
      <c r="DJ64" s="3" t="s">
        <v>97</v>
      </c>
      <c r="DK64" s="3" t="s">
        <v>96</v>
      </c>
      <c r="DL64" s="5">
        <v>5</v>
      </c>
      <c r="DM64" s="5">
        <v>8</v>
      </c>
      <c r="DN64" s="11">
        <f t="shared" si="6"/>
        <v>3</v>
      </c>
      <c r="DO64" s="3" t="s">
        <v>73</v>
      </c>
      <c r="DP64" s="3" t="s">
        <v>73</v>
      </c>
      <c r="DQ64" s="3" t="s">
        <v>73</v>
      </c>
      <c r="DR64" s="3" t="s">
        <v>73</v>
      </c>
      <c r="DS64" s="14" t="s">
        <v>1338</v>
      </c>
      <c r="DT64" s="14" t="s">
        <v>1338</v>
      </c>
      <c r="DU64" s="3" t="s">
        <v>1345</v>
      </c>
      <c r="DV64" s="59" t="s">
        <v>1449</v>
      </c>
    </row>
    <row r="65" spans="1:126" ht="75.75" x14ac:dyDescent="0.3">
      <c r="A65" s="3">
        <v>64</v>
      </c>
      <c r="B65" s="3" t="s">
        <v>327</v>
      </c>
      <c r="C65" s="4">
        <v>35</v>
      </c>
      <c r="D65" s="3" t="s">
        <v>120</v>
      </c>
      <c r="E65" s="3" t="s">
        <v>71</v>
      </c>
      <c r="F65" s="3" t="s">
        <v>72</v>
      </c>
      <c r="G65" s="3" t="s">
        <v>73</v>
      </c>
      <c r="H65" s="3" t="s">
        <v>74</v>
      </c>
      <c r="I65" s="3" t="s">
        <v>73</v>
      </c>
      <c r="J65" s="3" t="s">
        <v>75</v>
      </c>
      <c r="K65" s="3" t="s">
        <v>73</v>
      </c>
      <c r="L65" s="3" t="s">
        <v>649</v>
      </c>
      <c r="M65" s="3" t="s">
        <v>73</v>
      </c>
      <c r="N65" s="3" t="s">
        <v>174</v>
      </c>
      <c r="O65" s="3" t="s">
        <v>78</v>
      </c>
      <c r="P65" s="3" t="s">
        <v>79</v>
      </c>
      <c r="Q65" s="3" t="s">
        <v>355</v>
      </c>
      <c r="R65" s="3" t="s">
        <v>883</v>
      </c>
      <c r="S65" s="3" t="s">
        <v>884</v>
      </c>
      <c r="T65" s="3" t="s">
        <v>885</v>
      </c>
      <c r="U65" s="3" t="s">
        <v>886</v>
      </c>
      <c r="V65" s="3" t="s">
        <v>887</v>
      </c>
      <c r="W65" s="3" t="s">
        <v>78</v>
      </c>
      <c r="X65" s="3" t="s">
        <v>132</v>
      </c>
      <c r="Y65" s="3" t="s">
        <v>86</v>
      </c>
      <c r="Z65" s="3" t="s">
        <v>888</v>
      </c>
      <c r="AA65" s="3" t="s">
        <v>68</v>
      </c>
      <c r="AB65" s="45">
        <f t="shared" si="7"/>
        <v>24</v>
      </c>
      <c r="AC65" s="45">
        <f t="shared" si="9"/>
        <v>2</v>
      </c>
      <c r="AD65" s="52">
        <f t="shared" si="10"/>
        <v>12</v>
      </c>
      <c r="AE65" s="3" t="s">
        <v>889</v>
      </c>
      <c r="AF65" s="3" t="s">
        <v>1478</v>
      </c>
      <c r="AG65" s="45">
        <f>IF(LEN(TRIM(Table1[[#This Row],[QQ2_BEFORE]]))=0, 0, LEN(TRIM(SUBSTITUTE(SUBSTITUTE(SUBSTITUTE(Table1[[#This Row],[QQ2_BEFORE]], "/", " "), "-", " "), "  ", " "))) - LEN(SUBSTITUTE(TRIM(SUBSTITUTE(SUBSTITUTE(SUBSTITUTE(Table1[[#This Row],[QQ2_BEFORE]], "/", " "), "-", " "), "  ", " ")), " ", "")) + 1)</f>
        <v>30</v>
      </c>
      <c r="AH65" s="45">
        <f>IF(LEN(TRIM(Table1[[#This Row],[QQ2_BEFORE]]))=0, 0, MAX(1, LEN(Table1[[#This Row],[QQ2_BEFORE]]) - LEN(SUBSTITUTE(SUBSTITUTE(SUBSTITUTE(Table1[[#This Row],[QQ2_BEFORE]], ".", ""), "!", ""), "?", ""))))</f>
        <v>2</v>
      </c>
      <c r="AI65" s="45">
        <f>IF(LEN(TRIM(Table1[[#This Row],[QQ2_BEFORE]]))=0, 0,
    (LEN(TRIM(SUBSTITUTE(SUBSTITUTE(SUBSTITUTE(Table1[[#This Row],[QQ2_BEFORE]], "/", " "), "-", " "), "  ", " ")))
    - LEN(SUBSTITUTE(TRIM(SUBSTITUTE(SUBSTITUTE(SUBSTITUTE(Table1[[#This Row],[QQ2_BEFORE]], "/", " "), "-", " "), "  ", " ")), " ", "")) + 1)
    / MAX(1,
        LEN(Z65)
        - LEN(SUBSTITUTE(SUBSTITUTE(SUBSTITUTE(Z65, ".", ""), "!", ""), "?", ""))
    )
)</f>
        <v>15</v>
      </c>
      <c r="AJ65" s="3" t="s">
        <v>890</v>
      </c>
      <c r="AK65" s="45">
        <f>IF(LEN(TRIM(Table1[[#This Row],[QQ3_BEFORE]]))=0, 0, LEN(TRIM(SUBSTITUTE(SUBSTITUTE(SUBSTITUTE(Table1[[#This Row],[QQ3_BEFORE]], "/", " "), "-", " "), "  ", " "))) - LEN(SUBSTITUTE(TRIM(SUBSTITUTE(SUBSTITUTE(SUBSTITUTE(Table1[[#This Row],[QQ3_BEFORE]], "/", " "), "-", " "), "  ", " ")), " ", "")) + 1)</f>
        <v>26</v>
      </c>
      <c r="AL65" s="3" t="s">
        <v>1399</v>
      </c>
      <c r="AM65" s="3" t="s">
        <v>891</v>
      </c>
      <c r="AN65" s="3" t="s">
        <v>288</v>
      </c>
      <c r="AO65" s="3" t="s">
        <v>1390</v>
      </c>
      <c r="AP65" s="3" t="s">
        <v>1393</v>
      </c>
      <c r="AQ65" s="45">
        <f>IF(LEN(TRIM(Table1[[#This Row],[QQ1_AFTER]]))=0, 0, MAX(1, LEN(Table1[[#This Row],[QQ1_AFTER]]) - LEN(SUBSTITUTE(SUBSTITUTE(SUBSTITUTE(Table1[[#This Row],[QQ1_AFTER]], ".", ""), "!", ""), "?", ""))))</f>
        <v>2</v>
      </c>
      <c r="AR65" s="45">
        <f t="shared" si="11"/>
        <v>16</v>
      </c>
      <c r="AS65" s="52">
        <f>IF(LEN(TRIM(Table1[[#This Row],[QQ1_AFTER]]))=0, 0,
    (LEN(TRIM(SUBSTITUTE(SUBSTITUTE(SUBSTITUTE(Table1[[#This Row],[QQ1_AFTER]], "/", " "), "-", " "), "  ", " ")))
    - LEN(SUBSTITUTE(TRIM(SUBSTITUTE(SUBSTITUTE(SUBSTITUTE(Table1[[#This Row],[QQ1_AFTER]], "/", " "), "-", " "), "  ", " ")), " ", "")) + 1)
    / MAX(1,
        LEN(Z65)
        - LEN(SUBSTITUTE(SUBSTITUTE(SUBSTITUTE(Z65, ".", ""), "!", ""), "?", ""))
    )
)</f>
        <v>8</v>
      </c>
      <c r="AT65" s="45">
        <f>Table1[[#This Row],[QQ1_SENTENCE_COUNT_AFTER]]-Table1[[#This Row],[QQ1_SENTENCE_COUNT_BEFORE]]</f>
        <v>0</v>
      </c>
      <c r="AU65" s="45">
        <f t="shared" si="12"/>
        <v>-8</v>
      </c>
      <c r="AV65" s="52">
        <f>Table1[[#This Row],[QQ1_AVG_WORDS_PER_SENTENCE_AFTER]]-Table1[[#This Row],[QQ1_AVG_WORDS_PER_SENTENCE]]</f>
        <v>-4</v>
      </c>
      <c r="AW65" s="3" t="s">
        <v>892</v>
      </c>
      <c r="AX65" s="3" t="s">
        <v>1477</v>
      </c>
      <c r="AY65" s="3" t="s">
        <v>1390</v>
      </c>
      <c r="AZ65" s="3" t="s">
        <v>1389</v>
      </c>
      <c r="BA65" s="3" t="s">
        <v>893</v>
      </c>
      <c r="BB65" s="3" t="s">
        <v>1399</v>
      </c>
      <c r="BC65" s="3" t="s">
        <v>93</v>
      </c>
      <c r="BD65" s="3" t="s">
        <v>93</v>
      </c>
      <c r="BE65" s="3" t="s">
        <v>93</v>
      </c>
      <c r="BF65" s="3" t="s">
        <v>93</v>
      </c>
      <c r="BG65" s="3" t="s">
        <v>93</v>
      </c>
      <c r="BH65" s="3" t="s">
        <v>93</v>
      </c>
      <c r="BI65" s="3" t="s">
        <v>95</v>
      </c>
      <c r="BJ65" s="3" t="s">
        <v>114</v>
      </c>
      <c r="BK65" s="3" t="s">
        <v>95</v>
      </c>
      <c r="BL65" s="3" t="s">
        <v>114</v>
      </c>
      <c r="BM65" s="3" t="s">
        <v>93</v>
      </c>
      <c r="BN65" s="3" t="s">
        <v>93</v>
      </c>
      <c r="BO65" s="3" t="s">
        <v>93</v>
      </c>
      <c r="BP65" s="3" t="s">
        <v>93</v>
      </c>
      <c r="BQ65" s="30">
        <v>13</v>
      </c>
      <c r="BR65" s="30">
        <v>19</v>
      </c>
      <c r="BS65" s="30">
        <f t="shared" si="8"/>
        <v>32</v>
      </c>
      <c r="BT65" s="34">
        <f t="shared" si="13"/>
        <v>6</v>
      </c>
      <c r="BU65" s="32" t="s">
        <v>96</v>
      </c>
      <c r="BV65" s="3" t="s">
        <v>96</v>
      </c>
      <c r="BW65" s="3" t="s">
        <v>96</v>
      </c>
      <c r="BX65" s="3" t="s">
        <v>96</v>
      </c>
      <c r="BY65" s="3" t="s">
        <v>96</v>
      </c>
      <c r="BZ65" s="3" t="s">
        <v>97</v>
      </c>
      <c r="CA65" s="3" t="s">
        <v>97</v>
      </c>
      <c r="CB65" s="3" t="s">
        <v>97</v>
      </c>
      <c r="CC65" s="3" t="s">
        <v>97</v>
      </c>
      <c r="CD65" s="3" t="s">
        <v>97</v>
      </c>
      <c r="CE65" s="3" t="s">
        <v>96</v>
      </c>
      <c r="CF65" s="3" t="s">
        <v>96</v>
      </c>
      <c r="CG65" s="3" t="s">
        <v>96</v>
      </c>
      <c r="CH65" s="3" t="s">
        <v>96</v>
      </c>
      <c r="CI65" s="3" t="s">
        <v>96</v>
      </c>
      <c r="CJ65" s="3" t="s">
        <v>97</v>
      </c>
      <c r="CK65" s="3" t="s">
        <v>97</v>
      </c>
      <c r="CL65" s="3" t="s">
        <v>97</v>
      </c>
      <c r="CM65" s="3" t="s">
        <v>97</v>
      </c>
      <c r="CN65" s="3" t="s">
        <v>97</v>
      </c>
      <c r="CO65" s="5">
        <v>10</v>
      </c>
      <c r="CP65" s="5">
        <v>10</v>
      </c>
      <c r="CQ65" s="11">
        <f t="shared" si="5"/>
        <v>0</v>
      </c>
      <c r="CR65" s="3" t="s">
        <v>96</v>
      </c>
      <c r="CS65" s="3" t="s">
        <v>96</v>
      </c>
      <c r="CT65" s="3" t="s">
        <v>96</v>
      </c>
      <c r="CU65" s="3" t="s">
        <v>96</v>
      </c>
      <c r="CV65" s="3" t="s">
        <v>96</v>
      </c>
      <c r="CW65" s="3" t="s">
        <v>97</v>
      </c>
      <c r="CX65" s="3" t="s">
        <v>97</v>
      </c>
      <c r="CY65" s="3" t="s">
        <v>97</v>
      </c>
      <c r="CZ65" s="3" t="s">
        <v>97</v>
      </c>
      <c r="DA65" s="3" t="s">
        <v>97</v>
      </c>
      <c r="DB65" s="3" t="s">
        <v>96</v>
      </c>
      <c r="DC65" s="3" t="s">
        <v>96</v>
      </c>
      <c r="DD65" s="3" t="s">
        <v>97</v>
      </c>
      <c r="DE65" s="3" t="s">
        <v>96</v>
      </c>
      <c r="DF65" s="3" t="s">
        <v>96</v>
      </c>
      <c r="DG65" s="3" t="s">
        <v>97</v>
      </c>
      <c r="DH65" s="3" t="s">
        <v>97</v>
      </c>
      <c r="DI65" s="3" t="s">
        <v>97</v>
      </c>
      <c r="DJ65" s="3" t="s">
        <v>97</v>
      </c>
      <c r="DK65" s="3" t="s">
        <v>96</v>
      </c>
      <c r="DL65" s="5">
        <v>10</v>
      </c>
      <c r="DM65" s="5">
        <v>8</v>
      </c>
      <c r="DN65" s="11">
        <f t="shared" si="6"/>
        <v>-2</v>
      </c>
      <c r="DO65" s="3" t="s">
        <v>894</v>
      </c>
      <c r="DP65" s="3" t="s">
        <v>895</v>
      </c>
      <c r="DQ65" s="3" t="s">
        <v>896</v>
      </c>
      <c r="DR65" s="3" t="s">
        <v>897</v>
      </c>
      <c r="DS65" s="14" t="s">
        <v>1338</v>
      </c>
      <c r="DT65" s="14" t="s">
        <v>1338</v>
      </c>
      <c r="DU65" s="3" t="s">
        <v>1353</v>
      </c>
      <c r="DV65" s="59" t="s">
        <v>1448</v>
      </c>
    </row>
    <row r="66" spans="1:126" ht="24.75" customHeight="1" x14ac:dyDescent="0.3">
      <c r="A66" s="3">
        <v>65</v>
      </c>
      <c r="B66" s="3" t="s">
        <v>327</v>
      </c>
      <c r="C66" s="4">
        <v>19</v>
      </c>
      <c r="D66" s="3" t="s">
        <v>70</v>
      </c>
      <c r="E66" s="3" t="s">
        <v>71</v>
      </c>
      <c r="F66" s="3" t="s">
        <v>72</v>
      </c>
      <c r="G66" s="3" t="s">
        <v>73</v>
      </c>
      <c r="H66" s="3" t="s">
        <v>104</v>
      </c>
      <c r="I66" s="3" t="s">
        <v>73</v>
      </c>
      <c r="J66" s="3" t="s">
        <v>185</v>
      </c>
      <c r="K66" s="3" t="s">
        <v>73</v>
      </c>
      <c r="L66" s="3" t="s">
        <v>160</v>
      </c>
      <c r="M66" s="3" t="s">
        <v>73</v>
      </c>
      <c r="N66" s="3" t="s">
        <v>77</v>
      </c>
      <c r="O66" s="3" t="s">
        <v>78</v>
      </c>
      <c r="P66" s="3" t="s">
        <v>128</v>
      </c>
      <c r="Q66" s="3" t="s">
        <v>73</v>
      </c>
      <c r="R66" s="3" t="s">
        <v>73</v>
      </c>
      <c r="S66" s="3" t="s">
        <v>73</v>
      </c>
      <c r="T66" s="3" t="s">
        <v>73</v>
      </c>
      <c r="U66" s="3" t="s">
        <v>73</v>
      </c>
      <c r="V66" s="3" t="s">
        <v>73</v>
      </c>
      <c r="W66" s="3" t="s">
        <v>84</v>
      </c>
      <c r="X66" s="3" t="s">
        <v>132</v>
      </c>
      <c r="Y66" s="3" t="s">
        <v>217</v>
      </c>
      <c r="Z66" s="3" t="s">
        <v>898</v>
      </c>
      <c r="AA66" s="3" t="s">
        <v>66</v>
      </c>
      <c r="AB66" s="45">
        <f t="shared" si="7"/>
        <v>3</v>
      </c>
      <c r="AC66" s="45">
        <f t="shared" ref="AC66:AC100" si="14">IF(LEN(TRIM(Z66))=0, 0, MAX(1, LEN(Z66) - LEN(SUBSTITUTE(SUBSTITUTE(SUBSTITUTE(Z66, ".", ""), "!", ""), "?", ""))))</f>
        <v>1</v>
      </c>
      <c r="AD66" s="52">
        <f t="shared" ref="AD66:AD100" si="15">IF(LEN(TRIM(Z66))=0, 0,
    (LEN(TRIM(SUBSTITUTE(SUBSTITUTE(SUBSTITUTE(Z66, "/", " "), "-", " "), "  ", " ")))
    - LEN(SUBSTITUTE(TRIM(SUBSTITUTE(SUBSTITUTE(SUBSTITUTE(Z66, "/", " "), "-", " "), "  ", " ")), " ", "")) + 1)
    / MAX(1,
        LEN(Z66)
        - LEN(SUBSTITUTE(SUBSTITUTE(SUBSTITUTE(Z66, ".", ""), "!", ""), "?", ""))
    )
)</f>
        <v>3</v>
      </c>
      <c r="AE66" s="3" t="s">
        <v>899</v>
      </c>
      <c r="AF66" s="3" t="s">
        <v>66</v>
      </c>
      <c r="AG66" s="45">
        <f>IF(LEN(TRIM(Table1[[#This Row],[QQ2_BEFORE]]))=0, 0, LEN(TRIM(SUBSTITUTE(SUBSTITUTE(SUBSTITUTE(Table1[[#This Row],[QQ2_BEFORE]], "/", " "), "-", " "), "  ", " "))) - LEN(SUBSTITUTE(TRIM(SUBSTITUTE(SUBSTITUTE(SUBSTITUTE(Table1[[#This Row],[QQ2_BEFORE]], "/", " "), "-", " "), "  ", " ")), " ", "")) + 1)</f>
        <v>2</v>
      </c>
      <c r="AH66" s="45">
        <f>IF(LEN(TRIM(Table1[[#This Row],[QQ2_BEFORE]]))=0, 0, MAX(1, LEN(Table1[[#This Row],[QQ2_BEFORE]]) - LEN(SUBSTITUTE(SUBSTITUTE(SUBSTITUTE(Table1[[#This Row],[QQ2_BEFORE]], ".", ""), "!", ""), "?", ""))))</f>
        <v>1</v>
      </c>
      <c r="AI66" s="45">
        <f>IF(LEN(TRIM(Table1[[#This Row],[QQ2_BEFORE]]))=0, 0,
    (LEN(TRIM(SUBSTITUTE(SUBSTITUTE(SUBSTITUTE(Table1[[#This Row],[QQ2_BEFORE]], "/", " "), "-", " "), "  ", " ")))
    - LEN(SUBSTITUTE(TRIM(SUBSTITUTE(SUBSTITUTE(SUBSTITUTE(Table1[[#This Row],[QQ2_BEFORE]], "/", " "), "-", " "), "  ", " ")), " ", "")) + 1)
    / MAX(1,
        LEN(Z66)
        - LEN(SUBSTITUTE(SUBSTITUTE(SUBSTITUTE(Z66, ".", ""), "!", ""), "?", ""))
    )
)</f>
        <v>2</v>
      </c>
      <c r="AJ66" s="3" t="s">
        <v>900</v>
      </c>
      <c r="AK66" s="45">
        <f>IF(LEN(TRIM(Table1[[#This Row],[QQ3_BEFORE]]))=0, 0, LEN(TRIM(SUBSTITUTE(SUBSTITUTE(SUBSTITUTE(Table1[[#This Row],[QQ3_BEFORE]], "/", " "), "-", " "), "  ", " "))) - LEN(SUBSTITUTE(TRIM(SUBSTITUTE(SUBSTITUTE(SUBSTITUTE(Table1[[#This Row],[QQ3_BEFORE]], "/", " "), "-", " "), "  ", " ")), " ", "")) + 1)</f>
        <v>6</v>
      </c>
      <c r="AL66" s="3" t="s">
        <v>1400</v>
      </c>
      <c r="AM66" s="3" t="s">
        <v>901</v>
      </c>
      <c r="AN66" s="3" t="s">
        <v>288</v>
      </c>
      <c r="AO66" s="3" t="s">
        <v>1391</v>
      </c>
      <c r="AP66" s="3" t="s">
        <v>1389</v>
      </c>
      <c r="AQ66" s="45">
        <f>IF(LEN(TRIM(Table1[[#This Row],[QQ1_AFTER]]))=0, 0, MAX(1, LEN(Table1[[#This Row],[QQ1_AFTER]]) - LEN(SUBSTITUTE(SUBSTITUTE(SUBSTITUTE(Table1[[#This Row],[QQ1_AFTER]], ".", ""), "!", ""), "?", ""))))</f>
        <v>1</v>
      </c>
      <c r="AR66" s="45">
        <f t="shared" ref="AR66:AR100" si="16">IF(LEN(TRIM(AM66))=0, 0, LEN(TRIM(SUBSTITUTE(SUBSTITUTE(SUBSTITUTE(AM66, "/", " "), "-", " "), "  ", " "))) - LEN(SUBSTITUTE(TRIM(SUBSTITUTE(SUBSTITUTE(SUBSTITUTE(AM66, "/", " "), "-", " "), "  ", " ")), " ", "")) + 1)</f>
        <v>2</v>
      </c>
      <c r="AS66" s="52">
        <f>IF(LEN(TRIM(Table1[[#This Row],[QQ1_AFTER]]))=0, 0,
    (LEN(TRIM(SUBSTITUTE(SUBSTITUTE(SUBSTITUTE(Table1[[#This Row],[QQ1_AFTER]], "/", " "), "-", " "), "  ", " ")))
    - LEN(SUBSTITUTE(TRIM(SUBSTITUTE(SUBSTITUTE(SUBSTITUTE(Table1[[#This Row],[QQ1_AFTER]], "/", " "), "-", " "), "  ", " ")), " ", "")) + 1)
    / MAX(1,
        LEN(Z66)
        - LEN(SUBSTITUTE(SUBSTITUTE(SUBSTITUTE(Z66, ".", ""), "!", ""), "?", ""))
    )
)</f>
        <v>2</v>
      </c>
      <c r="AT66" s="45">
        <f>Table1[[#This Row],[QQ1_SENTENCE_COUNT_AFTER]]-Table1[[#This Row],[QQ1_SENTENCE_COUNT_BEFORE]]</f>
        <v>0</v>
      </c>
      <c r="AU66" s="45">
        <f t="shared" ref="AU66:AU100" si="17">AR66-AB66</f>
        <v>-1</v>
      </c>
      <c r="AV66" s="52">
        <f>Table1[[#This Row],[QQ1_AVG_WORDS_PER_SENTENCE_AFTER]]-Table1[[#This Row],[QQ1_AVG_WORDS_PER_SENTENCE]]</f>
        <v>-1</v>
      </c>
      <c r="AW66" s="3" t="s">
        <v>902</v>
      </c>
      <c r="AX66" s="3" t="s">
        <v>1452</v>
      </c>
      <c r="AY66" s="3" t="s">
        <v>1388</v>
      </c>
      <c r="AZ66" s="3" t="s">
        <v>1389</v>
      </c>
      <c r="BA66" s="3" t="s">
        <v>903</v>
      </c>
      <c r="BB66" s="3" t="s">
        <v>1400</v>
      </c>
      <c r="BC66" s="3" t="s">
        <v>114</v>
      </c>
      <c r="BD66" s="3" t="s">
        <v>114</v>
      </c>
      <c r="BE66" s="3" t="s">
        <v>114</v>
      </c>
      <c r="BF66" s="3" t="s">
        <v>93</v>
      </c>
      <c r="BG66" s="3" t="s">
        <v>115</v>
      </c>
      <c r="BH66" s="3" t="s">
        <v>94</v>
      </c>
      <c r="BI66" s="3" t="s">
        <v>114</v>
      </c>
      <c r="BJ66" s="3" t="s">
        <v>115</v>
      </c>
      <c r="BK66" s="3" t="s">
        <v>115</v>
      </c>
      <c r="BL66" s="3" t="s">
        <v>94</v>
      </c>
      <c r="BM66" s="3" t="s">
        <v>114</v>
      </c>
      <c r="BN66" s="3" t="s">
        <v>114</v>
      </c>
      <c r="BO66" s="3" t="s">
        <v>94</v>
      </c>
      <c r="BP66" s="3" t="s">
        <v>114</v>
      </c>
      <c r="BQ66" s="30">
        <v>29</v>
      </c>
      <c r="BR66" s="30">
        <v>29</v>
      </c>
      <c r="BS66" s="30">
        <f t="shared" si="8"/>
        <v>58</v>
      </c>
      <c r="BT66" s="34">
        <f t="shared" ref="BT66:BT100" si="18">BR66-BQ66</f>
        <v>0</v>
      </c>
      <c r="BU66" s="32" t="s">
        <v>97</v>
      </c>
      <c r="BV66" s="3" t="s">
        <v>97</v>
      </c>
      <c r="BW66" s="3" t="s">
        <v>96</v>
      </c>
      <c r="BX66" s="3" t="s">
        <v>97</v>
      </c>
      <c r="BY66" s="3" t="s">
        <v>96</v>
      </c>
      <c r="BZ66" s="3" t="s">
        <v>97</v>
      </c>
      <c r="CA66" s="3" t="s">
        <v>97</v>
      </c>
      <c r="CB66" s="3" t="s">
        <v>97</v>
      </c>
      <c r="CC66" s="3" t="s">
        <v>97</v>
      </c>
      <c r="CD66" s="3" t="s">
        <v>97</v>
      </c>
      <c r="CE66" s="3" t="s">
        <v>96</v>
      </c>
      <c r="CF66" s="3" t="s">
        <v>97</v>
      </c>
      <c r="CG66" s="3" t="s">
        <v>96</v>
      </c>
      <c r="CH66" s="3" t="s">
        <v>96</v>
      </c>
      <c r="CI66" s="3" t="s">
        <v>96</v>
      </c>
      <c r="CJ66" s="3" t="s">
        <v>97</v>
      </c>
      <c r="CK66" s="3" t="s">
        <v>97</v>
      </c>
      <c r="CL66" s="3" t="s">
        <v>96</v>
      </c>
      <c r="CM66" s="3" t="s">
        <v>97</v>
      </c>
      <c r="CN66" s="3" t="s">
        <v>97</v>
      </c>
      <c r="CO66" s="5">
        <v>7</v>
      </c>
      <c r="CP66" s="5">
        <v>8</v>
      </c>
      <c r="CQ66" s="11">
        <f t="shared" si="5"/>
        <v>1</v>
      </c>
      <c r="CR66" s="3" t="s">
        <v>96</v>
      </c>
      <c r="CS66" s="3" t="s">
        <v>97</v>
      </c>
      <c r="CT66" s="3" t="s">
        <v>96</v>
      </c>
      <c r="CU66" s="3" t="s">
        <v>96</v>
      </c>
      <c r="CV66" s="3" t="s">
        <v>96</v>
      </c>
      <c r="CW66" s="3" t="s">
        <v>96</v>
      </c>
      <c r="CX66" s="3" t="s">
        <v>97</v>
      </c>
      <c r="CY66" s="3" t="s">
        <v>97</v>
      </c>
      <c r="CZ66" s="3" t="s">
        <v>96</v>
      </c>
      <c r="DA66" s="3" t="s">
        <v>96</v>
      </c>
      <c r="DB66" s="3" t="s">
        <v>96</v>
      </c>
      <c r="DC66" s="3" t="s">
        <v>96</v>
      </c>
      <c r="DD66" s="3" t="s">
        <v>96</v>
      </c>
      <c r="DE66" s="3" t="s">
        <v>97</v>
      </c>
      <c r="DF66" s="3" t="s">
        <v>96</v>
      </c>
      <c r="DG66" s="3" t="s">
        <v>97</v>
      </c>
      <c r="DH66" s="3" t="s">
        <v>97</v>
      </c>
      <c r="DI66" s="3" t="s">
        <v>97</v>
      </c>
      <c r="DJ66" s="3" t="s">
        <v>97</v>
      </c>
      <c r="DK66" s="3" t="s">
        <v>97</v>
      </c>
      <c r="DL66" s="5">
        <v>6</v>
      </c>
      <c r="DM66" s="5">
        <v>9</v>
      </c>
      <c r="DN66" s="11">
        <f t="shared" si="6"/>
        <v>3</v>
      </c>
      <c r="DO66" s="3" t="s">
        <v>904</v>
      </c>
      <c r="DP66" s="3" t="s">
        <v>905</v>
      </c>
      <c r="DQ66" s="3" t="s">
        <v>73</v>
      </c>
      <c r="DR66" s="3" t="s">
        <v>73</v>
      </c>
      <c r="DS66" s="14" t="s">
        <v>1338</v>
      </c>
      <c r="DT66" s="14" t="s">
        <v>1340</v>
      </c>
      <c r="DU66" s="3" t="s">
        <v>1345</v>
      </c>
      <c r="DV66" s="59" t="s">
        <v>1451</v>
      </c>
    </row>
    <row r="67" spans="1:126" ht="43.15" customHeight="1" x14ac:dyDescent="0.3">
      <c r="A67" s="3">
        <v>66</v>
      </c>
      <c r="B67" s="3" t="s">
        <v>69</v>
      </c>
      <c r="C67" s="4">
        <v>24</v>
      </c>
      <c r="D67" s="3" t="s">
        <v>70</v>
      </c>
      <c r="E67" s="3" t="s">
        <v>71</v>
      </c>
      <c r="F67" s="3" t="s">
        <v>227</v>
      </c>
      <c r="G67" s="3" t="s">
        <v>73</v>
      </c>
      <c r="H67" s="3" t="s">
        <v>393</v>
      </c>
      <c r="I67" s="3" t="s">
        <v>73</v>
      </c>
      <c r="J67" s="3" t="s">
        <v>159</v>
      </c>
      <c r="K67" s="3" t="s">
        <v>73</v>
      </c>
      <c r="L67" s="3" t="s">
        <v>526</v>
      </c>
      <c r="M67" s="3" t="s">
        <v>73</v>
      </c>
      <c r="N67" s="3" t="s">
        <v>174</v>
      </c>
      <c r="O67" s="3" t="s">
        <v>78</v>
      </c>
      <c r="P67" s="3" t="s">
        <v>128</v>
      </c>
      <c r="Q67" s="3" t="s">
        <v>906</v>
      </c>
      <c r="R67" s="3" t="s">
        <v>907</v>
      </c>
      <c r="S67" s="3" t="s">
        <v>908</v>
      </c>
      <c r="T67" s="3" t="s">
        <v>909</v>
      </c>
      <c r="U67" s="3" t="s">
        <v>910</v>
      </c>
      <c r="V67" s="3" t="s">
        <v>911</v>
      </c>
      <c r="W67" s="3" t="s">
        <v>84</v>
      </c>
      <c r="X67" s="3" t="s">
        <v>132</v>
      </c>
      <c r="Y67" s="3" t="s">
        <v>86</v>
      </c>
      <c r="Z67" s="3" t="s">
        <v>912</v>
      </c>
      <c r="AA67" s="3" t="s">
        <v>1458</v>
      </c>
      <c r="AB67" s="45">
        <f t="shared" ref="AB67:AB100" si="19">IF(LEN(TRIM(Z67))=0, 0, LEN(TRIM(SUBSTITUTE(SUBSTITUTE(SUBSTITUTE(Z67, "/", " "), "-", " "), "  ", " "))) - LEN(SUBSTITUTE(TRIM(SUBSTITUTE(SUBSTITUTE(SUBSTITUTE(Z67, "/", " "), "-", " "), "  ", " ")), " ", "")) + 1)</f>
        <v>10</v>
      </c>
      <c r="AC67" s="45">
        <f t="shared" si="14"/>
        <v>1</v>
      </c>
      <c r="AD67" s="52">
        <f t="shared" si="15"/>
        <v>10</v>
      </c>
      <c r="AE67" s="3" t="s">
        <v>913</v>
      </c>
      <c r="AF67" s="3" t="s">
        <v>66</v>
      </c>
      <c r="AG67" s="45">
        <f>IF(LEN(TRIM(Table1[[#This Row],[QQ2_BEFORE]]))=0, 0, LEN(TRIM(SUBSTITUTE(SUBSTITUTE(SUBSTITUTE(Table1[[#This Row],[QQ2_BEFORE]], "/", " "), "-", " "), "  ", " "))) - LEN(SUBSTITUTE(TRIM(SUBSTITUTE(SUBSTITUTE(SUBSTITUTE(Table1[[#This Row],[QQ2_BEFORE]], "/", " "), "-", " "), "  ", " ")), " ", "")) + 1)</f>
        <v>14</v>
      </c>
      <c r="AH67" s="45">
        <f>IF(LEN(TRIM(Table1[[#This Row],[QQ2_BEFORE]]))=0, 0, MAX(1, LEN(Table1[[#This Row],[QQ2_BEFORE]]) - LEN(SUBSTITUTE(SUBSTITUTE(SUBSTITUTE(Table1[[#This Row],[QQ2_BEFORE]], ".", ""), "!", ""), "?", ""))))</f>
        <v>1</v>
      </c>
      <c r="AI67" s="45">
        <f>IF(LEN(TRIM(Table1[[#This Row],[QQ2_BEFORE]]))=0, 0,
    (LEN(TRIM(SUBSTITUTE(SUBSTITUTE(SUBSTITUTE(Table1[[#This Row],[QQ2_BEFORE]], "/", " "), "-", " "), "  ", " ")))
    - LEN(SUBSTITUTE(TRIM(SUBSTITUTE(SUBSTITUTE(SUBSTITUTE(Table1[[#This Row],[QQ2_BEFORE]], "/", " "), "-", " "), "  ", " ")), " ", "")) + 1)
    / MAX(1,
        LEN(Z67)
        - LEN(SUBSTITUTE(SUBSTITUTE(SUBSTITUTE(Z67, ".", ""), "!", ""), "?", ""))
    )
)</f>
        <v>14</v>
      </c>
      <c r="AJ67" s="3" t="s">
        <v>914</v>
      </c>
      <c r="AK67" s="45">
        <f>IF(LEN(TRIM(Table1[[#This Row],[QQ3_BEFORE]]))=0, 0, LEN(TRIM(SUBSTITUTE(SUBSTITUTE(SUBSTITUTE(Table1[[#This Row],[QQ3_BEFORE]], "/", " "), "-", " "), "  ", " "))) - LEN(SUBSTITUTE(TRIM(SUBSTITUTE(SUBSTITUTE(SUBSTITUTE(Table1[[#This Row],[QQ3_BEFORE]], "/", " "), "-", " "), "  ", " ")), " ", "")) + 1)</f>
        <v>23</v>
      </c>
      <c r="AL67" s="3" t="s">
        <v>1399</v>
      </c>
      <c r="AM67" s="3" t="s">
        <v>915</v>
      </c>
      <c r="AN67" s="3" t="s">
        <v>1458</v>
      </c>
      <c r="AO67" s="3" t="s">
        <v>1388</v>
      </c>
      <c r="AP67" s="3" t="s">
        <v>1389</v>
      </c>
      <c r="AQ67" s="45">
        <f>IF(LEN(TRIM(Table1[[#This Row],[QQ1_AFTER]]))=0, 0, MAX(1, LEN(Table1[[#This Row],[QQ1_AFTER]]) - LEN(SUBSTITUTE(SUBSTITUTE(SUBSTITUTE(Table1[[#This Row],[QQ1_AFTER]], ".", ""), "!", ""), "?", ""))))</f>
        <v>1</v>
      </c>
      <c r="AR67" s="45">
        <f t="shared" si="16"/>
        <v>11</v>
      </c>
      <c r="AS67" s="52">
        <f>IF(LEN(TRIM(Table1[[#This Row],[QQ1_AFTER]]))=0, 0,
    (LEN(TRIM(SUBSTITUTE(SUBSTITUTE(SUBSTITUTE(Table1[[#This Row],[QQ1_AFTER]], "/", " "), "-", " "), "  ", " ")))
    - LEN(SUBSTITUTE(TRIM(SUBSTITUTE(SUBSTITUTE(SUBSTITUTE(Table1[[#This Row],[QQ1_AFTER]], "/", " "), "-", " "), "  ", " ")), " ", "")) + 1)
    / MAX(1,
        LEN(Z67)
        - LEN(SUBSTITUTE(SUBSTITUTE(SUBSTITUTE(Z67, ".", ""), "!", ""), "?", ""))
    )
)</f>
        <v>11</v>
      </c>
      <c r="AT67" s="45">
        <f>Table1[[#This Row],[QQ1_SENTENCE_COUNT_AFTER]]-Table1[[#This Row],[QQ1_SENTENCE_COUNT_BEFORE]]</f>
        <v>0</v>
      </c>
      <c r="AU67" s="45">
        <f t="shared" si="17"/>
        <v>1</v>
      </c>
      <c r="AV67" s="52">
        <f>Table1[[#This Row],[QQ1_AVG_WORDS_PER_SENTENCE_AFTER]]-Table1[[#This Row],[QQ1_AVG_WORDS_PER_SENTENCE]]</f>
        <v>1</v>
      </c>
      <c r="AW67" s="3" t="s">
        <v>916</v>
      </c>
      <c r="AX67" s="3" t="s">
        <v>66</v>
      </c>
      <c r="AY67" s="3" t="s">
        <v>1388</v>
      </c>
      <c r="AZ67" s="3" t="s">
        <v>1393</v>
      </c>
      <c r="BA67" s="3" t="s">
        <v>917</v>
      </c>
      <c r="BB67" s="3" t="s">
        <v>1399</v>
      </c>
      <c r="BC67" s="3" t="s">
        <v>93</v>
      </c>
      <c r="BD67" s="3" t="s">
        <v>95</v>
      </c>
      <c r="BE67" s="3" t="s">
        <v>93</v>
      </c>
      <c r="BF67" s="3" t="s">
        <v>95</v>
      </c>
      <c r="BG67" s="3" t="s">
        <v>115</v>
      </c>
      <c r="BH67" s="3" t="s">
        <v>94</v>
      </c>
      <c r="BI67" s="3" t="s">
        <v>93</v>
      </c>
      <c r="BJ67" s="3" t="s">
        <v>93</v>
      </c>
      <c r="BK67" s="3" t="s">
        <v>95</v>
      </c>
      <c r="BL67" s="3" t="s">
        <v>94</v>
      </c>
      <c r="BM67" s="3" t="s">
        <v>93</v>
      </c>
      <c r="BN67" s="3" t="s">
        <v>95</v>
      </c>
      <c r="BO67" s="3" t="s">
        <v>94</v>
      </c>
      <c r="BP67" s="3" t="s">
        <v>93</v>
      </c>
      <c r="BQ67" s="30">
        <v>15</v>
      </c>
      <c r="BR67" s="30">
        <v>14</v>
      </c>
      <c r="BS67" s="30">
        <f t="shared" ref="BS67:BS100" si="20">SUM(BQ67:BR67)</f>
        <v>29</v>
      </c>
      <c r="BT67" s="34">
        <f t="shared" si="18"/>
        <v>-1</v>
      </c>
      <c r="BU67" s="32" t="s">
        <v>96</v>
      </c>
      <c r="BV67" s="3" t="s">
        <v>96</v>
      </c>
      <c r="BW67" s="3" t="s">
        <v>97</v>
      </c>
      <c r="BX67" s="3" t="s">
        <v>96</v>
      </c>
      <c r="BY67" s="3" t="s">
        <v>96</v>
      </c>
      <c r="BZ67" s="3" t="s">
        <v>97</v>
      </c>
      <c r="CA67" s="3" t="s">
        <v>97</v>
      </c>
      <c r="CB67" s="3" t="s">
        <v>97</v>
      </c>
      <c r="CC67" s="3" t="s">
        <v>97</v>
      </c>
      <c r="CD67" s="3" t="s">
        <v>97</v>
      </c>
      <c r="CE67" s="3" t="s">
        <v>96</v>
      </c>
      <c r="CF67" s="3" t="s">
        <v>96</v>
      </c>
      <c r="CG67" s="3" t="s">
        <v>96</v>
      </c>
      <c r="CH67" s="3" t="s">
        <v>96</v>
      </c>
      <c r="CI67" s="3" t="s">
        <v>96</v>
      </c>
      <c r="CJ67" s="3" t="s">
        <v>97</v>
      </c>
      <c r="CK67" s="3" t="s">
        <v>97</v>
      </c>
      <c r="CL67" s="3" t="s">
        <v>97</v>
      </c>
      <c r="CM67" s="3" t="s">
        <v>97</v>
      </c>
      <c r="CN67" s="3" t="s">
        <v>97</v>
      </c>
      <c r="CO67" s="5">
        <v>9</v>
      </c>
      <c r="CP67" s="5">
        <v>10</v>
      </c>
      <c r="CQ67" s="11">
        <f t="shared" si="5"/>
        <v>1</v>
      </c>
      <c r="CR67" s="3" t="s">
        <v>97</v>
      </c>
      <c r="CS67" s="3" t="s">
        <v>96</v>
      </c>
      <c r="CT67" s="3" t="s">
        <v>96</v>
      </c>
      <c r="CU67" s="3" t="s">
        <v>96</v>
      </c>
      <c r="CV67" s="3" t="s">
        <v>97</v>
      </c>
      <c r="CW67" s="3" t="s">
        <v>96</v>
      </c>
      <c r="CX67" s="3" t="s">
        <v>97</v>
      </c>
      <c r="CY67" s="3" t="s">
        <v>97</v>
      </c>
      <c r="CZ67" s="3" t="s">
        <v>97</v>
      </c>
      <c r="DA67" s="3" t="s">
        <v>97</v>
      </c>
      <c r="DB67" s="3" t="s">
        <v>96</v>
      </c>
      <c r="DC67" s="3" t="s">
        <v>96</v>
      </c>
      <c r="DD67" s="3" t="s">
        <v>96</v>
      </c>
      <c r="DE67" s="3" t="s">
        <v>96</v>
      </c>
      <c r="DF67" s="3" t="s">
        <v>96</v>
      </c>
      <c r="DG67" s="3" t="s">
        <v>97</v>
      </c>
      <c r="DH67" s="3" t="s">
        <v>97</v>
      </c>
      <c r="DI67" s="3" t="s">
        <v>96</v>
      </c>
      <c r="DJ67" s="3" t="s">
        <v>97</v>
      </c>
      <c r="DK67" s="3" t="s">
        <v>96</v>
      </c>
      <c r="DL67" s="5">
        <v>7</v>
      </c>
      <c r="DM67" s="5">
        <v>8</v>
      </c>
      <c r="DN67" s="11">
        <f t="shared" si="6"/>
        <v>1</v>
      </c>
      <c r="DO67" s="3" t="s">
        <v>918</v>
      </c>
      <c r="DP67" s="3" t="s">
        <v>919</v>
      </c>
      <c r="DQ67" s="3" t="s">
        <v>920</v>
      </c>
      <c r="DR67" s="3" t="s">
        <v>247</v>
      </c>
      <c r="DS67" s="14" t="s">
        <v>1338</v>
      </c>
      <c r="DT67" s="14" t="s">
        <v>1339</v>
      </c>
      <c r="DU67" s="3" t="s">
        <v>1345</v>
      </c>
      <c r="DV67" s="59" t="s">
        <v>1449</v>
      </c>
    </row>
    <row r="68" spans="1:126" ht="233.45" customHeight="1" x14ac:dyDescent="0.3">
      <c r="A68" s="3">
        <v>67</v>
      </c>
      <c r="B68" s="3" t="s">
        <v>327</v>
      </c>
      <c r="C68" s="4">
        <v>29</v>
      </c>
      <c r="D68" s="3" t="s">
        <v>120</v>
      </c>
      <c r="E68" s="3" t="s">
        <v>71</v>
      </c>
      <c r="F68" s="3" t="s">
        <v>392</v>
      </c>
      <c r="G68" s="3" t="s">
        <v>73</v>
      </c>
      <c r="H68" s="3" t="s">
        <v>74</v>
      </c>
      <c r="I68" s="3" t="s">
        <v>73</v>
      </c>
      <c r="J68" s="3" t="s">
        <v>122</v>
      </c>
      <c r="K68" s="3" t="s">
        <v>921</v>
      </c>
      <c r="L68" s="3" t="s">
        <v>922</v>
      </c>
      <c r="M68" s="3" t="s">
        <v>923</v>
      </c>
      <c r="N68" s="3" t="s">
        <v>174</v>
      </c>
      <c r="O68" s="3" t="s">
        <v>78</v>
      </c>
      <c r="P68" s="3" t="s">
        <v>79</v>
      </c>
      <c r="Q68" s="3" t="s">
        <v>924</v>
      </c>
      <c r="R68" s="3" t="s">
        <v>925</v>
      </c>
      <c r="S68" s="3" t="s">
        <v>926</v>
      </c>
      <c r="T68" s="3" t="s">
        <v>927</v>
      </c>
      <c r="U68" s="3" t="s">
        <v>928</v>
      </c>
      <c r="V68" s="3" t="s">
        <v>929</v>
      </c>
      <c r="W68" s="3" t="s">
        <v>78</v>
      </c>
      <c r="X68" s="3" t="s">
        <v>85</v>
      </c>
      <c r="Y68" s="3" t="s">
        <v>86</v>
      </c>
      <c r="Z68" s="3" t="s">
        <v>930</v>
      </c>
      <c r="AA68" s="3" t="s">
        <v>288</v>
      </c>
      <c r="AB68" s="45">
        <f>IF(LEN(TRIM(Z68))=0, 0, LEN(TRIM(SUBSTITUTE(SUBSTITUTE(SUBSTITUTE(Z68, "/", " "), "-", " "), "  ", " "))) - LEN(SUBSTITUTE(TRIM(SUBSTITUTE(SUBSTITUTE(SUBSTITUTE(Z68, "/", " "), "-", " "), "  ", " ")), " ", "")) + 1)</f>
        <v>163</v>
      </c>
      <c r="AC68" s="45">
        <f t="shared" si="14"/>
        <v>7</v>
      </c>
      <c r="AD68" s="52">
        <f t="shared" si="15"/>
        <v>23.285714285714285</v>
      </c>
      <c r="AE68" s="3" t="s">
        <v>931</v>
      </c>
      <c r="AF68" s="3" t="s">
        <v>1452</v>
      </c>
      <c r="AG68" s="45">
        <f>IF(LEN(TRIM(Table1[[#This Row],[QQ2_BEFORE]]))=0, 0, LEN(TRIM(SUBSTITUTE(SUBSTITUTE(SUBSTITUTE(Table1[[#This Row],[QQ2_BEFORE]], "/", " "), "-", " "), "  ", " "))) - LEN(SUBSTITUTE(TRIM(SUBSTITUTE(SUBSTITUTE(SUBSTITUTE(Table1[[#This Row],[QQ2_BEFORE]], "/", " "), "-", " "), "  ", " ")), " ", "")) + 1)</f>
        <v>141</v>
      </c>
      <c r="AH68" s="45">
        <f>IF(LEN(TRIM(Table1[[#This Row],[QQ2_BEFORE]]))=0, 0, MAX(1, LEN(Table1[[#This Row],[QQ2_BEFORE]]) - LEN(SUBSTITUTE(SUBSTITUTE(SUBSTITUTE(Table1[[#This Row],[QQ2_BEFORE]], ".", ""), "!", ""), "?", ""))))</f>
        <v>6</v>
      </c>
      <c r="AI68" s="45">
        <f>IF(LEN(TRIM(Table1[[#This Row],[QQ2_BEFORE]]))=0, 0,
    (LEN(TRIM(SUBSTITUTE(SUBSTITUTE(SUBSTITUTE(Table1[[#This Row],[QQ2_BEFORE]], "/", " "), "-", " "), "  ", " ")))
    - LEN(SUBSTITUTE(TRIM(SUBSTITUTE(SUBSTITUTE(SUBSTITUTE(Table1[[#This Row],[QQ2_BEFORE]], "/", " "), "-", " "), "  ", " ")), " ", "")) + 1)
    / MAX(1,
        LEN(Z68)
        - LEN(SUBSTITUTE(SUBSTITUTE(SUBSTITUTE(Z68, ".", ""), "!", ""), "?", ""))
    )
)</f>
        <v>20.142857142857142</v>
      </c>
      <c r="AJ68" s="3" t="s">
        <v>932</v>
      </c>
      <c r="AK68" s="45">
        <f>IF(LEN(TRIM(Table1[[#This Row],[QQ3_BEFORE]]))=0, 0, LEN(TRIM(SUBSTITUTE(SUBSTITUTE(SUBSTITUTE(Table1[[#This Row],[QQ3_BEFORE]], "/", " "), "-", " "), "  ", " "))) - LEN(SUBSTITUTE(TRIM(SUBSTITUTE(SUBSTITUTE(SUBSTITUTE(Table1[[#This Row],[QQ3_BEFORE]], "/", " "), "-", " "), "  ", " ")), " ", "")) + 1)</f>
        <v>23</v>
      </c>
      <c r="AL68" s="3" t="s">
        <v>1400</v>
      </c>
      <c r="AM68" s="3" t="s">
        <v>933</v>
      </c>
      <c r="AN68" s="3" t="s">
        <v>288</v>
      </c>
      <c r="AO68" s="3" t="s">
        <v>1390</v>
      </c>
      <c r="AP68" s="3" t="s">
        <v>1393</v>
      </c>
      <c r="AQ68" s="45">
        <f>IF(LEN(TRIM(Table1[[#This Row],[QQ1_AFTER]]))=0, 0, MAX(1, LEN(Table1[[#This Row],[QQ1_AFTER]]) - LEN(SUBSTITUTE(SUBSTITUTE(SUBSTITUTE(Table1[[#This Row],[QQ1_AFTER]], ".", ""), "!", ""), "?", ""))))</f>
        <v>5</v>
      </c>
      <c r="AR68" s="45">
        <f t="shared" si="16"/>
        <v>93</v>
      </c>
      <c r="AS68" s="52">
        <f>IF(LEN(TRIM(Table1[[#This Row],[QQ1_AFTER]]))=0, 0,
    (LEN(TRIM(SUBSTITUTE(SUBSTITUTE(SUBSTITUTE(Table1[[#This Row],[QQ1_AFTER]], "/", " "), "-", " "), "  ", " ")))
    - LEN(SUBSTITUTE(TRIM(SUBSTITUTE(SUBSTITUTE(SUBSTITUTE(Table1[[#This Row],[QQ1_AFTER]], "/", " "), "-", " "), "  ", " ")), " ", "")) + 1)
    / MAX(1,
        LEN(Z68)
        - LEN(SUBSTITUTE(SUBSTITUTE(SUBSTITUTE(Z68, ".", ""), "!", ""), "?", ""))
    )
)</f>
        <v>13.285714285714286</v>
      </c>
      <c r="AT68" s="45">
        <f>Table1[[#This Row],[QQ1_SENTENCE_COUNT_AFTER]]-Table1[[#This Row],[QQ1_SENTENCE_COUNT_BEFORE]]</f>
        <v>-2</v>
      </c>
      <c r="AU68" s="45">
        <f t="shared" si="17"/>
        <v>-70</v>
      </c>
      <c r="AV68" s="52">
        <f>Table1[[#This Row],[QQ1_AVG_WORDS_PER_SENTENCE_AFTER]]-Table1[[#This Row],[QQ1_AVG_WORDS_PER_SENTENCE]]</f>
        <v>-9.9999999999999982</v>
      </c>
      <c r="AW68" s="3" t="s">
        <v>934</v>
      </c>
      <c r="AX68" s="3" t="s">
        <v>1479</v>
      </c>
      <c r="AY68" s="3" t="s">
        <v>1391</v>
      </c>
      <c r="AZ68" s="3" t="s">
        <v>1393</v>
      </c>
      <c r="BA68" s="3" t="s">
        <v>935</v>
      </c>
      <c r="BB68" s="3" t="s">
        <v>1400</v>
      </c>
      <c r="BC68" s="3" t="s">
        <v>115</v>
      </c>
      <c r="BD68" s="3" t="s">
        <v>95</v>
      </c>
      <c r="BE68" s="3" t="s">
        <v>95</v>
      </c>
      <c r="BF68" s="3" t="s">
        <v>95</v>
      </c>
      <c r="BG68" s="3" t="s">
        <v>95</v>
      </c>
      <c r="BH68" s="3" t="s">
        <v>93</v>
      </c>
      <c r="BI68" s="3" t="s">
        <v>93</v>
      </c>
      <c r="BJ68" s="3" t="s">
        <v>95</v>
      </c>
      <c r="BK68" s="3" t="s">
        <v>95</v>
      </c>
      <c r="BL68" s="3" t="s">
        <v>95</v>
      </c>
      <c r="BM68" s="3" t="s">
        <v>115</v>
      </c>
      <c r="BN68" s="3" t="s">
        <v>95</v>
      </c>
      <c r="BO68" s="3" t="s">
        <v>95</v>
      </c>
      <c r="BP68" s="3" t="s">
        <v>94</v>
      </c>
      <c r="BQ68" s="30">
        <v>12</v>
      </c>
      <c r="BR68" s="30">
        <v>12</v>
      </c>
      <c r="BS68" s="30">
        <f t="shared" si="20"/>
        <v>24</v>
      </c>
      <c r="BT68" s="34">
        <f t="shared" si="18"/>
        <v>0</v>
      </c>
      <c r="BU68" s="32" t="s">
        <v>97</v>
      </c>
      <c r="BV68" s="3" t="s">
        <v>96</v>
      </c>
      <c r="BW68" s="3" t="s">
        <v>96</v>
      </c>
      <c r="BX68" s="3" t="s">
        <v>96</v>
      </c>
      <c r="BY68" s="3" t="s">
        <v>96</v>
      </c>
      <c r="BZ68" s="3" t="s">
        <v>97</v>
      </c>
      <c r="CA68" s="3" t="s">
        <v>97</v>
      </c>
      <c r="CB68" s="3" t="s">
        <v>97</v>
      </c>
      <c r="CC68" s="3" t="s">
        <v>97</v>
      </c>
      <c r="CD68" s="3" t="s">
        <v>97</v>
      </c>
      <c r="CE68" s="3" t="s">
        <v>96</v>
      </c>
      <c r="CF68" s="3" t="s">
        <v>96</v>
      </c>
      <c r="CG68" s="3" t="s">
        <v>96</v>
      </c>
      <c r="CH68" s="3" t="s">
        <v>96</v>
      </c>
      <c r="CI68" s="3" t="s">
        <v>96</v>
      </c>
      <c r="CJ68" s="3" t="s">
        <v>97</v>
      </c>
      <c r="CK68" s="3" t="s">
        <v>97</v>
      </c>
      <c r="CL68" s="3" t="s">
        <v>97</v>
      </c>
      <c r="CM68" s="3" t="s">
        <v>97</v>
      </c>
      <c r="CN68" s="3" t="s">
        <v>97</v>
      </c>
      <c r="CO68" s="5">
        <v>9</v>
      </c>
      <c r="CP68" s="5">
        <v>10</v>
      </c>
      <c r="CQ68" s="11">
        <f t="shared" si="5"/>
        <v>1</v>
      </c>
      <c r="CR68" s="3" t="s">
        <v>96</v>
      </c>
      <c r="CS68" s="3" t="s">
        <v>96</v>
      </c>
      <c r="CT68" s="3" t="s">
        <v>96</v>
      </c>
      <c r="CU68" s="3" t="s">
        <v>96</v>
      </c>
      <c r="CV68" s="3" t="s">
        <v>96</v>
      </c>
      <c r="CW68" s="3" t="s">
        <v>97</v>
      </c>
      <c r="CX68" s="3" t="s">
        <v>97</v>
      </c>
      <c r="CY68" s="3" t="s">
        <v>97</v>
      </c>
      <c r="CZ68" s="3" t="s">
        <v>97</v>
      </c>
      <c r="DA68" s="3" t="s">
        <v>97</v>
      </c>
      <c r="DB68" s="3" t="s">
        <v>96</v>
      </c>
      <c r="DC68" s="3" t="s">
        <v>96</v>
      </c>
      <c r="DD68" s="3" t="s">
        <v>96</v>
      </c>
      <c r="DE68" s="3" t="s">
        <v>96</v>
      </c>
      <c r="DF68" s="3" t="s">
        <v>96</v>
      </c>
      <c r="DG68" s="3" t="s">
        <v>97</v>
      </c>
      <c r="DH68" s="3" t="s">
        <v>97</v>
      </c>
      <c r="DI68" s="3" t="s">
        <v>97</v>
      </c>
      <c r="DJ68" s="3" t="s">
        <v>97</v>
      </c>
      <c r="DK68" s="3" t="s">
        <v>97</v>
      </c>
      <c r="DL68" s="5">
        <v>10</v>
      </c>
      <c r="DM68" s="5">
        <v>10</v>
      </c>
      <c r="DN68" s="11">
        <f t="shared" si="6"/>
        <v>0</v>
      </c>
      <c r="DO68" s="3" t="s">
        <v>936</v>
      </c>
      <c r="DP68" s="3" t="s">
        <v>937</v>
      </c>
      <c r="DQ68" s="3" t="s">
        <v>938</v>
      </c>
      <c r="DR68" s="3" t="s">
        <v>939</v>
      </c>
      <c r="DS68" s="14" t="s">
        <v>1338</v>
      </c>
      <c r="DT68" s="14" t="s">
        <v>1340</v>
      </c>
      <c r="DU68" s="3" t="s">
        <v>1365</v>
      </c>
      <c r="DV68" s="59" t="s">
        <v>1449</v>
      </c>
    </row>
    <row r="69" spans="1:126" ht="150.75" x14ac:dyDescent="0.3">
      <c r="A69" s="3">
        <v>68</v>
      </c>
      <c r="B69" s="3" t="s">
        <v>158</v>
      </c>
      <c r="C69" s="4">
        <v>20</v>
      </c>
      <c r="D69" s="3" t="s">
        <v>70</v>
      </c>
      <c r="E69" s="3" t="s">
        <v>71</v>
      </c>
      <c r="F69" s="3" t="s">
        <v>72</v>
      </c>
      <c r="G69" s="3" t="s">
        <v>73</v>
      </c>
      <c r="H69" s="3" t="s">
        <v>648</v>
      </c>
      <c r="I69" s="3" t="s">
        <v>73</v>
      </c>
      <c r="J69" s="3" t="s">
        <v>159</v>
      </c>
      <c r="K69" s="3" t="s">
        <v>73</v>
      </c>
      <c r="L69" s="3" t="s">
        <v>160</v>
      </c>
      <c r="M69" s="3" t="s">
        <v>73</v>
      </c>
      <c r="N69" s="3" t="s">
        <v>77</v>
      </c>
      <c r="O69" s="3" t="s">
        <v>127</v>
      </c>
      <c r="P69" s="3" t="s">
        <v>128</v>
      </c>
      <c r="Q69" s="3" t="s">
        <v>73</v>
      </c>
      <c r="R69" s="3" t="s">
        <v>73</v>
      </c>
      <c r="S69" s="3" t="s">
        <v>73</v>
      </c>
      <c r="T69" s="3" t="s">
        <v>940</v>
      </c>
      <c r="U69" s="3" t="s">
        <v>73</v>
      </c>
      <c r="V69" s="3" t="s">
        <v>73</v>
      </c>
      <c r="W69" s="3" t="s">
        <v>358</v>
      </c>
      <c r="X69" s="3" t="s">
        <v>73</v>
      </c>
      <c r="Y69" s="3" t="s">
        <v>399</v>
      </c>
      <c r="Z69" s="3" t="s">
        <v>941</v>
      </c>
      <c r="AA69" s="3" t="s">
        <v>1459</v>
      </c>
      <c r="AB69" s="45">
        <f t="shared" si="19"/>
        <v>71</v>
      </c>
      <c r="AC69" s="45">
        <f t="shared" si="14"/>
        <v>4</v>
      </c>
      <c r="AD69" s="52">
        <f t="shared" si="15"/>
        <v>17.75</v>
      </c>
      <c r="AE69" s="3" t="s">
        <v>942</v>
      </c>
      <c r="AF69" s="3" t="s">
        <v>1473</v>
      </c>
      <c r="AG69" s="45">
        <f>IF(LEN(TRIM(Table1[[#This Row],[QQ2_BEFORE]]))=0, 0, LEN(TRIM(SUBSTITUTE(SUBSTITUTE(SUBSTITUTE(Table1[[#This Row],[QQ2_BEFORE]], "/", " "), "-", " "), "  ", " "))) - LEN(SUBSTITUTE(TRIM(SUBSTITUTE(SUBSTITUTE(SUBSTITUTE(Table1[[#This Row],[QQ2_BEFORE]], "/", " "), "-", " "), "  ", " ")), " ", "")) + 1)</f>
        <v>45</v>
      </c>
      <c r="AH69" s="45">
        <f>IF(LEN(TRIM(Table1[[#This Row],[QQ2_BEFORE]]))=0, 0, MAX(1, LEN(Table1[[#This Row],[QQ2_BEFORE]]) - LEN(SUBSTITUTE(SUBSTITUTE(SUBSTITUTE(Table1[[#This Row],[QQ2_BEFORE]], ".", ""), "!", ""), "?", ""))))</f>
        <v>2</v>
      </c>
      <c r="AI69" s="45">
        <f>IF(LEN(TRIM(Table1[[#This Row],[QQ2_BEFORE]]))=0, 0,
    (LEN(TRIM(SUBSTITUTE(SUBSTITUTE(SUBSTITUTE(Table1[[#This Row],[QQ2_BEFORE]], "/", " "), "-", " "), "  ", " ")))
    - LEN(SUBSTITUTE(TRIM(SUBSTITUTE(SUBSTITUTE(SUBSTITUTE(Table1[[#This Row],[QQ2_BEFORE]], "/", " "), "-", " "), "  ", " ")), " ", "")) + 1)
    / MAX(1,
        LEN(Z69)
        - LEN(SUBSTITUTE(SUBSTITUTE(SUBSTITUTE(Z69, ".", ""), "!", ""), "?", ""))
    )
)</f>
        <v>11.25</v>
      </c>
      <c r="AJ69" s="3" t="s">
        <v>943</v>
      </c>
      <c r="AK69" s="45">
        <f>IF(LEN(TRIM(Table1[[#This Row],[QQ3_BEFORE]]))=0, 0, LEN(TRIM(SUBSTITUTE(SUBSTITUTE(SUBSTITUTE(Table1[[#This Row],[QQ3_BEFORE]], "/", " "), "-", " "), "  ", " "))) - LEN(SUBSTITUTE(TRIM(SUBSTITUTE(SUBSTITUTE(SUBSTITUTE(Table1[[#This Row],[QQ3_BEFORE]], "/", " "), "-", " "), "  ", " ")), " ", "")) + 1)</f>
        <v>72</v>
      </c>
      <c r="AL69" s="3" t="s">
        <v>1399</v>
      </c>
      <c r="AM69" s="3" t="s">
        <v>944</v>
      </c>
      <c r="AN69" s="3" t="s">
        <v>1452</v>
      </c>
      <c r="AO69" s="3" t="s">
        <v>1390</v>
      </c>
      <c r="AP69" s="3" t="s">
        <v>1393</v>
      </c>
      <c r="AQ69" s="45">
        <f>IF(LEN(TRIM(Table1[[#This Row],[QQ1_AFTER]]))=0, 0, MAX(1, LEN(Table1[[#This Row],[QQ1_AFTER]]) - LEN(SUBSTITUTE(SUBSTITUTE(SUBSTITUTE(Table1[[#This Row],[QQ1_AFTER]], ".", ""), "!", ""), "?", ""))))</f>
        <v>2</v>
      </c>
      <c r="AR69" s="45">
        <f t="shared" si="16"/>
        <v>43</v>
      </c>
      <c r="AS69" s="52">
        <f>IF(LEN(TRIM(Table1[[#This Row],[QQ1_AFTER]]))=0, 0,
    (LEN(TRIM(SUBSTITUTE(SUBSTITUTE(SUBSTITUTE(Table1[[#This Row],[QQ1_AFTER]], "/", " "), "-", " "), "  ", " ")))
    - LEN(SUBSTITUTE(TRIM(SUBSTITUTE(SUBSTITUTE(SUBSTITUTE(Table1[[#This Row],[QQ1_AFTER]], "/", " "), "-", " "), "  ", " ")), " ", "")) + 1)
    / MAX(1,
        LEN(Z69)
        - LEN(SUBSTITUTE(SUBSTITUTE(SUBSTITUTE(Z69, ".", ""), "!", ""), "?", ""))
    )
)</f>
        <v>10.75</v>
      </c>
      <c r="AT69" s="45">
        <f>Table1[[#This Row],[QQ1_SENTENCE_COUNT_AFTER]]-Table1[[#This Row],[QQ1_SENTENCE_COUNT_BEFORE]]</f>
        <v>-2</v>
      </c>
      <c r="AU69" s="45">
        <f t="shared" si="17"/>
        <v>-28</v>
      </c>
      <c r="AV69" s="52">
        <f>Table1[[#This Row],[QQ1_AVG_WORDS_PER_SENTENCE_AFTER]]-Table1[[#This Row],[QQ1_AVG_WORDS_PER_SENTENCE]]</f>
        <v>-7</v>
      </c>
      <c r="AW69" s="3" t="s">
        <v>945</v>
      </c>
      <c r="AX69" s="3" t="s">
        <v>1473</v>
      </c>
      <c r="AY69" s="3" t="s">
        <v>1390</v>
      </c>
      <c r="AZ69" s="3" t="s">
        <v>1392</v>
      </c>
      <c r="BA69" s="3" t="s">
        <v>946</v>
      </c>
      <c r="BB69" s="3" t="s">
        <v>1399</v>
      </c>
      <c r="BC69" s="3" t="s">
        <v>93</v>
      </c>
      <c r="BD69" s="3" t="s">
        <v>115</v>
      </c>
      <c r="BE69" s="3" t="s">
        <v>94</v>
      </c>
      <c r="BF69" s="3" t="s">
        <v>93</v>
      </c>
      <c r="BG69" s="3" t="s">
        <v>95</v>
      </c>
      <c r="BH69" s="3" t="s">
        <v>93</v>
      </c>
      <c r="BI69" s="3" t="s">
        <v>115</v>
      </c>
      <c r="BJ69" s="3" t="s">
        <v>115</v>
      </c>
      <c r="BK69" s="3" t="s">
        <v>94</v>
      </c>
      <c r="BL69" s="3" t="s">
        <v>114</v>
      </c>
      <c r="BM69" s="3" t="s">
        <v>94</v>
      </c>
      <c r="BN69" s="3" t="s">
        <v>93</v>
      </c>
      <c r="BO69" s="3" t="s">
        <v>115</v>
      </c>
      <c r="BP69" s="3" t="s">
        <v>94</v>
      </c>
      <c r="BQ69" s="30">
        <v>18</v>
      </c>
      <c r="BR69" s="30">
        <v>24</v>
      </c>
      <c r="BS69" s="30">
        <f t="shared" si="20"/>
        <v>42</v>
      </c>
      <c r="BT69" s="34">
        <f t="shared" si="18"/>
        <v>6</v>
      </c>
      <c r="BU69" s="32" t="s">
        <v>96</v>
      </c>
      <c r="BV69" s="3" t="s">
        <v>96</v>
      </c>
      <c r="BW69" s="3" t="s">
        <v>96</v>
      </c>
      <c r="BX69" s="3" t="s">
        <v>96</v>
      </c>
      <c r="BY69" s="3" t="s">
        <v>96</v>
      </c>
      <c r="BZ69" s="3" t="s">
        <v>97</v>
      </c>
      <c r="CA69" s="3" t="s">
        <v>97</v>
      </c>
      <c r="CB69" s="3" t="s">
        <v>97</v>
      </c>
      <c r="CC69" s="3" t="s">
        <v>97</v>
      </c>
      <c r="CD69" s="3" t="s">
        <v>97</v>
      </c>
      <c r="CE69" s="3" t="s">
        <v>96</v>
      </c>
      <c r="CF69" s="3" t="s">
        <v>96</v>
      </c>
      <c r="CG69" s="3" t="s">
        <v>96</v>
      </c>
      <c r="CH69" s="3" t="s">
        <v>96</v>
      </c>
      <c r="CI69" s="3" t="s">
        <v>96</v>
      </c>
      <c r="CJ69" s="3" t="s">
        <v>97</v>
      </c>
      <c r="CK69" s="3" t="s">
        <v>97</v>
      </c>
      <c r="CL69" s="3" t="s">
        <v>97</v>
      </c>
      <c r="CM69" s="3" t="s">
        <v>97</v>
      </c>
      <c r="CN69" s="3" t="s">
        <v>97</v>
      </c>
      <c r="CO69" s="5">
        <v>10</v>
      </c>
      <c r="CP69" s="5">
        <v>10</v>
      </c>
      <c r="CQ69" s="11">
        <f t="shared" si="5"/>
        <v>0</v>
      </c>
      <c r="CR69" s="3" t="s">
        <v>97</v>
      </c>
      <c r="CS69" s="3" t="s">
        <v>97</v>
      </c>
      <c r="CT69" s="3" t="s">
        <v>96</v>
      </c>
      <c r="CU69" s="3" t="s">
        <v>96</v>
      </c>
      <c r="CV69" s="3" t="s">
        <v>96</v>
      </c>
      <c r="CW69" s="3" t="s">
        <v>97</v>
      </c>
      <c r="CX69" s="3" t="s">
        <v>97</v>
      </c>
      <c r="CY69" s="3" t="s">
        <v>97</v>
      </c>
      <c r="CZ69" s="3" t="s">
        <v>97</v>
      </c>
      <c r="DA69" s="3" t="s">
        <v>97</v>
      </c>
      <c r="DB69" s="3" t="s">
        <v>96</v>
      </c>
      <c r="DC69" s="3" t="s">
        <v>96</v>
      </c>
      <c r="DD69" s="3" t="s">
        <v>97</v>
      </c>
      <c r="DE69" s="3" t="s">
        <v>96</v>
      </c>
      <c r="DF69" s="3" t="s">
        <v>97</v>
      </c>
      <c r="DG69" s="3" t="s">
        <v>97</v>
      </c>
      <c r="DH69" s="3" t="s">
        <v>97</v>
      </c>
      <c r="DI69" s="3" t="s">
        <v>97</v>
      </c>
      <c r="DJ69" s="3" t="s">
        <v>97</v>
      </c>
      <c r="DK69" s="3" t="s">
        <v>97</v>
      </c>
      <c r="DL69" s="5">
        <v>8</v>
      </c>
      <c r="DM69" s="5">
        <v>8</v>
      </c>
      <c r="DN69" s="11">
        <f t="shared" si="6"/>
        <v>0</v>
      </c>
      <c r="DO69" s="3" t="s">
        <v>947</v>
      </c>
      <c r="DP69" s="3" t="s">
        <v>948</v>
      </c>
      <c r="DQ69" s="3" t="s">
        <v>949</v>
      </c>
      <c r="DR69" s="3" t="s">
        <v>73</v>
      </c>
      <c r="DS69" s="14" t="s">
        <v>1337</v>
      </c>
      <c r="DT69" s="14" t="s">
        <v>1339</v>
      </c>
      <c r="DU69" s="3" t="s">
        <v>1345</v>
      </c>
      <c r="DV69" s="59" t="s">
        <v>1450</v>
      </c>
    </row>
    <row r="70" spans="1:126" ht="152.25" customHeight="1" x14ac:dyDescent="0.3">
      <c r="A70" s="3">
        <v>69</v>
      </c>
      <c r="B70" s="3" t="s">
        <v>327</v>
      </c>
      <c r="C70" s="4">
        <v>21</v>
      </c>
      <c r="D70" s="3" t="s">
        <v>120</v>
      </c>
      <c r="E70" s="3" t="s">
        <v>71</v>
      </c>
      <c r="F70" s="3" t="s">
        <v>827</v>
      </c>
      <c r="G70" s="3" t="s">
        <v>73</v>
      </c>
      <c r="H70" s="3" t="s">
        <v>125</v>
      </c>
      <c r="I70" s="3" t="s">
        <v>73</v>
      </c>
      <c r="J70" s="3" t="s">
        <v>125</v>
      </c>
      <c r="K70" s="3" t="s">
        <v>73</v>
      </c>
      <c r="L70" s="3" t="s">
        <v>421</v>
      </c>
      <c r="M70" s="3" t="s">
        <v>73</v>
      </c>
      <c r="N70" s="3" t="s">
        <v>197</v>
      </c>
      <c r="O70" s="3" t="s">
        <v>78</v>
      </c>
      <c r="P70" s="3" t="s">
        <v>128</v>
      </c>
      <c r="Q70" s="3" t="s">
        <v>950</v>
      </c>
      <c r="R70" s="3" t="s">
        <v>616</v>
      </c>
      <c r="S70" s="3" t="s">
        <v>129</v>
      </c>
      <c r="T70" s="3" t="s">
        <v>129</v>
      </c>
      <c r="U70" s="3" t="s">
        <v>236</v>
      </c>
      <c r="V70" s="3" t="s">
        <v>236</v>
      </c>
      <c r="W70" s="3" t="s">
        <v>78</v>
      </c>
      <c r="X70" s="3" t="s">
        <v>132</v>
      </c>
      <c r="Y70" s="3" t="s">
        <v>86</v>
      </c>
      <c r="Z70" s="3" t="s">
        <v>951</v>
      </c>
      <c r="AA70" s="3" t="s">
        <v>1459</v>
      </c>
      <c r="AB70" s="45">
        <f t="shared" si="19"/>
        <v>39</v>
      </c>
      <c r="AC70" s="45">
        <f t="shared" si="14"/>
        <v>1</v>
      </c>
      <c r="AD70" s="52">
        <f t="shared" si="15"/>
        <v>39</v>
      </c>
      <c r="AE70" s="3" t="s">
        <v>952</v>
      </c>
      <c r="AF70" s="3" t="s">
        <v>1476</v>
      </c>
      <c r="AG70" s="45">
        <f>IF(LEN(TRIM(Table1[[#This Row],[QQ2_BEFORE]]))=0, 0, LEN(TRIM(SUBSTITUTE(SUBSTITUTE(SUBSTITUTE(Table1[[#This Row],[QQ2_BEFORE]], "/", " "), "-", " "), "  ", " "))) - LEN(SUBSTITUTE(TRIM(SUBSTITUTE(SUBSTITUTE(SUBSTITUTE(Table1[[#This Row],[QQ2_BEFORE]], "/", " "), "-", " "), "  ", " ")), " ", "")) + 1)</f>
        <v>39</v>
      </c>
      <c r="AH70" s="45">
        <f>IF(LEN(TRIM(Table1[[#This Row],[QQ2_BEFORE]]))=0, 0, MAX(1, LEN(Table1[[#This Row],[QQ2_BEFORE]]) - LEN(SUBSTITUTE(SUBSTITUTE(SUBSTITUTE(Table1[[#This Row],[QQ2_BEFORE]], ".", ""), "!", ""), "?", ""))))</f>
        <v>2</v>
      </c>
      <c r="AI70" s="45">
        <f>IF(LEN(TRIM(Table1[[#This Row],[QQ2_BEFORE]]))=0, 0,
    (LEN(TRIM(SUBSTITUTE(SUBSTITUTE(SUBSTITUTE(Table1[[#This Row],[QQ2_BEFORE]], "/", " "), "-", " "), "  ", " ")))
    - LEN(SUBSTITUTE(TRIM(SUBSTITUTE(SUBSTITUTE(SUBSTITUTE(Table1[[#This Row],[QQ2_BEFORE]], "/", " "), "-", " "), "  ", " ")), " ", "")) + 1)
    / MAX(1,
        LEN(Z70)
        - LEN(SUBSTITUTE(SUBSTITUTE(SUBSTITUTE(Z70, ".", ""), "!", ""), "?", ""))
    )
)</f>
        <v>39</v>
      </c>
      <c r="AJ70" s="3" t="s">
        <v>953</v>
      </c>
      <c r="AK70" s="45">
        <f>IF(LEN(TRIM(Table1[[#This Row],[QQ3_BEFORE]]))=0, 0, LEN(TRIM(SUBSTITUTE(SUBSTITUTE(SUBSTITUTE(Table1[[#This Row],[QQ3_BEFORE]], "/", " "), "-", " "), "  ", " "))) - LEN(SUBSTITUTE(TRIM(SUBSTITUTE(SUBSTITUTE(SUBSTITUTE(Table1[[#This Row],[QQ3_BEFORE]], "/", " "), "-", " "), "  ", " ")), " ", "")) + 1)</f>
        <v>59</v>
      </c>
      <c r="AL70" s="3" t="s">
        <v>1399</v>
      </c>
      <c r="AM70" s="3" t="s">
        <v>954</v>
      </c>
      <c r="AN70" s="3" t="s">
        <v>68</v>
      </c>
      <c r="AO70" s="3" t="s">
        <v>1388</v>
      </c>
      <c r="AP70" s="3" t="s">
        <v>1392</v>
      </c>
      <c r="AQ70" s="45">
        <f>IF(LEN(TRIM(Table1[[#This Row],[QQ1_AFTER]]))=0, 0, MAX(1, LEN(Table1[[#This Row],[QQ1_AFTER]]) - LEN(SUBSTITUTE(SUBSTITUTE(SUBSTITUTE(Table1[[#This Row],[QQ1_AFTER]], ".", ""), "!", ""), "?", ""))))</f>
        <v>2</v>
      </c>
      <c r="AR70" s="45">
        <f t="shared" si="16"/>
        <v>37</v>
      </c>
      <c r="AS70" s="52">
        <f>IF(LEN(TRIM(Table1[[#This Row],[QQ1_AFTER]]))=0, 0,
    (LEN(TRIM(SUBSTITUTE(SUBSTITUTE(SUBSTITUTE(Table1[[#This Row],[QQ1_AFTER]], "/", " "), "-", " "), "  ", " ")))
    - LEN(SUBSTITUTE(TRIM(SUBSTITUTE(SUBSTITUTE(SUBSTITUTE(Table1[[#This Row],[QQ1_AFTER]], "/", " "), "-", " "), "  ", " ")), " ", "")) + 1)
    / MAX(1,
        LEN(Z70)
        - LEN(SUBSTITUTE(SUBSTITUTE(SUBSTITUTE(Z70, ".", ""), "!", ""), "?", ""))
    )
)</f>
        <v>37</v>
      </c>
      <c r="AT70" s="45">
        <f>Table1[[#This Row],[QQ1_SENTENCE_COUNT_AFTER]]-Table1[[#This Row],[QQ1_SENTENCE_COUNT_BEFORE]]</f>
        <v>1</v>
      </c>
      <c r="AU70" s="45">
        <f t="shared" si="17"/>
        <v>-2</v>
      </c>
      <c r="AV70" s="52">
        <f>Table1[[#This Row],[QQ1_AVG_WORDS_PER_SENTENCE_AFTER]]-Table1[[#This Row],[QQ1_AVG_WORDS_PER_SENTENCE]]</f>
        <v>-2</v>
      </c>
      <c r="AW70" s="3" t="s">
        <v>955</v>
      </c>
      <c r="AX70" s="3" t="s">
        <v>1478</v>
      </c>
      <c r="AY70" s="3" t="s">
        <v>1390</v>
      </c>
      <c r="AZ70" s="3" t="s">
        <v>1393</v>
      </c>
      <c r="BA70" s="3" t="s">
        <v>956</v>
      </c>
      <c r="BB70" s="3" t="s">
        <v>1399</v>
      </c>
      <c r="BC70" s="3" t="s">
        <v>94</v>
      </c>
      <c r="BD70" s="3" t="s">
        <v>94</v>
      </c>
      <c r="BE70" s="3" t="s">
        <v>93</v>
      </c>
      <c r="BF70" s="3" t="s">
        <v>94</v>
      </c>
      <c r="BG70" s="3" t="s">
        <v>115</v>
      </c>
      <c r="BH70" s="3" t="s">
        <v>94</v>
      </c>
      <c r="BI70" s="3" t="s">
        <v>94</v>
      </c>
      <c r="BJ70" s="3" t="s">
        <v>93</v>
      </c>
      <c r="BK70" s="3" t="s">
        <v>93</v>
      </c>
      <c r="BL70" s="3" t="s">
        <v>115</v>
      </c>
      <c r="BM70" s="3" t="s">
        <v>93</v>
      </c>
      <c r="BN70" s="3" t="s">
        <v>93</v>
      </c>
      <c r="BO70" s="3" t="s">
        <v>95</v>
      </c>
      <c r="BP70" s="3" t="s">
        <v>115</v>
      </c>
      <c r="BQ70" s="30">
        <v>21</v>
      </c>
      <c r="BR70" s="30">
        <v>17</v>
      </c>
      <c r="BS70" s="30">
        <f t="shared" si="20"/>
        <v>38</v>
      </c>
      <c r="BT70" s="34">
        <f t="shared" si="18"/>
        <v>-4</v>
      </c>
      <c r="BU70" s="32" t="s">
        <v>97</v>
      </c>
      <c r="BV70" s="3" t="s">
        <v>96</v>
      </c>
      <c r="BW70" s="3" t="s">
        <v>96</v>
      </c>
      <c r="BX70" s="3" t="s">
        <v>96</v>
      </c>
      <c r="BY70" s="3" t="s">
        <v>96</v>
      </c>
      <c r="BZ70" s="3" t="s">
        <v>96</v>
      </c>
      <c r="CA70" s="3" t="s">
        <v>97</v>
      </c>
      <c r="CB70" s="3" t="s">
        <v>97</v>
      </c>
      <c r="CC70" s="3" t="s">
        <v>96</v>
      </c>
      <c r="CD70" s="3" t="s">
        <v>97</v>
      </c>
      <c r="CE70" s="3" t="s">
        <v>96</v>
      </c>
      <c r="CF70" s="3" t="s">
        <v>96</v>
      </c>
      <c r="CG70" s="3" t="s">
        <v>96</v>
      </c>
      <c r="CH70" s="3" t="s">
        <v>96</v>
      </c>
      <c r="CI70" s="3" t="s">
        <v>96</v>
      </c>
      <c r="CJ70" s="3" t="s">
        <v>96</v>
      </c>
      <c r="CK70" s="3" t="s">
        <v>97</v>
      </c>
      <c r="CL70" s="3" t="s">
        <v>97</v>
      </c>
      <c r="CM70" s="3" t="s">
        <v>97</v>
      </c>
      <c r="CN70" s="3" t="s">
        <v>96</v>
      </c>
      <c r="CO70" s="5">
        <v>7</v>
      </c>
      <c r="CP70" s="5">
        <v>8</v>
      </c>
      <c r="CQ70" s="11">
        <f t="shared" si="5"/>
        <v>1</v>
      </c>
      <c r="CR70" s="3" t="s">
        <v>96</v>
      </c>
      <c r="CS70" s="3" t="s">
        <v>96</v>
      </c>
      <c r="CT70" s="3" t="s">
        <v>96</v>
      </c>
      <c r="CU70" s="3" t="s">
        <v>96</v>
      </c>
      <c r="CV70" s="3" t="s">
        <v>96</v>
      </c>
      <c r="CW70" s="3" t="s">
        <v>96</v>
      </c>
      <c r="CX70" s="3" t="s">
        <v>97</v>
      </c>
      <c r="CY70" s="3" t="s">
        <v>96</v>
      </c>
      <c r="CZ70" s="3" t="s">
        <v>96</v>
      </c>
      <c r="DA70" s="3" t="s">
        <v>97</v>
      </c>
      <c r="DB70" s="3" t="s">
        <v>96</v>
      </c>
      <c r="DC70" s="3" t="s">
        <v>96</v>
      </c>
      <c r="DD70" s="3" t="s">
        <v>96</v>
      </c>
      <c r="DE70" s="3" t="s">
        <v>96</v>
      </c>
      <c r="DF70" s="3" t="s">
        <v>96</v>
      </c>
      <c r="DG70" s="3" t="s">
        <v>96</v>
      </c>
      <c r="DH70" s="3" t="s">
        <v>96</v>
      </c>
      <c r="DI70" s="3" t="s">
        <v>96</v>
      </c>
      <c r="DJ70" s="3" t="s">
        <v>96</v>
      </c>
      <c r="DK70" s="3" t="s">
        <v>96</v>
      </c>
      <c r="DL70" s="5">
        <v>7</v>
      </c>
      <c r="DM70" s="5">
        <v>5</v>
      </c>
      <c r="DN70" s="11">
        <f t="shared" si="6"/>
        <v>-2</v>
      </c>
      <c r="DO70" s="3" t="s">
        <v>957</v>
      </c>
      <c r="DP70" s="3" t="s">
        <v>958</v>
      </c>
      <c r="DQ70" s="3" t="s">
        <v>959</v>
      </c>
      <c r="DR70" s="3" t="s">
        <v>960</v>
      </c>
      <c r="DS70" s="14" t="s">
        <v>1338</v>
      </c>
      <c r="DT70" s="14" t="s">
        <v>1338</v>
      </c>
      <c r="DU70" s="3" t="s">
        <v>1366</v>
      </c>
      <c r="DV70" s="59" t="s">
        <v>1451</v>
      </c>
    </row>
    <row r="71" spans="1:126" ht="138" customHeight="1" x14ac:dyDescent="0.3">
      <c r="A71" s="3">
        <v>70</v>
      </c>
      <c r="B71" s="3" t="s">
        <v>69</v>
      </c>
      <c r="C71" s="4">
        <v>19</v>
      </c>
      <c r="D71" s="3" t="s">
        <v>70</v>
      </c>
      <c r="E71" s="3" t="s">
        <v>71</v>
      </c>
      <c r="F71" s="3" t="s">
        <v>72</v>
      </c>
      <c r="G71" s="3" t="s">
        <v>73</v>
      </c>
      <c r="H71" s="3" t="s">
        <v>104</v>
      </c>
      <c r="I71" s="3" t="s">
        <v>73</v>
      </c>
      <c r="J71" s="3" t="s">
        <v>75</v>
      </c>
      <c r="K71" s="3" t="s">
        <v>73</v>
      </c>
      <c r="L71" s="3" t="s">
        <v>228</v>
      </c>
      <c r="M71" s="3" t="s">
        <v>73</v>
      </c>
      <c r="N71" s="3" t="s">
        <v>77</v>
      </c>
      <c r="O71" s="3" t="s">
        <v>78</v>
      </c>
      <c r="P71" s="3" t="s">
        <v>128</v>
      </c>
      <c r="Q71" s="3" t="s">
        <v>961</v>
      </c>
      <c r="R71" s="3" t="s">
        <v>962</v>
      </c>
      <c r="S71" s="3" t="s">
        <v>963</v>
      </c>
      <c r="T71" s="3" t="s">
        <v>131</v>
      </c>
      <c r="U71" s="3" t="s">
        <v>131</v>
      </c>
      <c r="V71" s="3" t="s">
        <v>131</v>
      </c>
      <c r="W71" s="3" t="s">
        <v>358</v>
      </c>
      <c r="X71" s="3" t="s">
        <v>132</v>
      </c>
      <c r="Y71" s="3" t="s">
        <v>86</v>
      </c>
      <c r="Z71" s="3" t="s">
        <v>964</v>
      </c>
      <c r="AA71" s="3" t="s">
        <v>1465</v>
      </c>
      <c r="AB71" s="45">
        <f t="shared" si="19"/>
        <v>17</v>
      </c>
      <c r="AC71" s="45">
        <f t="shared" si="14"/>
        <v>2</v>
      </c>
      <c r="AD71" s="52">
        <f t="shared" si="15"/>
        <v>8.5</v>
      </c>
      <c r="AE71" s="3" t="s">
        <v>965</v>
      </c>
      <c r="AF71" s="3" t="s">
        <v>1473</v>
      </c>
      <c r="AG71" s="45">
        <f>IF(LEN(TRIM(Table1[[#This Row],[QQ2_BEFORE]]))=0, 0, LEN(TRIM(SUBSTITUTE(SUBSTITUTE(SUBSTITUTE(Table1[[#This Row],[QQ2_BEFORE]], "/", " "), "-", " "), "  ", " "))) - LEN(SUBSTITUTE(TRIM(SUBSTITUTE(SUBSTITUTE(SUBSTITUTE(Table1[[#This Row],[QQ2_BEFORE]], "/", " "), "-", " "), "  ", " ")), " ", "")) + 1)</f>
        <v>32</v>
      </c>
      <c r="AH71" s="45">
        <f>IF(LEN(TRIM(Table1[[#This Row],[QQ2_BEFORE]]))=0, 0, MAX(1, LEN(Table1[[#This Row],[QQ2_BEFORE]]) - LEN(SUBSTITUTE(SUBSTITUTE(SUBSTITUTE(Table1[[#This Row],[QQ2_BEFORE]], ".", ""), "!", ""), "?", ""))))</f>
        <v>3</v>
      </c>
      <c r="AI71" s="45">
        <f>IF(LEN(TRIM(Table1[[#This Row],[QQ2_BEFORE]]))=0, 0,
    (LEN(TRIM(SUBSTITUTE(SUBSTITUTE(SUBSTITUTE(Table1[[#This Row],[QQ2_BEFORE]], "/", " "), "-", " "), "  ", " ")))
    - LEN(SUBSTITUTE(TRIM(SUBSTITUTE(SUBSTITUTE(SUBSTITUTE(Table1[[#This Row],[QQ2_BEFORE]], "/", " "), "-", " "), "  ", " ")), " ", "")) + 1)
    / MAX(1,
        LEN(Z71)
        - LEN(SUBSTITUTE(SUBSTITUTE(SUBSTITUTE(Z71, ".", ""), "!", ""), "?", ""))
    )
)</f>
        <v>16</v>
      </c>
      <c r="AJ71" s="3" t="s">
        <v>966</v>
      </c>
      <c r="AK71" s="45">
        <f>IF(LEN(TRIM(Table1[[#This Row],[QQ3_BEFORE]]))=0, 0, LEN(TRIM(SUBSTITUTE(SUBSTITUTE(SUBSTITUTE(Table1[[#This Row],[QQ3_BEFORE]], "/", " "), "-", " "), "  ", " "))) - LEN(SUBSTITUTE(TRIM(SUBSTITUTE(SUBSTITUTE(SUBSTITUTE(Table1[[#This Row],[QQ3_BEFORE]], "/", " "), "-", " "), "  ", " ")), " ", "")) + 1)</f>
        <v>39</v>
      </c>
      <c r="AL71" s="3" t="s">
        <v>1399</v>
      </c>
      <c r="AM71" s="3" t="s">
        <v>967</v>
      </c>
      <c r="AN71" s="3" t="s">
        <v>68</v>
      </c>
      <c r="AO71" s="3" t="s">
        <v>1390</v>
      </c>
      <c r="AP71" s="3" t="s">
        <v>1389</v>
      </c>
      <c r="AQ71" s="45">
        <f>IF(LEN(TRIM(Table1[[#This Row],[QQ1_AFTER]]))=0, 0, MAX(1, LEN(Table1[[#This Row],[QQ1_AFTER]]) - LEN(SUBSTITUTE(SUBSTITUTE(SUBSTITUTE(Table1[[#This Row],[QQ1_AFTER]], ".", ""), "!", ""), "?", ""))))</f>
        <v>2</v>
      </c>
      <c r="AR71" s="45">
        <f t="shared" si="16"/>
        <v>26</v>
      </c>
      <c r="AS71" s="52">
        <f>IF(LEN(TRIM(Table1[[#This Row],[QQ1_AFTER]]))=0, 0,
    (LEN(TRIM(SUBSTITUTE(SUBSTITUTE(SUBSTITUTE(Table1[[#This Row],[QQ1_AFTER]], "/", " "), "-", " "), "  ", " ")))
    - LEN(SUBSTITUTE(TRIM(SUBSTITUTE(SUBSTITUTE(SUBSTITUTE(Table1[[#This Row],[QQ1_AFTER]], "/", " "), "-", " "), "  ", " ")), " ", "")) + 1)
    / MAX(1,
        LEN(Z71)
        - LEN(SUBSTITUTE(SUBSTITUTE(SUBSTITUTE(Z71, ".", ""), "!", ""), "?", ""))
    )
)</f>
        <v>13</v>
      </c>
      <c r="AT71" s="45">
        <f>Table1[[#This Row],[QQ1_SENTENCE_COUNT_AFTER]]-Table1[[#This Row],[QQ1_SENTENCE_COUNT_BEFORE]]</f>
        <v>0</v>
      </c>
      <c r="AU71" s="45">
        <f t="shared" si="17"/>
        <v>9</v>
      </c>
      <c r="AV71" s="52">
        <f>Table1[[#This Row],[QQ1_AVG_WORDS_PER_SENTENCE_AFTER]]-Table1[[#This Row],[QQ1_AVG_WORDS_PER_SENTENCE]]</f>
        <v>4.5</v>
      </c>
      <c r="AW71" s="3" t="s">
        <v>968</v>
      </c>
      <c r="AX71" s="3" t="s">
        <v>1475</v>
      </c>
      <c r="AY71" s="3" t="s">
        <v>1390</v>
      </c>
      <c r="AZ71" s="3" t="s">
        <v>1389</v>
      </c>
      <c r="BA71" s="3" t="s">
        <v>969</v>
      </c>
      <c r="BB71" s="3" t="s">
        <v>1399</v>
      </c>
      <c r="BC71" s="3" t="s">
        <v>94</v>
      </c>
      <c r="BD71" s="3" t="s">
        <v>93</v>
      </c>
      <c r="BE71" s="3" t="s">
        <v>93</v>
      </c>
      <c r="BF71" s="3" t="s">
        <v>93</v>
      </c>
      <c r="BG71" s="3" t="s">
        <v>94</v>
      </c>
      <c r="BH71" s="3" t="s">
        <v>115</v>
      </c>
      <c r="BI71" s="3" t="s">
        <v>93</v>
      </c>
      <c r="BJ71" s="3" t="s">
        <v>93</v>
      </c>
      <c r="BK71" s="3" t="s">
        <v>93</v>
      </c>
      <c r="BL71" s="3" t="s">
        <v>94</v>
      </c>
      <c r="BM71" s="3" t="s">
        <v>93</v>
      </c>
      <c r="BN71" s="3" t="s">
        <v>95</v>
      </c>
      <c r="BO71" s="3" t="s">
        <v>93</v>
      </c>
      <c r="BP71" s="3" t="s">
        <v>93</v>
      </c>
      <c r="BQ71" s="30">
        <v>18</v>
      </c>
      <c r="BR71" s="30">
        <v>14</v>
      </c>
      <c r="BS71" s="30">
        <f t="shared" si="20"/>
        <v>32</v>
      </c>
      <c r="BT71" s="34">
        <f t="shared" si="18"/>
        <v>-4</v>
      </c>
      <c r="BU71" s="32" t="s">
        <v>97</v>
      </c>
      <c r="BV71" s="3" t="s">
        <v>97</v>
      </c>
      <c r="BW71" s="3" t="s">
        <v>96</v>
      </c>
      <c r="BX71" s="3" t="s">
        <v>96</v>
      </c>
      <c r="BY71" s="3" t="s">
        <v>96</v>
      </c>
      <c r="BZ71" s="3" t="s">
        <v>97</v>
      </c>
      <c r="CA71" s="3" t="s">
        <v>97</v>
      </c>
      <c r="CB71" s="3" t="s">
        <v>96</v>
      </c>
      <c r="CC71" s="3" t="s">
        <v>97</v>
      </c>
      <c r="CD71" s="3" t="s">
        <v>97</v>
      </c>
      <c r="CE71" s="3" t="s">
        <v>96</v>
      </c>
      <c r="CF71" s="3" t="s">
        <v>96</v>
      </c>
      <c r="CG71" s="3" t="s">
        <v>96</v>
      </c>
      <c r="CH71" s="3" t="s">
        <v>96</v>
      </c>
      <c r="CI71" s="3" t="s">
        <v>96</v>
      </c>
      <c r="CJ71" s="3" t="s">
        <v>96</v>
      </c>
      <c r="CK71" s="3" t="s">
        <v>97</v>
      </c>
      <c r="CL71" s="3" t="s">
        <v>97</v>
      </c>
      <c r="CM71" s="3" t="s">
        <v>97</v>
      </c>
      <c r="CN71" s="3" t="s">
        <v>97</v>
      </c>
      <c r="CO71" s="5">
        <v>7</v>
      </c>
      <c r="CP71" s="5">
        <v>9</v>
      </c>
      <c r="CQ71" s="11">
        <f t="shared" si="5"/>
        <v>2</v>
      </c>
      <c r="CR71" s="3" t="s">
        <v>97</v>
      </c>
      <c r="CS71" s="3" t="s">
        <v>96</v>
      </c>
      <c r="CT71" s="3" t="s">
        <v>96</v>
      </c>
      <c r="CU71" s="3" t="s">
        <v>96</v>
      </c>
      <c r="CV71" s="3" t="s">
        <v>96</v>
      </c>
      <c r="CW71" s="3" t="s">
        <v>97</v>
      </c>
      <c r="CX71" s="3" t="s">
        <v>97</v>
      </c>
      <c r="CY71" s="3" t="s">
        <v>96</v>
      </c>
      <c r="CZ71" s="3" t="s">
        <v>96</v>
      </c>
      <c r="DA71" s="3" t="s">
        <v>97</v>
      </c>
      <c r="DB71" s="3" t="s">
        <v>96</v>
      </c>
      <c r="DC71" s="3" t="s">
        <v>96</v>
      </c>
      <c r="DD71" s="3" t="s">
        <v>96</v>
      </c>
      <c r="DE71" s="3" t="s">
        <v>97</v>
      </c>
      <c r="DF71" s="3" t="s">
        <v>96</v>
      </c>
      <c r="DG71" s="3" t="s">
        <v>96</v>
      </c>
      <c r="DH71" s="3" t="s">
        <v>97</v>
      </c>
      <c r="DI71" s="3" t="s">
        <v>97</v>
      </c>
      <c r="DJ71" s="3" t="s">
        <v>96</v>
      </c>
      <c r="DK71" s="3" t="s">
        <v>97</v>
      </c>
      <c r="DL71" s="5">
        <v>7</v>
      </c>
      <c r="DM71" s="5">
        <v>7</v>
      </c>
      <c r="DN71" s="11">
        <f t="shared" si="6"/>
        <v>0</v>
      </c>
      <c r="DO71" s="3" t="s">
        <v>970</v>
      </c>
      <c r="DP71" s="3" t="s">
        <v>971</v>
      </c>
      <c r="DQ71" s="3" t="s">
        <v>972</v>
      </c>
      <c r="DR71" s="3" t="s">
        <v>973</v>
      </c>
      <c r="DS71" s="14" t="s">
        <v>1338</v>
      </c>
      <c r="DT71" s="14" t="s">
        <v>1339</v>
      </c>
      <c r="DU71" s="3" t="s">
        <v>1360</v>
      </c>
      <c r="DV71" s="59" t="s">
        <v>1449</v>
      </c>
    </row>
    <row r="72" spans="1:126" ht="112.5" customHeight="1" x14ac:dyDescent="0.3">
      <c r="A72" s="3">
        <v>71</v>
      </c>
      <c r="B72" s="3" t="s">
        <v>102</v>
      </c>
      <c r="C72" s="4">
        <v>20</v>
      </c>
      <c r="D72" s="3" t="s">
        <v>70</v>
      </c>
      <c r="E72" s="3" t="s">
        <v>71</v>
      </c>
      <c r="F72" s="3" t="s">
        <v>603</v>
      </c>
      <c r="G72" s="3" t="s">
        <v>73</v>
      </c>
      <c r="H72" s="3" t="s">
        <v>74</v>
      </c>
      <c r="I72" s="3" t="s">
        <v>73</v>
      </c>
      <c r="J72" s="3" t="s">
        <v>159</v>
      </c>
      <c r="K72" s="3" t="s">
        <v>73</v>
      </c>
      <c r="L72" s="3" t="s">
        <v>160</v>
      </c>
      <c r="M72" s="3" t="s">
        <v>73</v>
      </c>
      <c r="N72" s="3" t="s">
        <v>77</v>
      </c>
      <c r="O72" s="3" t="s">
        <v>127</v>
      </c>
      <c r="P72" s="3" t="s">
        <v>107</v>
      </c>
      <c r="Q72" s="3" t="s">
        <v>73</v>
      </c>
      <c r="R72" s="3" t="s">
        <v>73</v>
      </c>
      <c r="S72" s="3" t="s">
        <v>73</v>
      </c>
      <c r="T72" s="3" t="s">
        <v>73</v>
      </c>
      <c r="U72" s="3" t="s">
        <v>73</v>
      </c>
      <c r="V72" s="3" t="s">
        <v>73</v>
      </c>
      <c r="W72" s="3" t="s">
        <v>73</v>
      </c>
      <c r="X72" s="3" t="s">
        <v>73</v>
      </c>
      <c r="Y72" s="3" t="s">
        <v>73</v>
      </c>
      <c r="Z72" s="3" t="s">
        <v>974</v>
      </c>
      <c r="AA72" s="3" t="s">
        <v>68</v>
      </c>
      <c r="AB72" s="45">
        <f t="shared" si="19"/>
        <v>7</v>
      </c>
      <c r="AC72" s="45">
        <f t="shared" si="14"/>
        <v>1</v>
      </c>
      <c r="AD72" s="52">
        <f t="shared" si="15"/>
        <v>7</v>
      </c>
      <c r="AE72" s="3" t="s">
        <v>975</v>
      </c>
      <c r="AF72" s="3" t="s">
        <v>66</v>
      </c>
      <c r="AG72" s="45">
        <f>IF(LEN(TRIM(Table1[[#This Row],[QQ2_BEFORE]]))=0, 0, LEN(TRIM(SUBSTITUTE(SUBSTITUTE(SUBSTITUTE(Table1[[#This Row],[QQ2_BEFORE]], "/", " "), "-", " "), "  ", " "))) - LEN(SUBSTITUTE(TRIM(SUBSTITUTE(SUBSTITUTE(SUBSTITUTE(Table1[[#This Row],[QQ2_BEFORE]], "/", " "), "-", " "), "  ", " ")), " ", "")) + 1)</f>
        <v>21</v>
      </c>
      <c r="AH72" s="45">
        <f>IF(LEN(TRIM(Table1[[#This Row],[QQ2_BEFORE]]))=0, 0, MAX(1, LEN(Table1[[#This Row],[QQ2_BEFORE]]) - LEN(SUBSTITUTE(SUBSTITUTE(SUBSTITUTE(Table1[[#This Row],[QQ2_BEFORE]], ".", ""), "!", ""), "?", ""))))</f>
        <v>1</v>
      </c>
      <c r="AI72" s="45">
        <f>IF(LEN(TRIM(Table1[[#This Row],[QQ2_BEFORE]]))=0, 0,
    (LEN(TRIM(SUBSTITUTE(SUBSTITUTE(SUBSTITUTE(Table1[[#This Row],[QQ2_BEFORE]], "/", " "), "-", " "), "  ", " ")))
    - LEN(SUBSTITUTE(TRIM(SUBSTITUTE(SUBSTITUTE(SUBSTITUTE(Table1[[#This Row],[QQ2_BEFORE]], "/", " "), "-", " "), "  ", " ")), " ", "")) + 1)
    / MAX(1,
        LEN(Z72)
        - LEN(SUBSTITUTE(SUBSTITUTE(SUBSTITUTE(Z72, ".", ""), "!", ""), "?", ""))
    )
)</f>
        <v>21</v>
      </c>
      <c r="AJ72" s="3" t="s">
        <v>976</v>
      </c>
      <c r="AK72" s="45">
        <f>IF(LEN(TRIM(Table1[[#This Row],[QQ3_BEFORE]]))=0, 0, LEN(TRIM(SUBSTITUTE(SUBSTITUTE(SUBSTITUTE(Table1[[#This Row],[QQ3_BEFORE]], "/", " "), "-", " "), "  ", " "))) - LEN(SUBSTITUTE(TRIM(SUBSTITUTE(SUBSTITUTE(SUBSTITUTE(Table1[[#This Row],[QQ3_BEFORE]], "/", " "), "-", " "), "  ", " ")), " ", "")) + 1)</f>
        <v>21</v>
      </c>
      <c r="AL72" s="3" t="s">
        <v>1399</v>
      </c>
      <c r="AM72" s="3" t="s">
        <v>977</v>
      </c>
      <c r="AN72" s="3" t="s">
        <v>68</v>
      </c>
      <c r="AO72" s="3" t="s">
        <v>1390</v>
      </c>
      <c r="AP72" s="3" t="s">
        <v>1392</v>
      </c>
      <c r="AQ72" s="45">
        <f>IF(LEN(TRIM(Table1[[#This Row],[QQ1_AFTER]]))=0, 0, MAX(1, LEN(Table1[[#This Row],[QQ1_AFTER]]) - LEN(SUBSTITUTE(SUBSTITUTE(SUBSTITUTE(Table1[[#This Row],[QQ1_AFTER]], ".", ""), "!", ""), "?", ""))))</f>
        <v>1</v>
      </c>
      <c r="AR72" s="45">
        <f t="shared" si="16"/>
        <v>26</v>
      </c>
      <c r="AS72" s="52">
        <f>IF(LEN(TRIM(Table1[[#This Row],[QQ1_AFTER]]))=0, 0,
    (LEN(TRIM(SUBSTITUTE(SUBSTITUTE(SUBSTITUTE(Table1[[#This Row],[QQ1_AFTER]], "/", " "), "-", " "), "  ", " ")))
    - LEN(SUBSTITUTE(TRIM(SUBSTITUTE(SUBSTITUTE(SUBSTITUTE(Table1[[#This Row],[QQ1_AFTER]], "/", " "), "-", " "), "  ", " ")), " ", "")) + 1)
    / MAX(1,
        LEN(Z72)
        - LEN(SUBSTITUTE(SUBSTITUTE(SUBSTITUTE(Z72, ".", ""), "!", ""), "?", ""))
    )
)</f>
        <v>26</v>
      </c>
      <c r="AT72" s="45">
        <f>Table1[[#This Row],[QQ1_SENTENCE_COUNT_AFTER]]-Table1[[#This Row],[QQ1_SENTENCE_COUNT_BEFORE]]</f>
        <v>0</v>
      </c>
      <c r="AU72" s="45">
        <f t="shared" si="17"/>
        <v>19</v>
      </c>
      <c r="AV72" s="52">
        <f>Table1[[#This Row],[QQ1_AVG_WORDS_PER_SENTENCE_AFTER]]-Table1[[#This Row],[QQ1_AVG_WORDS_PER_SENTENCE]]</f>
        <v>19</v>
      </c>
      <c r="AW72" s="3" t="s">
        <v>978</v>
      </c>
      <c r="AX72" s="3" t="s">
        <v>1476</v>
      </c>
      <c r="AY72" s="3" t="s">
        <v>1388</v>
      </c>
      <c r="AZ72" s="3" t="s">
        <v>1389</v>
      </c>
      <c r="BA72" s="3" t="s">
        <v>979</v>
      </c>
      <c r="BB72" s="3" t="s">
        <v>1399</v>
      </c>
      <c r="BC72" s="3" t="s">
        <v>115</v>
      </c>
      <c r="BD72" s="3" t="s">
        <v>115</v>
      </c>
      <c r="BE72" s="3" t="s">
        <v>114</v>
      </c>
      <c r="BF72" s="3" t="s">
        <v>115</v>
      </c>
      <c r="BG72" s="3" t="s">
        <v>114</v>
      </c>
      <c r="BH72" s="3" t="s">
        <v>115</v>
      </c>
      <c r="BI72" s="3" t="s">
        <v>115</v>
      </c>
      <c r="BJ72" s="3" t="s">
        <v>94</v>
      </c>
      <c r="BK72" s="3" t="s">
        <v>93</v>
      </c>
      <c r="BL72" s="3" t="s">
        <v>115</v>
      </c>
      <c r="BM72" s="3" t="s">
        <v>114</v>
      </c>
      <c r="BN72" s="3" t="s">
        <v>115</v>
      </c>
      <c r="BO72" s="3" t="s">
        <v>94</v>
      </c>
      <c r="BP72" s="3" t="s">
        <v>94</v>
      </c>
      <c r="BQ72" s="30">
        <v>30</v>
      </c>
      <c r="BR72" s="30">
        <v>24</v>
      </c>
      <c r="BS72" s="30">
        <f t="shared" si="20"/>
        <v>54</v>
      </c>
      <c r="BT72" s="34">
        <f t="shared" si="18"/>
        <v>-6</v>
      </c>
      <c r="BU72" s="32" t="s">
        <v>97</v>
      </c>
      <c r="BV72" s="3" t="s">
        <v>97</v>
      </c>
      <c r="BW72" s="3" t="s">
        <v>96</v>
      </c>
      <c r="BX72" s="3" t="s">
        <v>96</v>
      </c>
      <c r="BY72" s="3" t="s">
        <v>96</v>
      </c>
      <c r="BZ72" s="3" t="s">
        <v>97</v>
      </c>
      <c r="CA72" s="3" t="s">
        <v>96</v>
      </c>
      <c r="CB72" s="3" t="s">
        <v>97</v>
      </c>
      <c r="CC72" s="3" t="s">
        <v>96</v>
      </c>
      <c r="CD72" s="3" t="s">
        <v>96</v>
      </c>
      <c r="CE72" s="3" t="s">
        <v>96</v>
      </c>
      <c r="CF72" s="3" t="s">
        <v>96</v>
      </c>
      <c r="CG72" s="3" t="s">
        <v>96</v>
      </c>
      <c r="CH72" s="3" t="s">
        <v>96</v>
      </c>
      <c r="CI72" s="3" t="s">
        <v>96</v>
      </c>
      <c r="CJ72" s="3" t="s">
        <v>96</v>
      </c>
      <c r="CK72" s="3" t="s">
        <v>97</v>
      </c>
      <c r="CL72" s="3" t="s">
        <v>97</v>
      </c>
      <c r="CM72" s="3" t="s">
        <v>97</v>
      </c>
      <c r="CN72" s="3" t="s">
        <v>97</v>
      </c>
      <c r="CO72" s="5">
        <v>5</v>
      </c>
      <c r="CP72" s="5">
        <v>9</v>
      </c>
      <c r="CQ72" s="11">
        <f t="shared" si="5"/>
        <v>4</v>
      </c>
      <c r="CR72" s="3" t="s">
        <v>97</v>
      </c>
      <c r="CS72" s="3" t="s">
        <v>96</v>
      </c>
      <c r="CT72" s="3" t="s">
        <v>96</v>
      </c>
      <c r="CU72" s="3" t="s">
        <v>96</v>
      </c>
      <c r="CV72" s="3" t="s">
        <v>97</v>
      </c>
      <c r="CW72" s="3" t="s">
        <v>97</v>
      </c>
      <c r="CX72" s="3" t="s">
        <v>96</v>
      </c>
      <c r="CY72" s="3" t="s">
        <v>97</v>
      </c>
      <c r="CZ72" s="3" t="s">
        <v>96</v>
      </c>
      <c r="DA72" s="3" t="s">
        <v>96</v>
      </c>
      <c r="DB72" s="3" t="s">
        <v>96</v>
      </c>
      <c r="DC72" s="3" t="s">
        <v>96</v>
      </c>
      <c r="DD72" s="3" t="s">
        <v>96</v>
      </c>
      <c r="DE72" s="3" t="s">
        <v>96</v>
      </c>
      <c r="DF72" s="3" t="s">
        <v>97</v>
      </c>
      <c r="DG72" s="3" t="s">
        <v>97</v>
      </c>
      <c r="DH72" s="3" t="s">
        <v>97</v>
      </c>
      <c r="DI72" s="3" t="s">
        <v>97</v>
      </c>
      <c r="DJ72" s="3" t="s">
        <v>97</v>
      </c>
      <c r="DK72" s="3" t="s">
        <v>96</v>
      </c>
      <c r="DL72" s="5">
        <v>5</v>
      </c>
      <c r="DM72" s="5">
        <v>8</v>
      </c>
      <c r="DN72" s="11">
        <f t="shared" si="6"/>
        <v>3</v>
      </c>
      <c r="DO72" s="3" t="s">
        <v>980</v>
      </c>
      <c r="DP72" s="3" t="s">
        <v>981</v>
      </c>
      <c r="DQ72" s="3" t="s">
        <v>236</v>
      </c>
      <c r="DR72" s="3" t="s">
        <v>236</v>
      </c>
      <c r="DS72" s="14" t="s">
        <v>1338</v>
      </c>
      <c r="DT72" s="14" t="s">
        <v>1339</v>
      </c>
      <c r="DU72" s="3" t="s">
        <v>1345</v>
      </c>
      <c r="DV72" s="59" t="s">
        <v>1449</v>
      </c>
    </row>
    <row r="73" spans="1:126" ht="157.15" customHeight="1" x14ac:dyDescent="0.3">
      <c r="A73" s="3">
        <v>72</v>
      </c>
      <c r="B73" s="3" t="s">
        <v>158</v>
      </c>
      <c r="C73" s="4">
        <v>20</v>
      </c>
      <c r="D73" s="3" t="s">
        <v>70</v>
      </c>
      <c r="E73" s="3" t="s">
        <v>71</v>
      </c>
      <c r="F73" s="3" t="s">
        <v>72</v>
      </c>
      <c r="G73" s="3" t="s">
        <v>73</v>
      </c>
      <c r="H73" s="3" t="s">
        <v>122</v>
      </c>
      <c r="I73" s="3" t="s">
        <v>982</v>
      </c>
      <c r="J73" s="3" t="s">
        <v>159</v>
      </c>
      <c r="K73" s="3" t="s">
        <v>73</v>
      </c>
      <c r="L73" s="3" t="s">
        <v>213</v>
      </c>
      <c r="M73" s="3" t="s">
        <v>73</v>
      </c>
      <c r="N73" s="3" t="s">
        <v>106</v>
      </c>
      <c r="O73" s="3" t="s">
        <v>78</v>
      </c>
      <c r="P73" s="3" t="s">
        <v>79</v>
      </c>
      <c r="Q73" s="3" t="s">
        <v>983</v>
      </c>
      <c r="R73" s="3" t="s">
        <v>984</v>
      </c>
      <c r="S73" s="3" t="s">
        <v>73</v>
      </c>
      <c r="T73" s="3" t="s">
        <v>73</v>
      </c>
      <c r="U73" s="3" t="s">
        <v>73</v>
      </c>
      <c r="V73" s="3" t="s">
        <v>73</v>
      </c>
      <c r="W73" s="3" t="s">
        <v>84</v>
      </c>
      <c r="X73" s="3" t="s">
        <v>132</v>
      </c>
      <c r="Y73" s="3" t="s">
        <v>86</v>
      </c>
      <c r="Z73" s="3" t="s">
        <v>985</v>
      </c>
      <c r="AA73" s="3" t="s">
        <v>1466</v>
      </c>
      <c r="AB73" s="45">
        <f t="shared" si="19"/>
        <v>41</v>
      </c>
      <c r="AC73" s="45">
        <f t="shared" si="14"/>
        <v>2</v>
      </c>
      <c r="AD73" s="52">
        <f t="shared" si="15"/>
        <v>20.5</v>
      </c>
      <c r="AE73" s="3" t="s">
        <v>986</v>
      </c>
      <c r="AF73" s="3" t="s">
        <v>67</v>
      </c>
      <c r="AG73" s="45">
        <f>IF(LEN(TRIM(Table1[[#This Row],[QQ2_BEFORE]]))=0, 0, LEN(TRIM(SUBSTITUTE(SUBSTITUTE(SUBSTITUTE(Table1[[#This Row],[QQ2_BEFORE]], "/", " "), "-", " "), "  ", " "))) - LEN(SUBSTITUTE(TRIM(SUBSTITUTE(SUBSTITUTE(SUBSTITUTE(Table1[[#This Row],[QQ2_BEFORE]], "/", " "), "-", " "), "  ", " ")), " ", "")) + 1)</f>
        <v>45</v>
      </c>
      <c r="AH73" s="45">
        <f>IF(LEN(TRIM(Table1[[#This Row],[QQ2_BEFORE]]))=0, 0, MAX(1, LEN(Table1[[#This Row],[QQ2_BEFORE]]) - LEN(SUBSTITUTE(SUBSTITUTE(SUBSTITUTE(Table1[[#This Row],[QQ2_BEFORE]], ".", ""), "!", ""), "?", ""))))</f>
        <v>2</v>
      </c>
      <c r="AI73" s="45">
        <f>IF(LEN(TRIM(Table1[[#This Row],[QQ2_BEFORE]]))=0, 0,
    (LEN(TRIM(SUBSTITUTE(SUBSTITUTE(SUBSTITUTE(Table1[[#This Row],[QQ2_BEFORE]], "/", " "), "-", " "), "  ", " ")))
    - LEN(SUBSTITUTE(TRIM(SUBSTITUTE(SUBSTITUTE(SUBSTITUTE(Table1[[#This Row],[QQ2_BEFORE]], "/", " "), "-", " "), "  ", " ")), " ", "")) + 1)
    / MAX(1,
        LEN(Z73)
        - LEN(SUBSTITUTE(SUBSTITUTE(SUBSTITUTE(Z73, ".", ""), "!", ""), "?", ""))
    )
)</f>
        <v>22.5</v>
      </c>
      <c r="AJ73" s="3" t="s">
        <v>987</v>
      </c>
      <c r="AK73" s="45">
        <f>IF(LEN(TRIM(Table1[[#This Row],[QQ3_BEFORE]]))=0, 0, LEN(TRIM(SUBSTITUTE(SUBSTITUTE(SUBSTITUTE(Table1[[#This Row],[QQ3_BEFORE]], "/", " "), "-", " "), "  ", " "))) - LEN(SUBSTITUTE(TRIM(SUBSTITUTE(SUBSTITUTE(SUBSTITUTE(Table1[[#This Row],[QQ3_BEFORE]], "/", " "), "-", " "), "  ", " ")), " ", "")) + 1)</f>
        <v>51</v>
      </c>
      <c r="AL73" s="3" t="s">
        <v>1399</v>
      </c>
      <c r="AM73" s="3" t="s">
        <v>988</v>
      </c>
      <c r="AN73" s="3" t="s">
        <v>1467</v>
      </c>
      <c r="AO73" s="3" t="s">
        <v>1390</v>
      </c>
      <c r="AP73" s="3" t="s">
        <v>1392</v>
      </c>
      <c r="AQ73" s="45">
        <f>IF(LEN(TRIM(Table1[[#This Row],[QQ1_AFTER]]))=0, 0, MAX(1, LEN(Table1[[#This Row],[QQ1_AFTER]]) - LEN(SUBSTITUTE(SUBSTITUTE(SUBSTITUTE(Table1[[#This Row],[QQ1_AFTER]], ".", ""), "!", ""), "?", ""))))</f>
        <v>2</v>
      </c>
      <c r="AR73" s="45">
        <f t="shared" si="16"/>
        <v>61</v>
      </c>
      <c r="AS73" s="52">
        <f>IF(LEN(TRIM(Table1[[#This Row],[QQ1_AFTER]]))=0, 0,
    (LEN(TRIM(SUBSTITUTE(SUBSTITUTE(SUBSTITUTE(Table1[[#This Row],[QQ1_AFTER]], "/", " "), "-", " "), "  ", " ")))
    - LEN(SUBSTITUTE(TRIM(SUBSTITUTE(SUBSTITUTE(SUBSTITUTE(Table1[[#This Row],[QQ1_AFTER]], "/", " "), "-", " "), "  ", " ")), " ", "")) + 1)
    / MAX(1,
        LEN(Z73)
        - LEN(SUBSTITUTE(SUBSTITUTE(SUBSTITUTE(Z73, ".", ""), "!", ""), "?", ""))
    )
)</f>
        <v>30.5</v>
      </c>
      <c r="AT73" s="45">
        <f>Table1[[#This Row],[QQ1_SENTENCE_COUNT_AFTER]]-Table1[[#This Row],[QQ1_SENTENCE_COUNT_BEFORE]]</f>
        <v>0</v>
      </c>
      <c r="AU73" s="45">
        <f t="shared" si="17"/>
        <v>20</v>
      </c>
      <c r="AV73" s="52">
        <f>Table1[[#This Row],[QQ1_AVG_WORDS_PER_SENTENCE_AFTER]]-Table1[[#This Row],[QQ1_AVG_WORDS_PER_SENTENCE]]</f>
        <v>10</v>
      </c>
      <c r="AW73" s="3" t="s">
        <v>989</v>
      </c>
      <c r="AX73" s="3" t="s">
        <v>67</v>
      </c>
      <c r="AY73" s="3" t="s">
        <v>1390</v>
      </c>
      <c r="AZ73" s="3" t="s">
        <v>1389</v>
      </c>
      <c r="BA73" s="3" t="s">
        <v>990</v>
      </c>
      <c r="BB73" s="3" t="s">
        <v>1399</v>
      </c>
      <c r="BC73" s="3" t="s">
        <v>115</v>
      </c>
      <c r="BD73" s="3" t="s">
        <v>93</v>
      </c>
      <c r="BE73" s="3" t="s">
        <v>94</v>
      </c>
      <c r="BF73" s="3" t="s">
        <v>93</v>
      </c>
      <c r="BG73" s="3" t="s">
        <v>94</v>
      </c>
      <c r="BH73" s="3" t="s">
        <v>93</v>
      </c>
      <c r="BI73" s="3" t="s">
        <v>93</v>
      </c>
      <c r="BJ73" s="3" t="s">
        <v>94</v>
      </c>
      <c r="BK73" s="3" t="s">
        <v>93</v>
      </c>
      <c r="BL73" s="3" t="s">
        <v>115</v>
      </c>
      <c r="BM73" s="3" t="s">
        <v>93</v>
      </c>
      <c r="BN73" s="3" t="s">
        <v>93</v>
      </c>
      <c r="BO73" s="3" t="s">
        <v>93</v>
      </c>
      <c r="BP73" s="3" t="s">
        <v>93</v>
      </c>
      <c r="BQ73" s="30">
        <v>18</v>
      </c>
      <c r="BR73" s="30">
        <v>17</v>
      </c>
      <c r="BS73" s="30">
        <f t="shared" si="20"/>
        <v>35</v>
      </c>
      <c r="BT73" s="34">
        <f t="shared" si="18"/>
        <v>-1</v>
      </c>
      <c r="BU73" s="32" t="s">
        <v>96</v>
      </c>
      <c r="BV73" s="3" t="s">
        <v>96</v>
      </c>
      <c r="BW73" s="3" t="s">
        <v>96</v>
      </c>
      <c r="BX73" s="3" t="s">
        <v>96</v>
      </c>
      <c r="BY73" s="3" t="s">
        <v>96</v>
      </c>
      <c r="BZ73" s="3" t="s">
        <v>97</v>
      </c>
      <c r="CA73" s="3" t="s">
        <v>96</v>
      </c>
      <c r="CB73" s="3" t="s">
        <v>97</v>
      </c>
      <c r="CC73" s="3" t="s">
        <v>97</v>
      </c>
      <c r="CD73" s="3" t="s">
        <v>97</v>
      </c>
      <c r="CE73" s="3" t="s">
        <v>96</v>
      </c>
      <c r="CF73" s="3" t="s">
        <v>96</v>
      </c>
      <c r="CG73" s="3" t="s">
        <v>96</v>
      </c>
      <c r="CH73" s="3" t="s">
        <v>96</v>
      </c>
      <c r="CI73" s="3" t="s">
        <v>96</v>
      </c>
      <c r="CJ73" s="3" t="s">
        <v>97</v>
      </c>
      <c r="CK73" s="3" t="s">
        <v>97</v>
      </c>
      <c r="CL73" s="3" t="s">
        <v>97</v>
      </c>
      <c r="CM73" s="3" t="s">
        <v>97</v>
      </c>
      <c r="CN73" s="3" t="s">
        <v>97</v>
      </c>
      <c r="CO73" s="5">
        <v>9</v>
      </c>
      <c r="CP73" s="5">
        <v>10</v>
      </c>
      <c r="CQ73" s="11">
        <f t="shared" si="5"/>
        <v>1</v>
      </c>
      <c r="CR73" s="3" t="s">
        <v>97</v>
      </c>
      <c r="CS73" s="3" t="s">
        <v>97</v>
      </c>
      <c r="CT73" s="3" t="s">
        <v>96</v>
      </c>
      <c r="CU73" s="3" t="s">
        <v>96</v>
      </c>
      <c r="CV73" s="3" t="s">
        <v>96</v>
      </c>
      <c r="CW73" s="3" t="s">
        <v>97</v>
      </c>
      <c r="CX73" s="3" t="s">
        <v>97</v>
      </c>
      <c r="CY73" s="3" t="s">
        <v>97</v>
      </c>
      <c r="CZ73" s="3" t="s">
        <v>97</v>
      </c>
      <c r="DA73" s="3" t="s">
        <v>97</v>
      </c>
      <c r="DB73" s="3" t="s">
        <v>96</v>
      </c>
      <c r="DC73" s="3" t="s">
        <v>96</v>
      </c>
      <c r="DD73" s="3" t="s">
        <v>96</v>
      </c>
      <c r="DE73" s="3" t="s">
        <v>96</v>
      </c>
      <c r="DF73" s="3" t="s">
        <v>96</v>
      </c>
      <c r="DG73" s="3" t="s">
        <v>97</v>
      </c>
      <c r="DH73" s="3" t="s">
        <v>97</v>
      </c>
      <c r="DI73" s="3" t="s">
        <v>97</v>
      </c>
      <c r="DJ73" s="3" t="s">
        <v>97</v>
      </c>
      <c r="DK73" s="3" t="s">
        <v>97</v>
      </c>
      <c r="DL73" s="5">
        <v>8</v>
      </c>
      <c r="DM73" s="5">
        <v>10</v>
      </c>
      <c r="DN73" s="11">
        <f t="shared" si="6"/>
        <v>2</v>
      </c>
      <c r="DO73" s="3" t="s">
        <v>991</v>
      </c>
      <c r="DP73" s="3" t="s">
        <v>992</v>
      </c>
      <c r="DQ73" s="3" t="s">
        <v>993</v>
      </c>
      <c r="DR73" s="3" t="s">
        <v>73</v>
      </c>
      <c r="DS73" s="14" t="s">
        <v>1338</v>
      </c>
      <c r="DT73" s="14" t="s">
        <v>1338</v>
      </c>
      <c r="DU73" s="3" t="s">
        <v>1345</v>
      </c>
      <c r="DV73" s="59" t="s">
        <v>1450</v>
      </c>
    </row>
    <row r="74" spans="1:126" ht="45.75" x14ac:dyDescent="0.3">
      <c r="A74" s="3">
        <v>73</v>
      </c>
      <c r="B74" s="3" t="s">
        <v>69</v>
      </c>
      <c r="C74" s="4">
        <v>21</v>
      </c>
      <c r="D74" s="3" t="s">
        <v>120</v>
      </c>
      <c r="E74" s="3" t="s">
        <v>71</v>
      </c>
      <c r="F74" s="3" t="s">
        <v>72</v>
      </c>
      <c r="G74" s="3" t="s">
        <v>73</v>
      </c>
      <c r="H74" s="3" t="s">
        <v>249</v>
      </c>
      <c r="I74" s="3" t="s">
        <v>73</v>
      </c>
      <c r="J74" s="3" t="s">
        <v>185</v>
      </c>
      <c r="K74" s="3" t="s">
        <v>73</v>
      </c>
      <c r="L74" s="3" t="s">
        <v>421</v>
      </c>
      <c r="M74" s="3" t="s">
        <v>73</v>
      </c>
      <c r="N74" s="3" t="s">
        <v>106</v>
      </c>
      <c r="O74" s="3" t="s">
        <v>78</v>
      </c>
      <c r="P74" s="3" t="s">
        <v>128</v>
      </c>
      <c r="Q74" s="3" t="s">
        <v>994</v>
      </c>
      <c r="R74" s="3" t="s">
        <v>995</v>
      </c>
      <c r="S74" s="3" t="s">
        <v>996</v>
      </c>
      <c r="T74" s="3" t="s">
        <v>997</v>
      </c>
      <c r="U74" s="3" t="s">
        <v>998</v>
      </c>
      <c r="V74" s="3" t="s">
        <v>999</v>
      </c>
      <c r="W74" s="3" t="s">
        <v>78</v>
      </c>
      <c r="X74" s="3" t="s">
        <v>132</v>
      </c>
      <c r="Y74" s="3" t="s">
        <v>217</v>
      </c>
      <c r="Z74" s="3" t="s">
        <v>1000</v>
      </c>
      <c r="AA74" s="3" t="s">
        <v>66</v>
      </c>
      <c r="AB74" s="45">
        <f t="shared" si="19"/>
        <v>10</v>
      </c>
      <c r="AC74" s="45">
        <f t="shared" si="14"/>
        <v>1</v>
      </c>
      <c r="AD74" s="52">
        <f t="shared" si="15"/>
        <v>10</v>
      </c>
      <c r="AE74" s="3" t="s">
        <v>1001</v>
      </c>
      <c r="AF74" s="3" t="s">
        <v>1452</v>
      </c>
      <c r="AG74" s="45">
        <f>IF(LEN(TRIM(Table1[[#This Row],[QQ2_BEFORE]]))=0, 0, LEN(TRIM(SUBSTITUTE(SUBSTITUTE(SUBSTITUTE(Table1[[#This Row],[QQ2_BEFORE]], "/", " "), "-", " "), "  ", " "))) - LEN(SUBSTITUTE(TRIM(SUBSTITUTE(SUBSTITUTE(SUBSTITUTE(Table1[[#This Row],[QQ2_BEFORE]], "/", " "), "-", " "), "  ", " ")), " ", "")) + 1)</f>
        <v>3</v>
      </c>
      <c r="AH74" s="45">
        <f>IF(LEN(TRIM(Table1[[#This Row],[QQ2_BEFORE]]))=0, 0, MAX(1, LEN(Table1[[#This Row],[QQ2_BEFORE]]) - LEN(SUBSTITUTE(SUBSTITUTE(SUBSTITUTE(Table1[[#This Row],[QQ2_BEFORE]], ".", ""), "!", ""), "?", ""))))</f>
        <v>1</v>
      </c>
      <c r="AI74" s="45">
        <f>IF(LEN(TRIM(Table1[[#This Row],[QQ2_BEFORE]]))=0, 0,
    (LEN(TRIM(SUBSTITUTE(SUBSTITUTE(SUBSTITUTE(Table1[[#This Row],[QQ2_BEFORE]], "/", " "), "-", " "), "  ", " ")))
    - LEN(SUBSTITUTE(TRIM(SUBSTITUTE(SUBSTITUTE(SUBSTITUTE(Table1[[#This Row],[QQ2_BEFORE]], "/", " "), "-", " "), "  ", " ")), " ", "")) + 1)
    / MAX(1,
        LEN(Z74)
        - LEN(SUBSTITUTE(SUBSTITUTE(SUBSTITUTE(Z74, ".", ""), "!", ""), "?", ""))
    )
)</f>
        <v>3</v>
      </c>
      <c r="AJ74" s="3" t="s">
        <v>1002</v>
      </c>
      <c r="AK74" s="45">
        <f>IF(LEN(TRIM(Table1[[#This Row],[QQ3_BEFORE]]))=0, 0, LEN(TRIM(SUBSTITUTE(SUBSTITUTE(SUBSTITUTE(Table1[[#This Row],[QQ3_BEFORE]], "/", " "), "-", " "), "  ", " "))) - LEN(SUBSTITUTE(TRIM(SUBSTITUTE(SUBSTITUTE(SUBSTITUTE(Table1[[#This Row],[QQ3_BEFORE]], "/", " "), "-", " "), "  ", " ")), " ", "")) + 1)</f>
        <v>18</v>
      </c>
      <c r="AL74" s="3" t="s">
        <v>1403</v>
      </c>
      <c r="AM74" s="3" t="s">
        <v>1003</v>
      </c>
      <c r="AN74" s="3" t="s">
        <v>1454</v>
      </c>
      <c r="AO74" s="3" t="s">
        <v>1388</v>
      </c>
      <c r="AP74" s="3" t="s">
        <v>1392</v>
      </c>
      <c r="AQ74" s="45">
        <f>IF(LEN(TRIM(Table1[[#This Row],[QQ1_AFTER]]))=0, 0, MAX(1, LEN(Table1[[#This Row],[QQ1_AFTER]]) - LEN(SUBSTITUTE(SUBSTITUTE(SUBSTITUTE(Table1[[#This Row],[QQ1_AFTER]], ".", ""), "!", ""), "?", ""))))</f>
        <v>1</v>
      </c>
      <c r="AR74" s="45">
        <f t="shared" si="16"/>
        <v>23</v>
      </c>
      <c r="AS74" s="52">
        <f>IF(LEN(TRIM(Table1[[#This Row],[QQ1_AFTER]]))=0, 0,
    (LEN(TRIM(SUBSTITUTE(SUBSTITUTE(SUBSTITUTE(Table1[[#This Row],[QQ1_AFTER]], "/", " "), "-", " "), "  ", " ")))
    - LEN(SUBSTITUTE(TRIM(SUBSTITUTE(SUBSTITUTE(SUBSTITUTE(Table1[[#This Row],[QQ1_AFTER]], "/", " "), "-", " "), "  ", " ")), " ", "")) + 1)
    / MAX(1,
        LEN(Z74)
        - LEN(SUBSTITUTE(SUBSTITUTE(SUBSTITUTE(Z74, ".", ""), "!", ""), "?", ""))
    )
)</f>
        <v>23</v>
      </c>
      <c r="AT74" s="45">
        <f>Table1[[#This Row],[QQ1_SENTENCE_COUNT_AFTER]]-Table1[[#This Row],[QQ1_SENTENCE_COUNT_BEFORE]]</f>
        <v>0</v>
      </c>
      <c r="AU74" s="45">
        <f t="shared" si="17"/>
        <v>13</v>
      </c>
      <c r="AV74" s="52">
        <f>Table1[[#This Row],[QQ1_AVG_WORDS_PER_SENTENCE_AFTER]]-Table1[[#This Row],[QQ1_AVG_WORDS_PER_SENTENCE]]</f>
        <v>13</v>
      </c>
      <c r="AW74" s="3" t="s">
        <v>1004</v>
      </c>
      <c r="AX74" s="3" t="s">
        <v>66</v>
      </c>
      <c r="AY74" s="3" t="s">
        <v>1388</v>
      </c>
      <c r="AZ74" s="3" t="s">
        <v>1392</v>
      </c>
      <c r="BA74" s="3" t="s">
        <v>1005</v>
      </c>
      <c r="BB74" s="3" t="s">
        <v>1403</v>
      </c>
      <c r="BC74" s="3" t="s">
        <v>93</v>
      </c>
      <c r="BD74" s="3" t="s">
        <v>115</v>
      </c>
      <c r="BE74" s="3" t="s">
        <v>94</v>
      </c>
      <c r="BF74" s="3" t="s">
        <v>93</v>
      </c>
      <c r="BG74" s="3" t="s">
        <v>94</v>
      </c>
      <c r="BH74" s="3" t="s">
        <v>94</v>
      </c>
      <c r="BI74" s="3" t="s">
        <v>115</v>
      </c>
      <c r="BJ74" s="3" t="s">
        <v>115</v>
      </c>
      <c r="BK74" s="3" t="s">
        <v>93</v>
      </c>
      <c r="BL74" s="3" t="s">
        <v>94</v>
      </c>
      <c r="BM74" s="3" t="s">
        <v>115</v>
      </c>
      <c r="BN74" s="3" t="s">
        <v>93</v>
      </c>
      <c r="BO74" s="3" t="s">
        <v>93</v>
      </c>
      <c r="BP74" s="3" t="s">
        <v>93</v>
      </c>
      <c r="BQ74" s="30">
        <v>21</v>
      </c>
      <c r="BR74" s="30">
        <v>19</v>
      </c>
      <c r="BS74" s="30">
        <f t="shared" si="20"/>
        <v>40</v>
      </c>
      <c r="BT74" s="34">
        <f t="shared" si="18"/>
        <v>-2</v>
      </c>
      <c r="BU74" s="32" t="s">
        <v>97</v>
      </c>
      <c r="BV74" s="3" t="s">
        <v>96</v>
      </c>
      <c r="BW74" s="3" t="s">
        <v>97</v>
      </c>
      <c r="BX74" s="3" t="s">
        <v>96</v>
      </c>
      <c r="BY74" s="3" t="s">
        <v>96</v>
      </c>
      <c r="BZ74" s="3" t="s">
        <v>97</v>
      </c>
      <c r="CA74" s="3" t="s">
        <v>97</v>
      </c>
      <c r="CB74" s="3" t="s">
        <v>97</v>
      </c>
      <c r="CC74" s="3" t="s">
        <v>97</v>
      </c>
      <c r="CD74" s="3" t="s">
        <v>96</v>
      </c>
      <c r="CE74" s="3" t="s">
        <v>97</v>
      </c>
      <c r="CF74" s="3" t="s">
        <v>96</v>
      </c>
      <c r="CG74" s="3" t="s">
        <v>96</v>
      </c>
      <c r="CH74" s="3" t="s">
        <v>96</v>
      </c>
      <c r="CI74" s="3" t="s">
        <v>96</v>
      </c>
      <c r="CJ74" s="3" t="s">
        <v>97</v>
      </c>
      <c r="CK74" s="3" t="s">
        <v>97</v>
      </c>
      <c r="CL74" s="3" t="s">
        <v>96</v>
      </c>
      <c r="CM74" s="3" t="s">
        <v>97</v>
      </c>
      <c r="CN74" s="3" t="s">
        <v>96</v>
      </c>
      <c r="CO74" s="5">
        <v>7</v>
      </c>
      <c r="CP74" s="5">
        <v>7</v>
      </c>
      <c r="CQ74" s="11">
        <f t="shared" si="5"/>
        <v>0</v>
      </c>
      <c r="CR74" s="3" t="s">
        <v>96</v>
      </c>
      <c r="CS74" s="3" t="s">
        <v>96</v>
      </c>
      <c r="CT74" s="3" t="s">
        <v>96</v>
      </c>
      <c r="CU74" s="3" t="s">
        <v>96</v>
      </c>
      <c r="CV74" s="3" t="s">
        <v>97</v>
      </c>
      <c r="CW74" s="3" t="s">
        <v>96</v>
      </c>
      <c r="CX74" s="3" t="s">
        <v>97</v>
      </c>
      <c r="CY74" s="3" t="s">
        <v>97</v>
      </c>
      <c r="CZ74" s="3" t="s">
        <v>96</v>
      </c>
      <c r="DA74" s="3" t="s">
        <v>97</v>
      </c>
      <c r="DB74" s="3" t="s">
        <v>96</v>
      </c>
      <c r="DC74" s="3" t="s">
        <v>96</v>
      </c>
      <c r="DD74" s="3" t="s">
        <v>96</v>
      </c>
      <c r="DE74" s="3" t="s">
        <v>97</v>
      </c>
      <c r="DF74" s="3" t="s">
        <v>96</v>
      </c>
      <c r="DG74" s="3" t="s">
        <v>97</v>
      </c>
      <c r="DH74" s="3" t="s">
        <v>97</v>
      </c>
      <c r="DI74" s="3" t="s">
        <v>97</v>
      </c>
      <c r="DJ74" s="3" t="s">
        <v>97</v>
      </c>
      <c r="DK74" s="3" t="s">
        <v>96</v>
      </c>
      <c r="DL74" s="5">
        <v>7</v>
      </c>
      <c r="DM74" s="5">
        <v>8</v>
      </c>
      <c r="DN74" s="11">
        <f t="shared" si="6"/>
        <v>1</v>
      </c>
      <c r="DO74" s="3" t="s">
        <v>1006</v>
      </c>
      <c r="DP74" s="3" t="s">
        <v>1007</v>
      </c>
      <c r="DQ74" s="3" t="s">
        <v>1008</v>
      </c>
      <c r="DR74" s="3" t="s">
        <v>1009</v>
      </c>
      <c r="DS74" s="14" t="s">
        <v>1338</v>
      </c>
      <c r="DT74" s="14" t="s">
        <v>1339</v>
      </c>
      <c r="DU74" s="3" t="s">
        <v>1367</v>
      </c>
      <c r="DV74" s="59" t="s">
        <v>1449</v>
      </c>
    </row>
    <row r="75" spans="1:126" ht="142.5" customHeight="1" x14ac:dyDescent="0.3">
      <c r="A75" s="3">
        <v>74</v>
      </c>
      <c r="B75" s="3" t="s">
        <v>102</v>
      </c>
      <c r="C75" s="4">
        <v>21</v>
      </c>
      <c r="D75" s="3" t="s">
        <v>70</v>
      </c>
      <c r="E75" s="3" t="s">
        <v>71</v>
      </c>
      <c r="F75" s="3" t="s">
        <v>72</v>
      </c>
      <c r="G75" s="3" t="s">
        <v>73</v>
      </c>
      <c r="H75" s="3" t="s">
        <v>74</v>
      </c>
      <c r="I75" s="3" t="s">
        <v>73</v>
      </c>
      <c r="J75" s="3" t="s">
        <v>125</v>
      </c>
      <c r="K75" s="3" t="s">
        <v>73</v>
      </c>
      <c r="L75" s="3" t="s">
        <v>160</v>
      </c>
      <c r="M75" s="3" t="s">
        <v>73</v>
      </c>
      <c r="N75" s="3" t="s">
        <v>77</v>
      </c>
      <c r="O75" s="3" t="s">
        <v>127</v>
      </c>
      <c r="P75" s="3" t="s">
        <v>79</v>
      </c>
      <c r="Q75" s="3" t="s">
        <v>250</v>
      </c>
      <c r="R75" s="3" t="s">
        <v>1010</v>
      </c>
      <c r="S75" s="3" t="s">
        <v>1011</v>
      </c>
      <c r="T75" s="3" t="s">
        <v>83</v>
      </c>
      <c r="U75" s="3" t="s">
        <v>83</v>
      </c>
      <c r="V75" s="3" t="s">
        <v>83</v>
      </c>
      <c r="W75" s="3" t="s">
        <v>78</v>
      </c>
      <c r="X75" s="3" t="s">
        <v>85</v>
      </c>
      <c r="Y75" s="3" t="s">
        <v>217</v>
      </c>
      <c r="Z75" s="3" t="s">
        <v>1012</v>
      </c>
      <c r="AA75" s="3" t="s">
        <v>68</v>
      </c>
      <c r="AB75" s="45">
        <f t="shared" si="19"/>
        <v>1</v>
      </c>
      <c r="AC75" s="45">
        <f t="shared" si="14"/>
        <v>1</v>
      </c>
      <c r="AD75" s="52">
        <f t="shared" si="15"/>
        <v>1</v>
      </c>
      <c r="AE75" s="3" t="s">
        <v>1013</v>
      </c>
      <c r="AF75" s="3" t="s">
        <v>1475</v>
      </c>
      <c r="AG75" s="45">
        <f>IF(LEN(TRIM(Table1[[#This Row],[QQ2_BEFORE]]))=0, 0, LEN(TRIM(SUBSTITUTE(SUBSTITUTE(SUBSTITUTE(Table1[[#This Row],[QQ2_BEFORE]], "/", " "), "-", " "), "  ", " "))) - LEN(SUBSTITUTE(TRIM(SUBSTITUTE(SUBSTITUTE(SUBSTITUTE(Table1[[#This Row],[QQ2_BEFORE]], "/", " "), "-", " "), "  ", " ")), " ", "")) + 1)</f>
        <v>19</v>
      </c>
      <c r="AH75" s="45">
        <f>IF(LEN(TRIM(Table1[[#This Row],[QQ2_BEFORE]]))=0, 0, MAX(1, LEN(Table1[[#This Row],[QQ2_BEFORE]]) - LEN(SUBSTITUTE(SUBSTITUTE(SUBSTITUTE(Table1[[#This Row],[QQ2_BEFORE]], ".", ""), "!", ""), "?", ""))))</f>
        <v>1</v>
      </c>
      <c r="AI75" s="45">
        <f>IF(LEN(TRIM(Table1[[#This Row],[QQ2_BEFORE]]))=0, 0,
    (LEN(TRIM(SUBSTITUTE(SUBSTITUTE(SUBSTITUTE(Table1[[#This Row],[QQ2_BEFORE]], "/", " "), "-", " "), "  ", " ")))
    - LEN(SUBSTITUTE(TRIM(SUBSTITUTE(SUBSTITUTE(SUBSTITUTE(Table1[[#This Row],[QQ2_BEFORE]], "/", " "), "-", " "), "  ", " ")), " ", "")) + 1)
    / MAX(1,
        LEN(Z75)
        - LEN(SUBSTITUTE(SUBSTITUTE(SUBSTITUTE(Z75, ".", ""), "!", ""), "?", ""))
    )
)</f>
        <v>19</v>
      </c>
      <c r="AJ75" s="3" t="s">
        <v>1014</v>
      </c>
      <c r="AK75" s="45">
        <f>IF(LEN(TRIM(Table1[[#This Row],[QQ3_BEFORE]]))=0, 0, LEN(TRIM(SUBSTITUTE(SUBSTITUTE(SUBSTITUTE(Table1[[#This Row],[QQ3_BEFORE]], "/", " "), "-", " "), "  ", " "))) - LEN(SUBSTITUTE(TRIM(SUBSTITUTE(SUBSTITUTE(SUBSTITUTE(Table1[[#This Row],[QQ3_BEFORE]], "/", " "), "-", " "), "  ", " ")), " ", "")) + 1)</f>
        <v>29</v>
      </c>
      <c r="AL75" s="3" t="s">
        <v>1399</v>
      </c>
      <c r="AM75" s="3" t="s">
        <v>1015</v>
      </c>
      <c r="AN75" s="3" t="s">
        <v>1459</v>
      </c>
      <c r="AO75" s="3" t="s">
        <v>1390</v>
      </c>
      <c r="AP75" s="3" t="s">
        <v>1392</v>
      </c>
      <c r="AQ75" s="45">
        <f>IF(LEN(TRIM(Table1[[#This Row],[QQ1_AFTER]]))=0, 0, MAX(1, LEN(Table1[[#This Row],[QQ1_AFTER]]) - LEN(SUBSTITUTE(SUBSTITUTE(SUBSTITUTE(Table1[[#This Row],[QQ1_AFTER]], ".", ""), "!", ""), "?", ""))))</f>
        <v>1</v>
      </c>
      <c r="AR75" s="45">
        <f t="shared" si="16"/>
        <v>6</v>
      </c>
      <c r="AS75" s="52">
        <f>IF(LEN(TRIM(Table1[[#This Row],[QQ1_AFTER]]))=0, 0,
    (LEN(TRIM(SUBSTITUTE(SUBSTITUTE(SUBSTITUTE(Table1[[#This Row],[QQ1_AFTER]], "/", " "), "-", " "), "  ", " ")))
    - LEN(SUBSTITUTE(TRIM(SUBSTITUTE(SUBSTITUTE(SUBSTITUTE(Table1[[#This Row],[QQ1_AFTER]], "/", " "), "-", " "), "  ", " ")), " ", "")) + 1)
    / MAX(1,
        LEN(Z75)
        - LEN(SUBSTITUTE(SUBSTITUTE(SUBSTITUTE(Z75, ".", ""), "!", ""), "?", ""))
    )
)</f>
        <v>6</v>
      </c>
      <c r="AT75" s="45">
        <f>Table1[[#This Row],[QQ1_SENTENCE_COUNT_AFTER]]-Table1[[#This Row],[QQ1_SENTENCE_COUNT_BEFORE]]</f>
        <v>0</v>
      </c>
      <c r="AU75" s="45">
        <f t="shared" si="17"/>
        <v>5</v>
      </c>
      <c r="AV75" s="52">
        <f>Table1[[#This Row],[QQ1_AVG_WORDS_PER_SENTENCE_AFTER]]-Table1[[#This Row],[QQ1_AVG_WORDS_PER_SENTENCE]]</f>
        <v>5</v>
      </c>
      <c r="AW75" s="3" t="s">
        <v>1016</v>
      </c>
      <c r="AX75" s="3" t="s">
        <v>1473</v>
      </c>
      <c r="AY75" s="3" t="s">
        <v>1390</v>
      </c>
      <c r="AZ75" s="3" t="s">
        <v>1389</v>
      </c>
      <c r="BA75" s="3" t="s">
        <v>1017</v>
      </c>
      <c r="BB75" s="3" t="s">
        <v>1399</v>
      </c>
      <c r="BC75" s="3" t="s">
        <v>114</v>
      </c>
      <c r="BD75" s="3" t="s">
        <v>115</v>
      </c>
      <c r="BE75" s="3" t="s">
        <v>114</v>
      </c>
      <c r="BF75" s="3" t="s">
        <v>115</v>
      </c>
      <c r="BG75" s="3" t="s">
        <v>115</v>
      </c>
      <c r="BH75" s="3" t="s">
        <v>115</v>
      </c>
      <c r="BI75" s="3" t="s">
        <v>114</v>
      </c>
      <c r="BJ75" s="3" t="s">
        <v>114</v>
      </c>
      <c r="BK75" s="3" t="s">
        <v>115</v>
      </c>
      <c r="BL75" s="3" t="s">
        <v>114</v>
      </c>
      <c r="BM75" s="3" t="s">
        <v>115</v>
      </c>
      <c r="BN75" s="3" t="s">
        <v>114</v>
      </c>
      <c r="BO75" s="3" t="s">
        <v>115</v>
      </c>
      <c r="BP75" s="3" t="s">
        <v>115</v>
      </c>
      <c r="BQ75" s="30">
        <v>31</v>
      </c>
      <c r="BR75" s="30">
        <v>31</v>
      </c>
      <c r="BS75" s="30">
        <f t="shared" si="20"/>
        <v>62</v>
      </c>
      <c r="BT75" s="34">
        <f t="shared" si="18"/>
        <v>0</v>
      </c>
      <c r="BU75" s="32" t="s">
        <v>97</v>
      </c>
      <c r="BV75" s="3" t="s">
        <v>96</v>
      </c>
      <c r="BW75" s="3" t="s">
        <v>96</v>
      </c>
      <c r="BX75" s="3" t="s">
        <v>97</v>
      </c>
      <c r="BY75" s="3" t="s">
        <v>96</v>
      </c>
      <c r="BZ75" s="3" t="s">
        <v>97</v>
      </c>
      <c r="CA75" s="3" t="s">
        <v>97</v>
      </c>
      <c r="CB75" s="3" t="s">
        <v>96</v>
      </c>
      <c r="CC75" s="3" t="s">
        <v>97</v>
      </c>
      <c r="CD75" s="3" t="s">
        <v>96</v>
      </c>
      <c r="CE75" s="3" t="s">
        <v>97</v>
      </c>
      <c r="CF75" s="3" t="s">
        <v>96</v>
      </c>
      <c r="CG75" s="3" t="s">
        <v>97</v>
      </c>
      <c r="CH75" s="3" t="s">
        <v>96</v>
      </c>
      <c r="CI75" s="3" t="s">
        <v>96</v>
      </c>
      <c r="CJ75" s="3" t="s">
        <v>97</v>
      </c>
      <c r="CK75" s="3" t="s">
        <v>97</v>
      </c>
      <c r="CL75" s="3" t="s">
        <v>97</v>
      </c>
      <c r="CM75" s="3" t="s">
        <v>97</v>
      </c>
      <c r="CN75" s="3" t="s">
        <v>97</v>
      </c>
      <c r="CO75" s="5">
        <v>6</v>
      </c>
      <c r="CP75" s="5">
        <v>8</v>
      </c>
      <c r="CQ75" s="11">
        <f t="shared" si="5"/>
        <v>2</v>
      </c>
      <c r="CR75" s="3" t="s">
        <v>97</v>
      </c>
      <c r="CS75" s="3" t="s">
        <v>96</v>
      </c>
      <c r="CT75" s="3" t="s">
        <v>96</v>
      </c>
      <c r="CU75" s="3" t="s">
        <v>97</v>
      </c>
      <c r="CV75" s="3" t="s">
        <v>97</v>
      </c>
      <c r="CW75" s="3" t="s">
        <v>97</v>
      </c>
      <c r="CX75" s="3" t="s">
        <v>96</v>
      </c>
      <c r="CY75" s="3" t="s">
        <v>97</v>
      </c>
      <c r="CZ75" s="3" t="s">
        <v>96</v>
      </c>
      <c r="DA75" s="3" t="s">
        <v>97</v>
      </c>
      <c r="DB75" s="3" t="s">
        <v>97</v>
      </c>
      <c r="DC75" s="3" t="s">
        <v>96</v>
      </c>
      <c r="DD75" s="3" t="s">
        <v>96</v>
      </c>
      <c r="DE75" s="3" t="s">
        <v>97</v>
      </c>
      <c r="DF75" s="3" t="s">
        <v>96</v>
      </c>
      <c r="DG75" s="3" t="s">
        <v>97</v>
      </c>
      <c r="DH75" s="3" t="s">
        <v>97</v>
      </c>
      <c r="DI75" s="3" t="s">
        <v>97</v>
      </c>
      <c r="DJ75" s="3" t="s">
        <v>97</v>
      </c>
      <c r="DK75" s="3" t="s">
        <v>96</v>
      </c>
      <c r="DL75" s="5">
        <v>5</v>
      </c>
      <c r="DM75" s="5">
        <v>7</v>
      </c>
      <c r="DN75" s="11">
        <f t="shared" si="6"/>
        <v>2</v>
      </c>
      <c r="DO75" s="3" t="s">
        <v>1018</v>
      </c>
      <c r="DP75" s="3" t="s">
        <v>1019</v>
      </c>
      <c r="DQ75" s="3" t="s">
        <v>1020</v>
      </c>
      <c r="DR75" s="3" t="s">
        <v>83</v>
      </c>
      <c r="DS75" s="14" t="s">
        <v>1337</v>
      </c>
      <c r="DT75" s="14" t="s">
        <v>1339</v>
      </c>
      <c r="DU75" s="3" t="s">
        <v>1345</v>
      </c>
      <c r="DV75" s="59" t="s">
        <v>1450</v>
      </c>
    </row>
    <row r="76" spans="1:126" ht="43.9" customHeight="1" x14ac:dyDescent="0.3">
      <c r="A76" s="3">
        <v>75</v>
      </c>
      <c r="B76" s="3" t="s">
        <v>69</v>
      </c>
      <c r="C76" s="4">
        <v>20</v>
      </c>
      <c r="D76" s="3" t="s">
        <v>70</v>
      </c>
      <c r="E76" s="3" t="s">
        <v>71</v>
      </c>
      <c r="F76" s="3" t="s">
        <v>72</v>
      </c>
      <c r="G76" s="3" t="s">
        <v>73</v>
      </c>
      <c r="H76" s="3" t="s">
        <v>293</v>
      </c>
      <c r="I76" s="3" t="s">
        <v>73</v>
      </c>
      <c r="J76" s="3" t="s">
        <v>159</v>
      </c>
      <c r="K76" s="3" t="s">
        <v>73</v>
      </c>
      <c r="L76" s="3" t="s">
        <v>160</v>
      </c>
      <c r="M76" s="3" t="s">
        <v>73</v>
      </c>
      <c r="N76" s="3" t="s">
        <v>77</v>
      </c>
      <c r="O76" s="3" t="s">
        <v>127</v>
      </c>
      <c r="P76" s="3" t="s">
        <v>128</v>
      </c>
      <c r="Q76" s="3" t="s">
        <v>250</v>
      </c>
      <c r="R76" s="3" t="s">
        <v>1021</v>
      </c>
      <c r="S76" s="3" t="s">
        <v>1022</v>
      </c>
      <c r="T76" s="3" t="s">
        <v>1023</v>
      </c>
      <c r="U76" s="3" t="s">
        <v>73</v>
      </c>
      <c r="V76" s="3" t="s">
        <v>73</v>
      </c>
      <c r="W76" s="3" t="s">
        <v>84</v>
      </c>
      <c r="X76" s="3" t="s">
        <v>1024</v>
      </c>
      <c r="Y76" s="3" t="s">
        <v>399</v>
      </c>
      <c r="Z76" s="3" t="s">
        <v>1025</v>
      </c>
      <c r="AA76" s="3" t="s">
        <v>1452</v>
      </c>
      <c r="AB76" s="45">
        <f t="shared" si="19"/>
        <v>14</v>
      </c>
      <c r="AC76" s="45">
        <f t="shared" si="14"/>
        <v>1</v>
      </c>
      <c r="AD76" s="52">
        <f t="shared" si="15"/>
        <v>14</v>
      </c>
      <c r="AE76" s="3" t="s">
        <v>1026</v>
      </c>
      <c r="AF76" s="3" t="s">
        <v>66</v>
      </c>
      <c r="AG76" s="45">
        <f>IF(LEN(TRIM(Table1[[#This Row],[QQ2_BEFORE]]))=0, 0, LEN(TRIM(SUBSTITUTE(SUBSTITUTE(SUBSTITUTE(Table1[[#This Row],[QQ2_BEFORE]], "/", " "), "-", " "), "  ", " "))) - LEN(SUBSTITUTE(TRIM(SUBSTITUTE(SUBSTITUTE(SUBSTITUTE(Table1[[#This Row],[QQ2_BEFORE]], "/", " "), "-", " "), "  ", " ")), " ", "")) + 1)</f>
        <v>15</v>
      </c>
      <c r="AH76" s="45">
        <f>IF(LEN(TRIM(Table1[[#This Row],[QQ2_BEFORE]]))=0, 0, MAX(1, LEN(Table1[[#This Row],[QQ2_BEFORE]]) - LEN(SUBSTITUTE(SUBSTITUTE(SUBSTITUTE(Table1[[#This Row],[QQ2_BEFORE]], ".", ""), "!", ""), "?", ""))))</f>
        <v>1</v>
      </c>
      <c r="AI76" s="45">
        <f>IF(LEN(TRIM(Table1[[#This Row],[QQ2_BEFORE]]))=0, 0,
    (LEN(TRIM(SUBSTITUTE(SUBSTITUTE(SUBSTITUTE(Table1[[#This Row],[QQ2_BEFORE]], "/", " "), "-", " "), "  ", " ")))
    - LEN(SUBSTITUTE(TRIM(SUBSTITUTE(SUBSTITUTE(SUBSTITUTE(Table1[[#This Row],[QQ2_BEFORE]], "/", " "), "-", " "), "  ", " ")), " ", "")) + 1)
    / MAX(1,
        LEN(Z76)
        - LEN(SUBSTITUTE(SUBSTITUTE(SUBSTITUTE(Z76, ".", ""), "!", ""), "?", ""))
    )
)</f>
        <v>15</v>
      </c>
      <c r="AJ76" s="3" t="s">
        <v>1027</v>
      </c>
      <c r="AK76" s="45">
        <f>IF(LEN(TRIM(Table1[[#This Row],[QQ3_BEFORE]]))=0, 0, LEN(TRIM(SUBSTITUTE(SUBSTITUTE(SUBSTITUTE(Table1[[#This Row],[QQ3_BEFORE]], "/", " "), "-", " "), "  ", " "))) - LEN(SUBSTITUTE(TRIM(SUBSTITUTE(SUBSTITUTE(SUBSTITUTE(Table1[[#This Row],[QQ3_BEFORE]], "/", " "), "-", " "), "  ", " ")), " ", "")) + 1)</f>
        <v>17</v>
      </c>
      <c r="AL76" s="3" t="s">
        <v>1399</v>
      </c>
      <c r="AM76" s="3" t="s">
        <v>1028</v>
      </c>
      <c r="AN76" s="3" t="s">
        <v>68</v>
      </c>
      <c r="AO76" s="3" t="s">
        <v>1390</v>
      </c>
      <c r="AP76" s="3" t="s">
        <v>1389</v>
      </c>
      <c r="AQ76" s="45">
        <f>IF(LEN(TRIM(Table1[[#This Row],[QQ1_AFTER]]))=0, 0, MAX(1, LEN(Table1[[#This Row],[QQ1_AFTER]]) - LEN(SUBSTITUTE(SUBSTITUTE(SUBSTITUTE(Table1[[#This Row],[QQ1_AFTER]], ".", ""), "!", ""), "?", ""))))</f>
        <v>1</v>
      </c>
      <c r="AR76" s="45">
        <f t="shared" si="16"/>
        <v>7</v>
      </c>
      <c r="AS76" s="52">
        <f>IF(LEN(TRIM(Table1[[#This Row],[QQ1_AFTER]]))=0, 0,
    (LEN(TRIM(SUBSTITUTE(SUBSTITUTE(SUBSTITUTE(Table1[[#This Row],[QQ1_AFTER]], "/", " "), "-", " "), "  ", " ")))
    - LEN(SUBSTITUTE(TRIM(SUBSTITUTE(SUBSTITUTE(SUBSTITUTE(Table1[[#This Row],[QQ1_AFTER]], "/", " "), "-", " "), "  ", " ")), " ", "")) + 1)
    / MAX(1,
        LEN(Z76)
        - LEN(SUBSTITUTE(SUBSTITUTE(SUBSTITUTE(Z76, ".", ""), "!", ""), "?", ""))
    )
)</f>
        <v>7</v>
      </c>
      <c r="AT76" s="45">
        <f>Table1[[#This Row],[QQ1_SENTENCE_COUNT_AFTER]]-Table1[[#This Row],[QQ1_SENTENCE_COUNT_BEFORE]]</f>
        <v>0</v>
      </c>
      <c r="AU76" s="45">
        <f t="shared" si="17"/>
        <v>-7</v>
      </c>
      <c r="AV76" s="52">
        <f>Table1[[#This Row],[QQ1_AVG_WORDS_PER_SENTENCE_AFTER]]-Table1[[#This Row],[QQ1_AVG_WORDS_PER_SENTENCE]]</f>
        <v>-7</v>
      </c>
      <c r="AW76" s="3" t="s">
        <v>1029</v>
      </c>
      <c r="AX76" s="3" t="s">
        <v>1452</v>
      </c>
      <c r="AY76" s="3" t="s">
        <v>1388</v>
      </c>
      <c r="AZ76" s="3" t="s">
        <v>1389</v>
      </c>
      <c r="BA76" s="3" t="s">
        <v>1030</v>
      </c>
      <c r="BB76" s="3" t="s">
        <v>1399</v>
      </c>
      <c r="BC76" s="3" t="s">
        <v>115</v>
      </c>
      <c r="BD76" s="3" t="s">
        <v>115</v>
      </c>
      <c r="BE76" s="3" t="s">
        <v>94</v>
      </c>
      <c r="BF76" s="3" t="s">
        <v>93</v>
      </c>
      <c r="BG76" s="3" t="s">
        <v>94</v>
      </c>
      <c r="BH76" s="3" t="s">
        <v>93</v>
      </c>
      <c r="BI76" s="3" t="s">
        <v>115</v>
      </c>
      <c r="BJ76" s="3" t="s">
        <v>93</v>
      </c>
      <c r="BK76" s="3" t="s">
        <v>93</v>
      </c>
      <c r="BL76" s="3" t="s">
        <v>115</v>
      </c>
      <c r="BM76" s="3" t="s">
        <v>94</v>
      </c>
      <c r="BN76" s="3" t="s">
        <v>115</v>
      </c>
      <c r="BO76" s="3" t="s">
        <v>94</v>
      </c>
      <c r="BP76" s="3" t="s">
        <v>115</v>
      </c>
      <c r="BQ76" s="30">
        <v>22</v>
      </c>
      <c r="BR76" s="30">
        <v>22</v>
      </c>
      <c r="BS76" s="30">
        <f t="shared" si="20"/>
        <v>44</v>
      </c>
      <c r="BT76" s="34">
        <f t="shared" si="18"/>
        <v>0</v>
      </c>
      <c r="BU76" s="32" t="s">
        <v>96</v>
      </c>
      <c r="BV76" s="3" t="s">
        <v>96</v>
      </c>
      <c r="BW76" s="3" t="s">
        <v>96</v>
      </c>
      <c r="BX76" s="3" t="s">
        <v>96</v>
      </c>
      <c r="BY76" s="3" t="s">
        <v>96</v>
      </c>
      <c r="BZ76" s="3" t="s">
        <v>97</v>
      </c>
      <c r="CA76" s="3" t="s">
        <v>96</v>
      </c>
      <c r="CB76" s="3" t="s">
        <v>97</v>
      </c>
      <c r="CC76" s="3" t="s">
        <v>97</v>
      </c>
      <c r="CD76" s="3" t="s">
        <v>97</v>
      </c>
      <c r="CE76" s="3" t="s">
        <v>96</v>
      </c>
      <c r="CF76" s="3" t="s">
        <v>96</v>
      </c>
      <c r="CG76" s="3" t="s">
        <v>96</v>
      </c>
      <c r="CH76" s="3" t="s">
        <v>96</v>
      </c>
      <c r="CI76" s="3" t="s">
        <v>96</v>
      </c>
      <c r="CJ76" s="3" t="s">
        <v>97</v>
      </c>
      <c r="CK76" s="3" t="s">
        <v>97</v>
      </c>
      <c r="CL76" s="3" t="s">
        <v>97</v>
      </c>
      <c r="CM76" s="3" t="s">
        <v>97</v>
      </c>
      <c r="CN76" s="3" t="s">
        <v>97</v>
      </c>
      <c r="CO76" s="5">
        <v>9</v>
      </c>
      <c r="CP76" s="5">
        <v>10</v>
      </c>
      <c r="CQ76" s="11">
        <f t="shared" si="5"/>
        <v>1</v>
      </c>
      <c r="CR76" s="3" t="s">
        <v>97</v>
      </c>
      <c r="CS76" s="3" t="s">
        <v>96</v>
      </c>
      <c r="CT76" s="3" t="s">
        <v>96</v>
      </c>
      <c r="CU76" s="3" t="s">
        <v>96</v>
      </c>
      <c r="CV76" s="3" t="s">
        <v>97</v>
      </c>
      <c r="CW76" s="3" t="s">
        <v>97</v>
      </c>
      <c r="CX76" s="3" t="s">
        <v>97</v>
      </c>
      <c r="CY76" s="3" t="s">
        <v>97</v>
      </c>
      <c r="CZ76" s="3" t="s">
        <v>96</v>
      </c>
      <c r="DA76" s="3" t="s">
        <v>97</v>
      </c>
      <c r="DB76" s="3" t="s">
        <v>96</v>
      </c>
      <c r="DC76" s="3" t="s">
        <v>96</v>
      </c>
      <c r="DD76" s="3" t="s">
        <v>96</v>
      </c>
      <c r="DE76" s="3" t="s">
        <v>96</v>
      </c>
      <c r="DF76" s="3" t="s">
        <v>96</v>
      </c>
      <c r="DG76" s="3" t="s">
        <v>97</v>
      </c>
      <c r="DH76" s="3" t="s">
        <v>97</v>
      </c>
      <c r="DI76" s="3" t="s">
        <v>97</v>
      </c>
      <c r="DJ76" s="3" t="s">
        <v>97</v>
      </c>
      <c r="DK76" s="3" t="s">
        <v>97</v>
      </c>
      <c r="DL76" s="5">
        <v>7</v>
      </c>
      <c r="DM76" s="5">
        <v>10</v>
      </c>
      <c r="DN76" s="11">
        <f t="shared" si="6"/>
        <v>3</v>
      </c>
      <c r="DO76" s="3" t="s">
        <v>1031</v>
      </c>
      <c r="DP76" s="3" t="s">
        <v>1032</v>
      </c>
      <c r="DQ76" s="3" t="s">
        <v>1033</v>
      </c>
      <c r="DR76" s="3" t="s">
        <v>1034</v>
      </c>
      <c r="DS76" s="14" t="s">
        <v>1337</v>
      </c>
      <c r="DT76" s="14" t="s">
        <v>1339</v>
      </c>
      <c r="DU76" s="3" t="s">
        <v>1368</v>
      </c>
      <c r="DV76" s="59" t="s">
        <v>1448</v>
      </c>
    </row>
    <row r="77" spans="1:126" ht="87.6" customHeight="1" x14ac:dyDescent="0.3">
      <c r="A77" s="3">
        <v>76</v>
      </c>
      <c r="B77" s="3" t="s">
        <v>158</v>
      </c>
      <c r="C77" s="4">
        <v>19</v>
      </c>
      <c r="D77" s="3" t="s">
        <v>70</v>
      </c>
      <c r="E77" s="3" t="s">
        <v>71</v>
      </c>
      <c r="F77" s="3" t="s">
        <v>72</v>
      </c>
      <c r="G77" s="3" t="s">
        <v>73</v>
      </c>
      <c r="H77" s="3" t="s">
        <v>74</v>
      </c>
      <c r="I77" s="3" t="s">
        <v>73</v>
      </c>
      <c r="J77" s="3" t="s">
        <v>159</v>
      </c>
      <c r="K77" s="3" t="s">
        <v>73</v>
      </c>
      <c r="L77" s="3" t="s">
        <v>160</v>
      </c>
      <c r="M77" s="3" t="s">
        <v>73</v>
      </c>
      <c r="N77" s="3" t="s">
        <v>77</v>
      </c>
      <c r="O77" s="3" t="s">
        <v>78</v>
      </c>
      <c r="P77" s="3" t="s">
        <v>128</v>
      </c>
      <c r="Q77" s="3" t="s">
        <v>215</v>
      </c>
      <c r="R77" s="3" t="s">
        <v>316</v>
      </c>
      <c r="S77" s="3" t="s">
        <v>1035</v>
      </c>
      <c r="T77" s="3" t="s">
        <v>1036</v>
      </c>
      <c r="U77" s="3" t="s">
        <v>236</v>
      </c>
      <c r="V77" s="3" t="s">
        <v>236</v>
      </c>
      <c r="W77" s="3" t="s">
        <v>84</v>
      </c>
      <c r="X77" s="3" t="s">
        <v>132</v>
      </c>
      <c r="Y77" s="3" t="s">
        <v>86</v>
      </c>
      <c r="Z77" s="3" t="s">
        <v>1037</v>
      </c>
      <c r="AA77" s="3" t="s">
        <v>1467</v>
      </c>
      <c r="AB77" s="45">
        <f t="shared" si="19"/>
        <v>35</v>
      </c>
      <c r="AC77" s="45">
        <f t="shared" si="14"/>
        <v>2</v>
      </c>
      <c r="AD77" s="52">
        <f t="shared" si="15"/>
        <v>17.5</v>
      </c>
      <c r="AE77" s="3" t="s">
        <v>1038</v>
      </c>
      <c r="AF77" s="3" t="s">
        <v>1479</v>
      </c>
      <c r="AG77" s="45">
        <f>IF(LEN(TRIM(Table1[[#This Row],[QQ2_BEFORE]]))=0, 0, LEN(TRIM(SUBSTITUTE(SUBSTITUTE(SUBSTITUTE(Table1[[#This Row],[QQ2_BEFORE]], "/", " "), "-", " "), "  ", " "))) - LEN(SUBSTITUTE(TRIM(SUBSTITUTE(SUBSTITUTE(SUBSTITUTE(Table1[[#This Row],[QQ2_BEFORE]], "/", " "), "-", " "), "  ", " ")), " ", "")) + 1)</f>
        <v>60</v>
      </c>
      <c r="AH77" s="45">
        <f>IF(LEN(TRIM(Table1[[#This Row],[QQ2_BEFORE]]))=0, 0, MAX(1, LEN(Table1[[#This Row],[QQ2_BEFORE]]) - LEN(SUBSTITUTE(SUBSTITUTE(SUBSTITUTE(Table1[[#This Row],[QQ2_BEFORE]], ".", ""), "!", ""), "?", ""))))</f>
        <v>2</v>
      </c>
      <c r="AI77" s="45">
        <f>IF(LEN(TRIM(Table1[[#This Row],[QQ2_BEFORE]]))=0, 0,
    (LEN(TRIM(SUBSTITUTE(SUBSTITUTE(SUBSTITUTE(Table1[[#This Row],[QQ2_BEFORE]], "/", " "), "-", " "), "  ", " ")))
    - LEN(SUBSTITUTE(TRIM(SUBSTITUTE(SUBSTITUTE(SUBSTITUTE(Table1[[#This Row],[QQ2_BEFORE]], "/", " "), "-", " "), "  ", " ")), " ", "")) + 1)
    / MAX(1,
        LEN(Z77)
        - LEN(SUBSTITUTE(SUBSTITUTE(SUBSTITUTE(Z77, ".", ""), "!", ""), "?", ""))
    )
)</f>
        <v>30</v>
      </c>
      <c r="AJ77" s="3" t="s">
        <v>1039</v>
      </c>
      <c r="AK77" s="45">
        <f>IF(LEN(TRIM(Table1[[#This Row],[QQ3_BEFORE]]))=0, 0, LEN(TRIM(SUBSTITUTE(SUBSTITUTE(SUBSTITUTE(Table1[[#This Row],[QQ3_BEFORE]], "/", " "), "-", " "), "  ", " "))) - LEN(SUBSTITUTE(TRIM(SUBSTITUTE(SUBSTITUTE(SUBSTITUTE(Table1[[#This Row],[QQ3_BEFORE]], "/", " "), "-", " "), "  ", " ")), " ", "")) + 1)</f>
        <v>34</v>
      </c>
      <c r="AL77" s="3" t="s">
        <v>1399</v>
      </c>
      <c r="AM77" s="3" t="s">
        <v>1040</v>
      </c>
      <c r="AN77" s="3" t="s">
        <v>68</v>
      </c>
      <c r="AO77" s="3" t="s">
        <v>1388</v>
      </c>
      <c r="AP77" s="3" t="s">
        <v>1393</v>
      </c>
      <c r="AQ77" s="45">
        <f>IF(LEN(TRIM(Table1[[#This Row],[QQ1_AFTER]]))=0, 0, MAX(1, LEN(Table1[[#This Row],[QQ1_AFTER]]) - LEN(SUBSTITUTE(SUBSTITUTE(SUBSTITUTE(Table1[[#This Row],[QQ1_AFTER]], ".", ""), "!", ""), "?", ""))))</f>
        <v>1</v>
      </c>
      <c r="AR77" s="45">
        <f t="shared" si="16"/>
        <v>15</v>
      </c>
      <c r="AS77" s="52">
        <f>IF(LEN(TRIM(Table1[[#This Row],[QQ1_AFTER]]))=0, 0,
    (LEN(TRIM(SUBSTITUTE(SUBSTITUTE(SUBSTITUTE(Table1[[#This Row],[QQ1_AFTER]], "/", " "), "-", " "), "  ", " ")))
    - LEN(SUBSTITUTE(TRIM(SUBSTITUTE(SUBSTITUTE(SUBSTITUTE(Table1[[#This Row],[QQ1_AFTER]], "/", " "), "-", " "), "  ", " ")), " ", "")) + 1)
    / MAX(1,
        LEN(Z77)
        - LEN(SUBSTITUTE(SUBSTITUTE(SUBSTITUTE(Z77, ".", ""), "!", ""), "?", ""))
    )
)</f>
        <v>7.5</v>
      </c>
      <c r="AT77" s="45">
        <f>Table1[[#This Row],[QQ1_SENTENCE_COUNT_AFTER]]-Table1[[#This Row],[QQ1_SENTENCE_COUNT_BEFORE]]</f>
        <v>-1</v>
      </c>
      <c r="AU77" s="45">
        <f t="shared" si="17"/>
        <v>-20</v>
      </c>
      <c r="AV77" s="52">
        <f>Table1[[#This Row],[QQ1_AVG_WORDS_PER_SENTENCE_AFTER]]-Table1[[#This Row],[QQ1_AVG_WORDS_PER_SENTENCE]]</f>
        <v>-10</v>
      </c>
      <c r="AW77" s="3" t="s">
        <v>1041</v>
      </c>
      <c r="AX77" s="3" t="s">
        <v>1473</v>
      </c>
      <c r="AY77" s="3" t="s">
        <v>1390</v>
      </c>
      <c r="AZ77" s="3" t="s">
        <v>1393</v>
      </c>
      <c r="BA77" s="3" t="s">
        <v>1042</v>
      </c>
      <c r="BB77" s="3" t="s">
        <v>1399</v>
      </c>
      <c r="BC77" s="3" t="s">
        <v>115</v>
      </c>
      <c r="BD77" s="3" t="s">
        <v>115</v>
      </c>
      <c r="BE77" s="3" t="s">
        <v>115</v>
      </c>
      <c r="BF77" s="3" t="s">
        <v>93</v>
      </c>
      <c r="BG77" s="3" t="s">
        <v>93</v>
      </c>
      <c r="BH77" s="3" t="s">
        <v>95</v>
      </c>
      <c r="BI77" s="3" t="s">
        <v>93</v>
      </c>
      <c r="BJ77" s="3" t="s">
        <v>115</v>
      </c>
      <c r="BK77" s="3" t="s">
        <v>94</v>
      </c>
      <c r="BL77" s="3" t="s">
        <v>115</v>
      </c>
      <c r="BM77" s="3" t="s">
        <v>115</v>
      </c>
      <c r="BN77" s="3" t="s">
        <v>93</v>
      </c>
      <c r="BO77" s="3" t="s">
        <v>93</v>
      </c>
      <c r="BP77" s="3" t="s">
        <v>93</v>
      </c>
      <c r="BQ77" s="30">
        <v>19</v>
      </c>
      <c r="BR77" s="30">
        <v>21</v>
      </c>
      <c r="BS77" s="30">
        <f t="shared" si="20"/>
        <v>40</v>
      </c>
      <c r="BT77" s="34">
        <f t="shared" si="18"/>
        <v>2</v>
      </c>
      <c r="BU77" s="32" t="s">
        <v>96</v>
      </c>
      <c r="BV77" s="3" t="s">
        <v>96</v>
      </c>
      <c r="BW77" s="3" t="s">
        <v>96</v>
      </c>
      <c r="BX77" s="3" t="s">
        <v>96</v>
      </c>
      <c r="BY77" s="3" t="s">
        <v>96</v>
      </c>
      <c r="BZ77" s="3" t="s">
        <v>97</v>
      </c>
      <c r="CA77" s="3" t="s">
        <v>97</v>
      </c>
      <c r="CB77" s="3" t="s">
        <v>97</v>
      </c>
      <c r="CC77" s="3" t="s">
        <v>97</v>
      </c>
      <c r="CD77" s="3" t="s">
        <v>96</v>
      </c>
      <c r="CE77" s="3" t="s">
        <v>96</v>
      </c>
      <c r="CF77" s="3" t="s">
        <v>96</v>
      </c>
      <c r="CG77" s="3" t="s">
        <v>96</v>
      </c>
      <c r="CH77" s="3" t="s">
        <v>96</v>
      </c>
      <c r="CI77" s="3" t="s">
        <v>96</v>
      </c>
      <c r="CJ77" s="3" t="s">
        <v>96</v>
      </c>
      <c r="CK77" s="3" t="s">
        <v>97</v>
      </c>
      <c r="CL77" s="3" t="s">
        <v>97</v>
      </c>
      <c r="CM77" s="3" t="s">
        <v>97</v>
      </c>
      <c r="CN77" s="3" t="s">
        <v>97</v>
      </c>
      <c r="CO77" s="5">
        <v>9</v>
      </c>
      <c r="CP77" s="5">
        <v>9</v>
      </c>
      <c r="CQ77" s="11">
        <f t="shared" si="5"/>
        <v>0</v>
      </c>
      <c r="CR77" s="3" t="s">
        <v>96</v>
      </c>
      <c r="CS77" s="3" t="s">
        <v>96</v>
      </c>
      <c r="CT77" s="3" t="s">
        <v>96</v>
      </c>
      <c r="CU77" s="3" t="s">
        <v>96</v>
      </c>
      <c r="CV77" s="3" t="s">
        <v>96</v>
      </c>
      <c r="CW77" s="3" t="s">
        <v>97</v>
      </c>
      <c r="CX77" s="3" t="s">
        <v>97</v>
      </c>
      <c r="CY77" s="3" t="s">
        <v>97</v>
      </c>
      <c r="CZ77" s="3" t="s">
        <v>96</v>
      </c>
      <c r="DA77" s="3" t="s">
        <v>97</v>
      </c>
      <c r="DB77" s="3" t="s">
        <v>96</v>
      </c>
      <c r="DC77" s="3" t="s">
        <v>96</v>
      </c>
      <c r="DD77" s="3" t="s">
        <v>96</v>
      </c>
      <c r="DE77" s="3" t="s">
        <v>96</v>
      </c>
      <c r="DF77" s="3" t="s">
        <v>96</v>
      </c>
      <c r="DG77" s="3" t="s">
        <v>96</v>
      </c>
      <c r="DH77" s="3" t="s">
        <v>97</v>
      </c>
      <c r="DI77" s="3" t="s">
        <v>97</v>
      </c>
      <c r="DJ77" s="3" t="s">
        <v>97</v>
      </c>
      <c r="DK77" s="3" t="s">
        <v>97</v>
      </c>
      <c r="DL77" s="5">
        <v>9</v>
      </c>
      <c r="DM77" s="5">
        <v>9</v>
      </c>
      <c r="DN77" s="11">
        <f t="shared" si="6"/>
        <v>0</v>
      </c>
      <c r="DO77" s="3" t="s">
        <v>1043</v>
      </c>
      <c r="DP77" s="3" t="s">
        <v>116</v>
      </c>
      <c r="DQ77" s="3" t="s">
        <v>1044</v>
      </c>
      <c r="DR77" s="3" t="s">
        <v>84</v>
      </c>
      <c r="DS77" s="14" t="s">
        <v>1337</v>
      </c>
      <c r="DT77" s="14" t="s">
        <v>1339</v>
      </c>
      <c r="DU77" s="3" t="s">
        <v>1345</v>
      </c>
      <c r="DV77" s="59" t="s">
        <v>1449</v>
      </c>
    </row>
    <row r="78" spans="1:126" ht="33" customHeight="1" x14ac:dyDescent="0.3">
      <c r="A78" s="3">
        <v>77</v>
      </c>
      <c r="B78" s="3" t="s">
        <v>158</v>
      </c>
      <c r="C78" s="4">
        <v>21</v>
      </c>
      <c r="D78" s="3" t="s">
        <v>120</v>
      </c>
      <c r="E78" s="3" t="s">
        <v>71</v>
      </c>
      <c r="F78" s="3" t="s">
        <v>72</v>
      </c>
      <c r="G78" s="3" t="s">
        <v>73</v>
      </c>
      <c r="H78" s="3" t="s">
        <v>293</v>
      </c>
      <c r="I78" s="3" t="s">
        <v>73</v>
      </c>
      <c r="J78" s="3" t="s">
        <v>185</v>
      </c>
      <c r="K78" s="3" t="s">
        <v>73</v>
      </c>
      <c r="L78" s="3" t="s">
        <v>196</v>
      </c>
      <c r="M78" s="3" t="s">
        <v>73</v>
      </c>
      <c r="N78" s="3" t="s">
        <v>77</v>
      </c>
      <c r="O78" s="3" t="s">
        <v>78</v>
      </c>
      <c r="P78" s="3" t="s">
        <v>128</v>
      </c>
      <c r="Q78" s="3" t="s">
        <v>1045</v>
      </c>
      <c r="R78" s="3" t="s">
        <v>1021</v>
      </c>
      <c r="S78" s="3" t="s">
        <v>1046</v>
      </c>
      <c r="T78" s="3" t="s">
        <v>1047</v>
      </c>
      <c r="U78" s="3" t="s">
        <v>1048</v>
      </c>
      <c r="V78" s="3" t="s">
        <v>1049</v>
      </c>
      <c r="W78" s="3" t="s">
        <v>84</v>
      </c>
      <c r="X78" s="3" t="s">
        <v>132</v>
      </c>
      <c r="Y78" s="3" t="s">
        <v>217</v>
      </c>
      <c r="Z78" s="3" t="s">
        <v>1050</v>
      </c>
      <c r="AA78" s="3" t="s">
        <v>1452</v>
      </c>
      <c r="AB78" s="45">
        <f t="shared" si="19"/>
        <v>9</v>
      </c>
      <c r="AC78" s="45">
        <f t="shared" si="14"/>
        <v>1</v>
      </c>
      <c r="AD78" s="52">
        <f t="shared" si="15"/>
        <v>9</v>
      </c>
      <c r="AE78" s="3" t="s">
        <v>1051</v>
      </c>
      <c r="AF78" s="3" t="s">
        <v>66</v>
      </c>
      <c r="AG78" s="45">
        <f>IF(LEN(TRIM(Table1[[#This Row],[QQ2_BEFORE]]))=0, 0, LEN(TRIM(SUBSTITUTE(SUBSTITUTE(SUBSTITUTE(Table1[[#This Row],[QQ2_BEFORE]], "/", " "), "-", " "), "  ", " "))) - LEN(SUBSTITUTE(TRIM(SUBSTITUTE(SUBSTITUTE(SUBSTITUTE(Table1[[#This Row],[QQ2_BEFORE]], "/", " "), "-", " "), "  ", " ")), " ", "")) + 1)</f>
        <v>10</v>
      </c>
      <c r="AH78" s="45">
        <f>IF(LEN(TRIM(Table1[[#This Row],[QQ2_BEFORE]]))=0, 0, MAX(1, LEN(Table1[[#This Row],[QQ2_BEFORE]]) - LEN(SUBSTITUTE(SUBSTITUTE(SUBSTITUTE(Table1[[#This Row],[QQ2_BEFORE]], ".", ""), "!", ""), "?", ""))))</f>
        <v>1</v>
      </c>
      <c r="AI78" s="45">
        <f>IF(LEN(TRIM(Table1[[#This Row],[QQ2_BEFORE]]))=0, 0,
    (LEN(TRIM(SUBSTITUTE(SUBSTITUTE(SUBSTITUTE(Table1[[#This Row],[QQ2_BEFORE]], "/", " "), "-", " "), "  ", " ")))
    - LEN(SUBSTITUTE(TRIM(SUBSTITUTE(SUBSTITUTE(SUBSTITUTE(Table1[[#This Row],[QQ2_BEFORE]], "/", " "), "-", " "), "  ", " ")), " ", "")) + 1)
    / MAX(1,
        LEN(Z78)
        - LEN(SUBSTITUTE(SUBSTITUTE(SUBSTITUTE(Z78, ".", ""), "!", ""), "?", ""))
    )
)</f>
        <v>10</v>
      </c>
      <c r="AJ78" s="3" t="s">
        <v>1052</v>
      </c>
      <c r="AK78" s="45">
        <f>IF(LEN(TRIM(Table1[[#This Row],[QQ3_BEFORE]]))=0, 0, LEN(TRIM(SUBSTITUTE(SUBSTITUTE(SUBSTITUTE(Table1[[#This Row],[QQ3_BEFORE]], "/", " "), "-", " "), "  ", " "))) - LEN(SUBSTITUTE(TRIM(SUBSTITUTE(SUBSTITUTE(SUBSTITUTE(Table1[[#This Row],[QQ3_BEFORE]], "/", " "), "-", " "), "  ", " ")), " ", "")) + 1)</f>
        <v>6</v>
      </c>
      <c r="AL78" s="3" t="s">
        <v>1400</v>
      </c>
      <c r="AM78" s="3" t="s">
        <v>1053</v>
      </c>
      <c r="AN78" s="3" t="s">
        <v>68</v>
      </c>
      <c r="AO78" s="3" t="s">
        <v>1388</v>
      </c>
      <c r="AP78" s="3" t="s">
        <v>1393</v>
      </c>
      <c r="AQ78" s="45">
        <f>IF(LEN(TRIM(Table1[[#This Row],[QQ1_AFTER]]))=0, 0, MAX(1, LEN(Table1[[#This Row],[QQ1_AFTER]]) - LEN(SUBSTITUTE(SUBSTITUTE(SUBSTITUTE(Table1[[#This Row],[QQ1_AFTER]], ".", ""), "!", ""), "?", ""))))</f>
        <v>1</v>
      </c>
      <c r="AR78" s="45">
        <f t="shared" si="16"/>
        <v>5</v>
      </c>
      <c r="AS78" s="52">
        <f>IF(LEN(TRIM(Table1[[#This Row],[QQ1_AFTER]]))=0, 0,
    (LEN(TRIM(SUBSTITUTE(SUBSTITUTE(SUBSTITUTE(Table1[[#This Row],[QQ1_AFTER]], "/", " "), "-", " "), "  ", " ")))
    - LEN(SUBSTITUTE(TRIM(SUBSTITUTE(SUBSTITUTE(SUBSTITUTE(Table1[[#This Row],[QQ1_AFTER]], "/", " "), "-", " "), "  ", " ")), " ", "")) + 1)
    / MAX(1,
        LEN(Z78)
        - LEN(SUBSTITUTE(SUBSTITUTE(SUBSTITUTE(Z78, ".", ""), "!", ""), "?", ""))
    )
)</f>
        <v>5</v>
      </c>
      <c r="AT78" s="45">
        <f>Table1[[#This Row],[QQ1_SENTENCE_COUNT_AFTER]]-Table1[[#This Row],[QQ1_SENTENCE_COUNT_BEFORE]]</f>
        <v>0</v>
      </c>
      <c r="AU78" s="45">
        <f t="shared" si="17"/>
        <v>-4</v>
      </c>
      <c r="AV78" s="52">
        <f>Table1[[#This Row],[QQ1_AVG_WORDS_PER_SENTENCE_AFTER]]-Table1[[#This Row],[QQ1_AVG_WORDS_PER_SENTENCE]]</f>
        <v>-4</v>
      </c>
      <c r="AW78" s="3" t="s">
        <v>1054</v>
      </c>
      <c r="AX78" s="3" t="s">
        <v>1452</v>
      </c>
      <c r="AY78" s="3" t="s">
        <v>1388</v>
      </c>
      <c r="AZ78" s="3" t="s">
        <v>1389</v>
      </c>
      <c r="BA78" s="3" t="s">
        <v>1055</v>
      </c>
      <c r="BB78" s="3" t="s">
        <v>1400</v>
      </c>
      <c r="BC78" s="3" t="s">
        <v>93</v>
      </c>
      <c r="BD78" s="3" t="s">
        <v>115</v>
      </c>
      <c r="BE78" s="3" t="s">
        <v>115</v>
      </c>
      <c r="BF78" s="3" t="s">
        <v>95</v>
      </c>
      <c r="BG78" s="3" t="s">
        <v>114</v>
      </c>
      <c r="BH78" s="3" t="s">
        <v>115</v>
      </c>
      <c r="BI78" s="3" t="s">
        <v>93</v>
      </c>
      <c r="BJ78" s="3" t="s">
        <v>115</v>
      </c>
      <c r="BK78" s="3" t="s">
        <v>95</v>
      </c>
      <c r="BL78" s="3" t="s">
        <v>93</v>
      </c>
      <c r="BM78" s="3" t="s">
        <v>93</v>
      </c>
      <c r="BN78" s="3" t="s">
        <v>94</v>
      </c>
      <c r="BO78" s="3" t="s">
        <v>93</v>
      </c>
      <c r="BP78" s="3" t="s">
        <v>95</v>
      </c>
      <c r="BQ78" s="30">
        <v>22</v>
      </c>
      <c r="BR78" s="30">
        <v>15</v>
      </c>
      <c r="BS78" s="30">
        <f t="shared" si="20"/>
        <v>37</v>
      </c>
      <c r="BT78" s="34">
        <f t="shared" si="18"/>
        <v>-7</v>
      </c>
      <c r="BU78" s="32" t="s">
        <v>96</v>
      </c>
      <c r="BV78" s="3" t="s">
        <v>96</v>
      </c>
      <c r="BW78" s="3" t="s">
        <v>96</v>
      </c>
      <c r="BX78" s="3" t="s">
        <v>96</v>
      </c>
      <c r="BY78" s="3" t="s">
        <v>96</v>
      </c>
      <c r="BZ78" s="3" t="s">
        <v>96</v>
      </c>
      <c r="CA78" s="3" t="s">
        <v>97</v>
      </c>
      <c r="CB78" s="3" t="s">
        <v>96</v>
      </c>
      <c r="CC78" s="3" t="s">
        <v>96</v>
      </c>
      <c r="CD78" s="3" t="s">
        <v>96</v>
      </c>
      <c r="CE78" s="3" t="s">
        <v>96</v>
      </c>
      <c r="CF78" s="3" t="s">
        <v>96</v>
      </c>
      <c r="CG78" s="3" t="s">
        <v>96</v>
      </c>
      <c r="CH78" s="3" t="s">
        <v>96</v>
      </c>
      <c r="CI78" s="3" t="s">
        <v>96</v>
      </c>
      <c r="CJ78" s="3" t="s">
        <v>96</v>
      </c>
      <c r="CK78" s="3" t="s">
        <v>96</v>
      </c>
      <c r="CL78" s="3" t="s">
        <v>97</v>
      </c>
      <c r="CM78" s="3" t="s">
        <v>97</v>
      </c>
      <c r="CN78" s="3" t="s">
        <v>97</v>
      </c>
      <c r="CO78" s="5">
        <v>6</v>
      </c>
      <c r="CP78" s="5">
        <v>8</v>
      </c>
      <c r="CQ78" s="11">
        <f t="shared" si="5"/>
        <v>2</v>
      </c>
      <c r="CR78" s="3" t="s">
        <v>96</v>
      </c>
      <c r="CS78" s="3" t="s">
        <v>96</v>
      </c>
      <c r="CT78" s="3" t="s">
        <v>96</v>
      </c>
      <c r="CU78" s="3" t="s">
        <v>96</v>
      </c>
      <c r="CV78" s="3" t="s">
        <v>97</v>
      </c>
      <c r="CW78" s="3" t="s">
        <v>96</v>
      </c>
      <c r="CX78" s="3" t="s">
        <v>97</v>
      </c>
      <c r="CY78" s="3" t="s">
        <v>97</v>
      </c>
      <c r="CZ78" s="3" t="s">
        <v>96</v>
      </c>
      <c r="DA78" s="3" t="s">
        <v>96</v>
      </c>
      <c r="DB78" s="3" t="s">
        <v>97</v>
      </c>
      <c r="DC78" s="3" t="s">
        <v>96</v>
      </c>
      <c r="DD78" s="3" t="s">
        <v>96</v>
      </c>
      <c r="DE78" s="3" t="s">
        <v>97</v>
      </c>
      <c r="DF78" s="3" t="s">
        <v>96</v>
      </c>
      <c r="DG78" s="3" t="s">
        <v>97</v>
      </c>
      <c r="DH78" s="3" t="s">
        <v>97</v>
      </c>
      <c r="DI78" s="3" t="s">
        <v>96</v>
      </c>
      <c r="DJ78" s="3" t="s">
        <v>97</v>
      </c>
      <c r="DK78" s="3" t="s">
        <v>97</v>
      </c>
      <c r="DL78" s="5">
        <v>6</v>
      </c>
      <c r="DM78" s="5">
        <v>7</v>
      </c>
      <c r="DN78" s="11">
        <f t="shared" si="6"/>
        <v>1</v>
      </c>
      <c r="DO78" s="3" t="s">
        <v>1056</v>
      </c>
      <c r="DP78" s="3" t="s">
        <v>1057</v>
      </c>
      <c r="DQ78" s="3" t="s">
        <v>1058</v>
      </c>
      <c r="DR78" s="3" t="s">
        <v>1059</v>
      </c>
      <c r="DS78" s="14" t="s">
        <v>1338</v>
      </c>
      <c r="DT78" s="14" t="s">
        <v>1339</v>
      </c>
      <c r="DU78" s="3" t="s">
        <v>1369</v>
      </c>
      <c r="DV78" s="59" t="s">
        <v>1449</v>
      </c>
    </row>
    <row r="79" spans="1:126" ht="54.6" customHeight="1" x14ac:dyDescent="0.3">
      <c r="A79" s="3">
        <v>78</v>
      </c>
      <c r="B79" s="3" t="s">
        <v>158</v>
      </c>
      <c r="C79" s="4">
        <v>27</v>
      </c>
      <c r="D79" s="3" t="s">
        <v>70</v>
      </c>
      <c r="E79" s="3" t="s">
        <v>71</v>
      </c>
      <c r="F79" s="3" t="s">
        <v>603</v>
      </c>
      <c r="G79" s="3" t="s">
        <v>73</v>
      </c>
      <c r="H79" s="3" t="s">
        <v>104</v>
      </c>
      <c r="I79" s="3" t="s">
        <v>73</v>
      </c>
      <c r="J79" s="3" t="s">
        <v>75</v>
      </c>
      <c r="K79" s="3" t="s">
        <v>73</v>
      </c>
      <c r="L79" s="3" t="s">
        <v>126</v>
      </c>
      <c r="M79" s="3" t="s">
        <v>73</v>
      </c>
      <c r="N79" s="3" t="s">
        <v>77</v>
      </c>
      <c r="O79" s="3" t="s">
        <v>78</v>
      </c>
      <c r="P79" s="3" t="s">
        <v>128</v>
      </c>
      <c r="Q79" s="3" t="s">
        <v>1060</v>
      </c>
      <c r="R79" s="3" t="s">
        <v>1061</v>
      </c>
      <c r="S79" s="3" t="s">
        <v>236</v>
      </c>
      <c r="T79" s="3" t="s">
        <v>236</v>
      </c>
      <c r="U79" s="3" t="s">
        <v>236</v>
      </c>
      <c r="V79" s="3" t="s">
        <v>236</v>
      </c>
      <c r="W79" s="3" t="s">
        <v>84</v>
      </c>
      <c r="X79" s="3" t="s">
        <v>132</v>
      </c>
      <c r="Y79" s="3" t="s">
        <v>86</v>
      </c>
      <c r="Z79" s="3" t="s">
        <v>1062</v>
      </c>
      <c r="AA79" s="3" t="s">
        <v>65</v>
      </c>
      <c r="AB79" s="45">
        <f t="shared" si="19"/>
        <v>8</v>
      </c>
      <c r="AC79" s="45">
        <f t="shared" si="14"/>
        <v>1</v>
      </c>
      <c r="AD79" s="52">
        <f t="shared" si="15"/>
        <v>8</v>
      </c>
      <c r="AE79" s="3" t="s">
        <v>1063</v>
      </c>
      <c r="AF79" s="3" t="s">
        <v>1473</v>
      </c>
      <c r="AG79" s="45">
        <f>IF(LEN(TRIM(Table1[[#This Row],[QQ2_BEFORE]]))=0, 0, LEN(TRIM(SUBSTITUTE(SUBSTITUTE(SUBSTITUTE(Table1[[#This Row],[QQ2_BEFORE]], "/", " "), "-", " "), "  ", " "))) - LEN(SUBSTITUTE(TRIM(SUBSTITUTE(SUBSTITUTE(SUBSTITUTE(Table1[[#This Row],[QQ2_BEFORE]], "/", " "), "-", " "), "  ", " ")), " ", "")) + 1)</f>
        <v>17</v>
      </c>
      <c r="AH79" s="45">
        <f>IF(LEN(TRIM(Table1[[#This Row],[QQ2_BEFORE]]))=0, 0, MAX(1, LEN(Table1[[#This Row],[QQ2_BEFORE]]) - LEN(SUBSTITUTE(SUBSTITUTE(SUBSTITUTE(Table1[[#This Row],[QQ2_BEFORE]], ".", ""), "!", ""), "?", ""))))</f>
        <v>1</v>
      </c>
      <c r="AI79" s="45">
        <f>IF(LEN(TRIM(Table1[[#This Row],[QQ2_BEFORE]]))=0, 0,
    (LEN(TRIM(SUBSTITUTE(SUBSTITUTE(SUBSTITUTE(Table1[[#This Row],[QQ2_BEFORE]], "/", " "), "-", " "), "  ", " ")))
    - LEN(SUBSTITUTE(TRIM(SUBSTITUTE(SUBSTITUTE(SUBSTITUTE(Table1[[#This Row],[QQ2_BEFORE]], "/", " "), "-", " "), "  ", " ")), " ", "")) + 1)
    / MAX(1,
        LEN(Z79)
        - LEN(SUBSTITUTE(SUBSTITUTE(SUBSTITUTE(Z79, ".", ""), "!", ""), "?", ""))
    )
)</f>
        <v>17</v>
      </c>
      <c r="AJ79" s="3" t="s">
        <v>1064</v>
      </c>
      <c r="AK79" s="45">
        <f>IF(LEN(TRIM(Table1[[#This Row],[QQ3_BEFORE]]))=0, 0, LEN(TRIM(SUBSTITUTE(SUBSTITUTE(SUBSTITUTE(Table1[[#This Row],[QQ3_BEFORE]], "/", " "), "-", " "), "  ", " "))) - LEN(SUBSTITUTE(TRIM(SUBSTITUTE(SUBSTITUTE(SUBSTITUTE(Table1[[#This Row],[QQ3_BEFORE]], "/", " "), "-", " "), "  ", " ")), " ", "")) + 1)</f>
        <v>15</v>
      </c>
      <c r="AL79" s="3" t="s">
        <v>1399</v>
      </c>
      <c r="AM79" s="3" t="s">
        <v>1065</v>
      </c>
      <c r="AN79" s="3" t="s">
        <v>68</v>
      </c>
      <c r="AO79" s="3" t="s">
        <v>1390</v>
      </c>
      <c r="AP79" s="3" t="s">
        <v>1389</v>
      </c>
      <c r="AQ79" s="45">
        <f>IF(LEN(TRIM(Table1[[#This Row],[QQ1_AFTER]]))=0, 0, MAX(1, LEN(Table1[[#This Row],[QQ1_AFTER]]) - LEN(SUBSTITUTE(SUBSTITUTE(SUBSTITUTE(Table1[[#This Row],[QQ1_AFTER]], ".", ""), "!", ""), "?", ""))))</f>
        <v>1</v>
      </c>
      <c r="AR79" s="45">
        <f t="shared" si="16"/>
        <v>10</v>
      </c>
      <c r="AS79" s="52">
        <f>IF(LEN(TRIM(Table1[[#This Row],[QQ1_AFTER]]))=0, 0,
    (LEN(TRIM(SUBSTITUTE(SUBSTITUTE(SUBSTITUTE(Table1[[#This Row],[QQ1_AFTER]], "/", " "), "-", " "), "  ", " ")))
    - LEN(SUBSTITUTE(TRIM(SUBSTITUTE(SUBSTITUTE(SUBSTITUTE(Table1[[#This Row],[QQ1_AFTER]], "/", " "), "-", " "), "  ", " ")), " ", "")) + 1)
    / MAX(1,
        LEN(Z79)
        - LEN(SUBSTITUTE(SUBSTITUTE(SUBSTITUTE(Z79, ".", ""), "!", ""), "?", ""))
    )
)</f>
        <v>10</v>
      </c>
      <c r="AT79" s="45">
        <f>Table1[[#This Row],[QQ1_SENTENCE_COUNT_AFTER]]-Table1[[#This Row],[QQ1_SENTENCE_COUNT_BEFORE]]</f>
        <v>0</v>
      </c>
      <c r="AU79" s="45">
        <f t="shared" si="17"/>
        <v>2</v>
      </c>
      <c r="AV79" s="52">
        <f>Table1[[#This Row],[QQ1_AVG_WORDS_PER_SENTENCE_AFTER]]-Table1[[#This Row],[QQ1_AVG_WORDS_PER_SENTENCE]]</f>
        <v>2</v>
      </c>
      <c r="AW79" s="3" t="s">
        <v>1066</v>
      </c>
      <c r="AX79" s="3" t="s">
        <v>65</v>
      </c>
      <c r="AY79" s="3" t="s">
        <v>1390</v>
      </c>
      <c r="AZ79" s="3" t="s">
        <v>1393</v>
      </c>
      <c r="BA79" s="3" t="s">
        <v>1067</v>
      </c>
      <c r="BB79" s="3" t="s">
        <v>1399</v>
      </c>
      <c r="BC79" s="3" t="s">
        <v>114</v>
      </c>
      <c r="BD79" s="3" t="s">
        <v>94</v>
      </c>
      <c r="BE79" s="3" t="s">
        <v>115</v>
      </c>
      <c r="BF79" s="3" t="s">
        <v>94</v>
      </c>
      <c r="BG79" s="3" t="s">
        <v>95</v>
      </c>
      <c r="BH79" s="3" t="s">
        <v>114</v>
      </c>
      <c r="BI79" s="3" t="s">
        <v>115</v>
      </c>
      <c r="BJ79" s="3" t="s">
        <v>114</v>
      </c>
      <c r="BK79" s="3" t="s">
        <v>95</v>
      </c>
      <c r="BL79" s="3" t="s">
        <v>115</v>
      </c>
      <c r="BM79" s="3" t="s">
        <v>115</v>
      </c>
      <c r="BN79" s="3" t="s">
        <v>94</v>
      </c>
      <c r="BO79" s="3" t="s">
        <v>114</v>
      </c>
      <c r="BP79" s="3" t="s">
        <v>94</v>
      </c>
      <c r="BQ79" s="30">
        <v>25</v>
      </c>
      <c r="BR79" s="30">
        <v>25</v>
      </c>
      <c r="BS79" s="30">
        <f t="shared" si="20"/>
        <v>50</v>
      </c>
      <c r="BT79" s="34">
        <f t="shared" si="18"/>
        <v>0</v>
      </c>
      <c r="BU79" s="32" t="s">
        <v>97</v>
      </c>
      <c r="BV79" s="3" t="s">
        <v>96</v>
      </c>
      <c r="BW79" s="3" t="s">
        <v>96</v>
      </c>
      <c r="BX79" s="3" t="s">
        <v>96</v>
      </c>
      <c r="BY79" s="3" t="s">
        <v>96</v>
      </c>
      <c r="BZ79" s="3" t="s">
        <v>97</v>
      </c>
      <c r="CA79" s="3" t="s">
        <v>97</v>
      </c>
      <c r="CB79" s="3" t="s">
        <v>97</v>
      </c>
      <c r="CC79" s="3" t="s">
        <v>97</v>
      </c>
      <c r="CD79" s="3" t="s">
        <v>97</v>
      </c>
      <c r="CE79" s="3" t="s">
        <v>96</v>
      </c>
      <c r="CF79" s="3" t="s">
        <v>96</v>
      </c>
      <c r="CG79" s="3" t="s">
        <v>97</v>
      </c>
      <c r="CH79" s="3" t="s">
        <v>96</v>
      </c>
      <c r="CI79" s="3" t="s">
        <v>96</v>
      </c>
      <c r="CJ79" s="3" t="s">
        <v>97</v>
      </c>
      <c r="CK79" s="3" t="s">
        <v>97</v>
      </c>
      <c r="CL79" s="3" t="s">
        <v>97</v>
      </c>
      <c r="CM79" s="3" t="s">
        <v>97</v>
      </c>
      <c r="CN79" s="3" t="s">
        <v>97</v>
      </c>
      <c r="CO79" s="5">
        <v>9</v>
      </c>
      <c r="CP79" s="5">
        <v>9</v>
      </c>
      <c r="CQ79" s="11">
        <f t="shared" si="5"/>
        <v>0</v>
      </c>
      <c r="CR79" s="3" t="s">
        <v>97</v>
      </c>
      <c r="CS79" s="3" t="s">
        <v>96</v>
      </c>
      <c r="CT79" s="3" t="s">
        <v>96</v>
      </c>
      <c r="CU79" s="3" t="s">
        <v>96</v>
      </c>
      <c r="CV79" s="3" t="s">
        <v>96</v>
      </c>
      <c r="CW79" s="3" t="s">
        <v>97</v>
      </c>
      <c r="CX79" s="3" t="s">
        <v>97</v>
      </c>
      <c r="CY79" s="3" t="s">
        <v>97</v>
      </c>
      <c r="CZ79" s="3" t="s">
        <v>97</v>
      </c>
      <c r="DA79" s="3" t="s">
        <v>97</v>
      </c>
      <c r="DB79" s="3" t="s">
        <v>96</v>
      </c>
      <c r="DC79" s="3" t="s">
        <v>97</v>
      </c>
      <c r="DD79" s="3" t="s">
        <v>97</v>
      </c>
      <c r="DE79" s="3" t="s">
        <v>97</v>
      </c>
      <c r="DF79" s="3" t="s">
        <v>97</v>
      </c>
      <c r="DG79" s="3" t="s">
        <v>97</v>
      </c>
      <c r="DH79" s="3" t="s">
        <v>97</v>
      </c>
      <c r="DI79" s="3" t="s">
        <v>97</v>
      </c>
      <c r="DJ79" s="3" t="s">
        <v>97</v>
      </c>
      <c r="DK79" s="3" t="s">
        <v>97</v>
      </c>
      <c r="DL79" s="5">
        <v>9</v>
      </c>
      <c r="DM79" s="5">
        <v>6</v>
      </c>
      <c r="DN79" s="11">
        <f t="shared" si="6"/>
        <v>-3</v>
      </c>
      <c r="DO79" s="3" t="s">
        <v>1068</v>
      </c>
      <c r="DP79" s="3" t="s">
        <v>1069</v>
      </c>
      <c r="DQ79" s="3" t="s">
        <v>1070</v>
      </c>
      <c r="DR79" s="3" t="s">
        <v>1071</v>
      </c>
      <c r="DS79" s="14" t="s">
        <v>1338</v>
      </c>
      <c r="DT79" s="14" t="s">
        <v>1339</v>
      </c>
      <c r="DU79" s="3" t="s">
        <v>1370</v>
      </c>
      <c r="DV79" s="59" t="s">
        <v>1449</v>
      </c>
    </row>
    <row r="80" spans="1:126" ht="105.75" x14ac:dyDescent="0.3">
      <c r="A80" s="3">
        <v>79</v>
      </c>
      <c r="B80" s="3" t="s">
        <v>327</v>
      </c>
      <c r="C80" s="4">
        <v>21</v>
      </c>
      <c r="D80" s="3" t="s">
        <v>70</v>
      </c>
      <c r="E80" s="3" t="s">
        <v>71</v>
      </c>
      <c r="F80" s="3" t="s">
        <v>72</v>
      </c>
      <c r="G80" s="3" t="s">
        <v>73</v>
      </c>
      <c r="H80" s="3" t="s">
        <v>354</v>
      </c>
      <c r="I80" s="3" t="s">
        <v>73</v>
      </c>
      <c r="J80" s="3" t="s">
        <v>185</v>
      </c>
      <c r="K80" s="3" t="s">
        <v>73</v>
      </c>
      <c r="L80" s="3" t="s">
        <v>160</v>
      </c>
      <c r="M80" s="3" t="s">
        <v>73</v>
      </c>
      <c r="N80" s="3" t="s">
        <v>106</v>
      </c>
      <c r="O80" s="3" t="s">
        <v>78</v>
      </c>
      <c r="P80" s="3" t="s">
        <v>128</v>
      </c>
      <c r="Q80" s="3" t="s">
        <v>691</v>
      </c>
      <c r="R80" s="3" t="s">
        <v>144</v>
      </c>
      <c r="S80" s="3" t="s">
        <v>73</v>
      </c>
      <c r="T80" s="3" t="s">
        <v>1072</v>
      </c>
      <c r="U80" s="3" t="s">
        <v>73</v>
      </c>
      <c r="V80" s="3" t="s">
        <v>73</v>
      </c>
      <c r="W80" s="3" t="s">
        <v>84</v>
      </c>
      <c r="X80" s="3" t="s">
        <v>85</v>
      </c>
      <c r="Y80" s="3" t="s">
        <v>86</v>
      </c>
      <c r="Z80" s="3" t="s">
        <v>1073</v>
      </c>
      <c r="AA80" s="3" t="s">
        <v>1452</v>
      </c>
      <c r="AB80" s="45">
        <f t="shared" si="19"/>
        <v>35</v>
      </c>
      <c r="AC80" s="45">
        <f t="shared" si="14"/>
        <v>1</v>
      </c>
      <c r="AD80" s="52">
        <f t="shared" si="15"/>
        <v>35</v>
      </c>
      <c r="AE80" s="3" t="s">
        <v>1074</v>
      </c>
      <c r="AF80" s="3" t="s">
        <v>1480</v>
      </c>
      <c r="AG80" s="45">
        <f>IF(LEN(TRIM(Table1[[#This Row],[QQ2_BEFORE]]))=0, 0, LEN(TRIM(SUBSTITUTE(SUBSTITUTE(SUBSTITUTE(Table1[[#This Row],[QQ2_BEFORE]], "/", " "), "-", " "), "  ", " "))) - LEN(SUBSTITUTE(TRIM(SUBSTITUTE(SUBSTITUTE(SUBSTITUTE(Table1[[#This Row],[QQ2_BEFORE]], "/", " "), "-", " "), "  ", " ")), " ", "")) + 1)</f>
        <v>39</v>
      </c>
      <c r="AH80" s="45">
        <f>IF(LEN(TRIM(Table1[[#This Row],[QQ2_BEFORE]]))=0, 0, MAX(1, LEN(Table1[[#This Row],[QQ2_BEFORE]]) - LEN(SUBSTITUTE(SUBSTITUTE(SUBSTITUTE(Table1[[#This Row],[QQ2_BEFORE]], ".", ""), "!", ""), "?", ""))))</f>
        <v>2</v>
      </c>
      <c r="AI80" s="45">
        <f>IF(LEN(TRIM(Table1[[#This Row],[QQ2_BEFORE]]))=0, 0,
    (LEN(TRIM(SUBSTITUTE(SUBSTITUTE(SUBSTITUTE(Table1[[#This Row],[QQ2_BEFORE]], "/", " "), "-", " "), "  ", " ")))
    - LEN(SUBSTITUTE(TRIM(SUBSTITUTE(SUBSTITUTE(SUBSTITUTE(Table1[[#This Row],[QQ2_BEFORE]], "/", " "), "-", " "), "  ", " ")), " ", "")) + 1)
    / MAX(1,
        LEN(Z80)
        - LEN(SUBSTITUTE(SUBSTITUTE(SUBSTITUTE(Z80, ".", ""), "!", ""), "?", ""))
    )
)</f>
        <v>39</v>
      </c>
      <c r="AJ80" s="3" t="s">
        <v>1075</v>
      </c>
      <c r="AK80" s="45">
        <f>IF(LEN(TRIM(Table1[[#This Row],[QQ3_BEFORE]]))=0, 0, LEN(TRIM(SUBSTITUTE(SUBSTITUTE(SUBSTITUTE(Table1[[#This Row],[QQ3_BEFORE]], "/", " "), "-", " "), "  ", " "))) - LEN(SUBSTITUTE(TRIM(SUBSTITUTE(SUBSTITUTE(SUBSTITUTE(Table1[[#This Row],[QQ3_BEFORE]], "/", " "), "-", " "), "  ", " ")), " ", "")) + 1)</f>
        <v>27</v>
      </c>
      <c r="AL80" s="3" t="s">
        <v>1399</v>
      </c>
      <c r="AM80" s="3" t="s">
        <v>1076</v>
      </c>
      <c r="AN80" s="3" t="s">
        <v>1452</v>
      </c>
      <c r="AO80" s="3" t="s">
        <v>1390</v>
      </c>
      <c r="AP80" s="3" t="s">
        <v>1389</v>
      </c>
      <c r="AQ80" s="45">
        <f>IF(LEN(TRIM(Table1[[#This Row],[QQ1_AFTER]]))=0, 0, MAX(1, LEN(Table1[[#This Row],[QQ1_AFTER]]) - LEN(SUBSTITUTE(SUBSTITUTE(SUBSTITUTE(Table1[[#This Row],[QQ1_AFTER]], ".", ""), "!", ""), "?", ""))))</f>
        <v>1</v>
      </c>
      <c r="AR80" s="45">
        <f t="shared" si="16"/>
        <v>42</v>
      </c>
      <c r="AS80" s="52">
        <f>IF(LEN(TRIM(Table1[[#This Row],[QQ1_AFTER]]))=0, 0,
    (LEN(TRIM(SUBSTITUTE(SUBSTITUTE(SUBSTITUTE(Table1[[#This Row],[QQ1_AFTER]], "/", " "), "-", " "), "  ", " ")))
    - LEN(SUBSTITUTE(TRIM(SUBSTITUTE(SUBSTITUTE(SUBSTITUTE(Table1[[#This Row],[QQ1_AFTER]], "/", " "), "-", " "), "  ", " ")), " ", "")) + 1)
    / MAX(1,
        LEN(Z80)
        - LEN(SUBSTITUTE(SUBSTITUTE(SUBSTITUTE(Z80, ".", ""), "!", ""), "?", ""))
    )
)</f>
        <v>42</v>
      </c>
      <c r="AT80" s="45">
        <f>Table1[[#This Row],[QQ1_SENTENCE_COUNT_AFTER]]-Table1[[#This Row],[QQ1_SENTENCE_COUNT_BEFORE]]</f>
        <v>0</v>
      </c>
      <c r="AU80" s="45">
        <f t="shared" si="17"/>
        <v>7</v>
      </c>
      <c r="AV80" s="52">
        <f>Table1[[#This Row],[QQ1_AVG_WORDS_PER_SENTENCE_AFTER]]-Table1[[#This Row],[QQ1_AVG_WORDS_PER_SENTENCE]]</f>
        <v>7</v>
      </c>
      <c r="AW80" s="3" t="s">
        <v>1077</v>
      </c>
      <c r="AX80" s="3" t="s">
        <v>1477</v>
      </c>
      <c r="AY80" s="3" t="s">
        <v>1390</v>
      </c>
      <c r="AZ80" s="3" t="s">
        <v>1389</v>
      </c>
      <c r="BA80" s="3" t="s">
        <v>1078</v>
      </c>
      <c r="BB80" s="3" t="s">
        <v>1399</v>
      </c>
      <c r="BC80" s="3" t="s">
        <v>114</v>
      </c>
      <c r="BD80" s="3" t="s">
        <v>115</v>
      </c>
      <c r="BE80" s="3" t="s">
        <v>94</v>
      </c>
      <c r="BF80" s="3" t="s">
        <v>94</v>
      </c>
      <c r="BG80" s="3" t="s">
        <v>94</v>
      </c>
      <c r="BH80" s="3" t="s">
        <v>94</v>
      </c>
      <c r="BI80" s="3" t="s">
        <v>115</v>
      </c>
      <c r="BJ80" s="3" t="s">
        <v>115</v>
      </c>
      <c r="BK80" s="3" t="s">
        <v>94</v>
      </c>
      <c r="BL80" s="3" t="s">
        <v>94</v>
      </c>
      <c r="BM80" s="3" t="s">
        <v>115</v>
      </c>
      <c r="BN80" s="3" t="s">
        <v>94</v>
      </c>
      <c r="BO80" s="3" t="s">
        <v>115</v>
      </c>
      <c r="BP80" s="3" t="s">
        <v>94</v>
      </c>
      <c r="BQ80" s="30">
        <v>25</v>
      </c>
      <c r="BR80" s="30">
        <v>24</v>
      </c>
      <c r="BS80" s="30">
        <f t="shared" si="20"/>
        <v>49</v>
      </c>
      <c r="BT80" s="34">
        <f t="shared" si="18"/>
        <v>-1</v>
      </c>
      <c r="BU80" s="32" t="s">
        <v>97</v>
      </c>
      <c r="BV80" s="3" t="s">
        <v>96</v>
      </c>
      <c r="BW80" s="3" t="s">
        <v>96</v>
      </c>
      <c r="BX80" s="3" t="s">
        <v>97</v>
      </c>
      <c r="BY80" s="3" t="s">
        <v>97</v>
      </c>
      <c r="BZ80" s="3" t="s">
        <v>96</v>
      </c>
      <c r="CA80" s="3" t="s">
        <v>97</v>
      </c>
      <c r="CB80" s="3" t="s">
        <v>96</v>
      </c>
      <c r="CC80" s="3" t="s">
        <v>97</v>
      </c>
      <c r="CD80" s="3" t="s">
        <v>97</v>
      </c>
      <c r="CE80" s="3" t="s">
        <v>96</v>
      </c>
      <c r="CF80" s="3" t="s">
        <v>96</v>
      </c>
      <c r="CG80" s="3" t="s">
        <v>97</v>
      </c>
      <c r="CH80" s="3" t="s">
        <v>96</v>
      </c>
      <c r="CI80" s="3" t="s">
        <v>96</v>
      </c>
      <c r="CJ80" s="3" t="s">
        <v>96</v>
      </c>
      <c r="CK80" s="3" t="s">
        <v>97</v>
      </c>
      <c r="CL80" s="3" t="s">
        <v>97</v>
      </c>
      <c r="CM80" s="3" t="s">
        <v>97</v>
      </c>
      <c r="CN80" s="3" t="s">
        <v>96</v>
      </c>
      <c r="CO80" s="5">
        <v>5</v>
      </c>
      <c r="CP80" s="5">
        <v>7</v>
      </c>
      <c r="CQ80" s="11">
        <f t="shared" si="5"/>
        <v>2</v>
      </c>
      <c r="CR80" s="3" t="s">
        <v>97</v>
      </c>
      <c r="CS80" s="3" t="s">
        <v>96</v>
      </c>
      <c r="CT80" s="3" t="s">
        <v>96</v>
      </c>
      <c r="CU80" s="3" t="s">
        <v>96</v>
      </c>
      <c r="CV80" s="3" t="s">
        <v>96</v>
      </c>
      <c r="CW80" s="3" t="s">
        <v>96</v>
      </c>
      <c r="CX80" s="3" t="s">
        <v>97</v>
      </c>
      <c r="CY80" s="3" t="s">
        <v>97</v>
      </c>
      <c r="CZ80" s="3" t="s">
        <v>96</v>
      </c>
      <c r="DA80" s="3" t="s">
        <v>97</v>
      </c>
      <c r="DB80" s="3" t="s">
        <v>96</v>
      </c>
      <c r="DC80" s="3" t="s">
        <v>96</v>
      </c>
      <c r="DD80" s="3" t="s">
        <v>96</v>
      </c>
      <c r="DE80" s="3" t="s">
        <v>96</v>
      </c>
      <c r="DF80" s="3" t="s">
        <v>97</v>
      </c>
      <c r="DG80" s="3" t="s">
        <v>96</v>
      </c>
      <c r="DH80" s="3" t="s">
        <v>97</v>
      </c>
      <c r="DI80" s="3" t="s">
        <v>97</v>
      </c>
      <c r="DJ80" s="3" t="s">
        <v>97</v>
      </c>
      <c r="DK80" s="3" t="s">
        <v>97</v>
      </c>
      <c r="DL80" s="5">
        <v>7</v>
      </c>
      <c r="DM80" s="5">
        <v>8</v>
      </c>
      <c r="DN80" s="11">
        <f t="shared" si="6"/>
        <v>1</v>
      </c>
      <c r="DO80" s="3" t="s">
        <v>1079</v>
      </c>
      <c r="DP80" s="3" t="s">
        <v>1080</v>
      </c>
      <c r="DQ80" s="3" t="s">
        <v>1081</v>
      </c>
      <c r="DR80" s="3" t="s">
        <v>1082</v>
      </c>
      <c r="DS80" s="14" t="s">
        <v>1338</v>
      </c>
      <c r="DT80" s="14" t="s">
        <v>1339</v>
      </c>
      <c r="DU80" s="3" t="s">
        <v>1360</v>
      </c>
      <c r="DV80" s="59" t="s">
        <v>1449</v>
      </c>
    </row>
    <row r="81" spans="1:126" ht="64.150000000000006" customHeight="1" x14ac:dyDescent="0.3">
      <c r="A81" s="3">
        <v>80</v>
      </c>
      <c r="B81" s="3" t="s">
        <v>102</v>
      </c>
      <c r="C81" s="4">
        <v>19</v>
      </c>
      <c r="D81" s="3" t="s">
        <v>120</v>
      </c>
      <c r="E81" s="3" t="s">
        <v>71</v>
      </c>
      <c r="F81" s="3" t="s">
        <v>392</v>
      </c>
      <c r="G81" s="3" t="s">
        <v>73</v>
      </c>
      <c r="H81" s="3" t="s">
        <v>104</v>
      </c>
      <c r="I81" s="3" t="s">
        <v>73</v>
      </c>
      <c r="J81" s="3" t="s">
        <v>185</v>
      </c>
      <c r="K81" s="3" t="s">
        <v>73</v>
      </c>
      <c r="L81" s="3" t="s">
        <v>228</v>
      </c>
      <c r="M81" s="3" t="s">
        <v>73</v>
      </c>
      <c r="N81" s="3" t="s">
        <v>106</v>
      </c>
      <c r="O81" s="3" t="s">
        <v>78</v>
      </c>
      <c r="P81" s="3" t="s">
        <v>128</v>
      </c>
      <c r="Q81" s="3" t="s">
        <v>1083</v>
      </c>
      <c r="R81" s="3" t="s">
        <v>1084</v>
      </c>
      <c r="S81" s="3" t="s">
        <v>1085</v>
      </c>
      <c r="T81" s="3" t="s">
        <v>1086</v>
      </c>
      <c r="U81" s="3" t="s">
        <v>1087</v>
      </c>
      <c r="V81" s="3" t="s">
        <v>1088</v>
      </c>
      <c r="W81" s="3" t="s">
        <v>84</v>
      </c>
      <c r="X81" s="3" t="s">
        <v>132</v>
      </c>
      <c r="Y81" s="3" t="s">
        <v>86</v>
      </c>
      <c r="Z81" s="3" t="s">
        <v>1089</v>
      </c>
      <c r="AA81" s="3" t="s">
        <v>1452</v>
      </c>
      <c r="AB81" s="45">
        <f t="shared" si="19"/>
        <v>24</v>
      </c>
      <c r="AC81" s="45">
        <f t="shared" si="14"/>
        <v>1</v>
      </c>
      <c r="AD81" s="52">
        <f t="shared" si="15"/>
        <v>24</v>
      </c>
      <c r="AE81" s="3" t="s">
        <v>1090</v>
      </c>
      <c r="AF81" s="3" t="s">
        <v>66</v>
      </c>
      <c r="AG81" s="45">
        <f>IF(LEN(TRIM(Table1[[#This Row],[QQ2_BEFORE]]))=0, 0, LEN(TRIM(SUBSTITUTE(SUBSTITUTE(SUBSTITUTE(Table1[[#This Row],[QQ2_BEFORE]], "/", " "), "-", " "), "  ", " "))) - LEN(SUBSTITUTE(TRIM(SUBSTITUTE(SUBSTITUTE(SUBSTITUTE(Table1[[#This Row],[QQ2_BEFORE]], "/", " "), "-", " "), "  ", " ")), " ", "")) + 1)</f>
        <v>36</v>
      </c>
      <c r="AH81" s="45">
        <f>IF(LEN(TRIM(Table1[[#This Row],[QQ2_BEFORE]]))=0, 0, MAX(1, LEN(Table1[[#This Row],[QQ2_BEFORE]]) - LEN(SUBSTITUTE(SUBSTITUTE(SUBSTITUTE(Table1[[#This Row],[QQ2_BEFORE]], ".", ""), "!", ""), "?", ""))))</f>
        <v>1</v>
      </c>
      <c r="AI81" s="45">
        <f>IF(LEN(TRIM(Table1[[#This Row],[QQ2_BEFORE]]))=0, 0,
    (LEN(TRIM(SUBSTITUTE(SUBSTITUTE(SUBSTITUTE(Table1[[#This Row],[QQ2_BEFORE]], "/", " "), "-", " "), "  ", " ")))
    - LEN(SUBSTITUTE(TRIM(SUBSTITUTE(SUBSTITUTE(SUBSTITUTE(Table1[[#This Row],[QQ2_BEFORE]], "/", " "), "-", " "), "  ", " ")), " ", "")) + 1)
    / MAX(1,
        LEN(Z81)
        - LEN(SUBSTITUTE(SUBSTITUTE(SUBSTITUTE(Z81, ".", ""), "!", ""), "?", ""))
    )
)</f>
        <v>36</v>
      </c>
      <c r="AJ81" s="3" t="s">
        <v>1091</v>
      </c>
      <c r="AK81" s="45">
        <f>IF(LEN(TRIM(Table1[[#This Row],[QQ3_BEFORE]]))=0, 0, LEN(TRIM(SUBSTITUTE(SUBSTITUTE(SUBSTITUTE(Table1[[#This Row],[QQ3_BEFORE]], "/", " "), "-", " "), "  ", " "))) - LEN(SUBSTITUTE(TRIM(SUBSTITUTE(SUBSTITUTE(SUBSTITUTE(Table1[[#This Row],[QQ3_BEFORE]], "/", " "), "-", " "), "  ", " ")), " ", "")) + 1)</f>
        <v>36</v>
      </c>
      <c r="AL81" s="3" t="s">
        <v>1399</v>
      </c>
      <c r="AM81" s="3" t="s">
        <v>1092</v>
      </c>
      <c r="AN81" s="3" t="s">
        <v>1452</v>
      </c>
      <c r="AO81" s="3" t="s">
        <v>1390</v>
      </c>
      <c r="AP81" s="3" t="s">
        <v>1389</v>
      </c>
      <c r="AQ81" s="45">
        <f>IF(LEN(TRIM(Table1[[#This Row],[QQ1_AFTER]]))=0, 0, MAX(1, LEN(Table1[[#This Row],[QQ1_AFTER]]) - LEN(SUBSTITUTE(SUBSTITUTE(SUBSTITUTE(Table1[[#This Row],[QQ1_AFTER]], ".", ""), "!", ""), "?", ""))))</f>
        <v>1</v>
      </c>
      <c r="AR81" s="45">
        <f t="shared" si="16"/>
        <v>26</v>
      </c>
      <c r="AS81" s="52">
        <f>IF(LEN(TRIM(Table1[[#This Row],[QQ1_AFTER]]))=0, 0,
    (LEN(TRIM(SUBSTITUTE(SUBSTITUTE(SUBSTITUTE(Table1[[#This Row],[QQ1_AFTER]], "/", " "), "-", " "), "  ", " ")))
    - LEN(SUBSTITUTE(TRIM(SUBSTITUTE(SUBSTITUTE(SUBSTITUTE(Table1[[#This Row],[QQ1_AFTER]], "/", " "), "-", " "), "  ", " ")), " ", "")) + 1)
    / MAX(1,
        LEN(Z81)
        - LEN(SUBSTITUTE(SUBSTITUTE(SUBSTITUTE(Z81, ".", ""), "!", ""), "?", ""))
    )
)</f>
        <v>26</v>
      </c>
      <c r="AT81" s="45">
        <f>Table1[[#This Row],[QQ1_SENTENCE_COUNT_AFTER]]-Table1[[#This Row],[QQ1_SENTENCE_COUNT_BEFORE]]</f>
        <v>0</v>
      </c>
      <c r="AU81" s="45">
        <f t="shared" si="17"/>
        <v>2</v>
      </c>
      <c r="AV81" s="52">
        <f>Table1[[#This Row],[QQ1_AVG_WORDS_PER_SENTENCE_AFTER]]-Table1[[#This Row],[QQ1_AVG_WORDS_PER_SENTENCE]]</f>
        <v>2</v>
      </c>
      <c r="AW81" s="3" t="s">
        <v>1093</v>
      </c>
      <c r="AX81" s="3" t="s">
        <v>66</v>
      </c>
      <c r="AY81" s="3" t="s">
        <v>1390</v>
      </c>
      <c r="AZ81" s="3" t="s">
        <v>1393</v>
      </c>
      <c r="BA81" s="3" t="s">
        <v>1094</v>
      </c>
      <c r="BB81" s="3" t="s">
        <v>1399</v>
      </c>
      <c r="BC81" s="3" t="s">
        <v>114</v>
      </c>
      <c r="BD81" s="3" t="s">
        <v>115</v>
      </c>
      <c r="BE81" s="3" t="s">
        <v>93</v>
      </c>
      <c r="BF81" s="3" t="s">
        <v>115</v>
      </c>
      <c r="BG81" s="3" t="s">
        <v>114</v>
      </c>
      <c r="BH81" s="3" t="s">
        <v>93</v>
      </c>
      <c r="BI81" s="3" t="s">
        <v>114</v>
      </c>
      <c r="BJ81" s="3" t="s">
        <v>94</v>
      </c>
      <c r="BK81" s="3" t="s">
        <v>115</v>
      </c>
      <c r="BL81" s="3" t="s">
        <v>114</v>
      </c>
      <c r="BM81" s="3" t="s">
        <v>93</v>
      </c>
      <c r="BN81" s="3" t="s">
        <v>94</v>
      </c>
      <c r="BO81" s="3" t="s">
        <v>94</v>
      </c>
      <c r="BP81" s="3" t="s">
        <v>94</v>
      </c>
      <c r="BQ81" s="30">
        <v>27</v>
      </c>
      <c r="BR81" s="30">
        <v>23</v>
      </c>
      <c r="BS81" s="30">
        <f t="shared" si="20"/>
        <v>50</v>
      </c>
      <c r="BT81" s="34">
        <f t="shared" si="18"/>
        <v>-4</v>
      </c>
      <c r="BU81" s="32" t="s">
        <v>97</v>
      </c>
      <c r="BV81" s="3" t="s">
        <v>97</v>
      </c>
      <c r="BW81" s="3" t="s">
        <v>97</v>
      </c>
      <c r="BX81" s="3" t="s">
        <v>97</v>
      </c>
      <c r="BY81" s="3" t="s">
        <v>97</v>
      </c>
      <c r="BZ81" s="3" t="s">
        <v>96</v>
      </c>
      <c r="CA81" s="3" t="s">
        <v>97</v>
      </c>
      <c r="CB81" s="3" t="s">
        <v>97</v>
      </c>
      <c r="CC81" s="3" t="s">
        <v>97</v>
      </c>
      <c r="CD81" s="3" t="s">
        <v>97</v>
      </c>
      <c r="CE81" s="3" t="s">
        <v>96</v>
      </c>
      <c r="CF81" s="3" t="s">
        <v>97</v>
      </c>
      <c r="CG81" s="3" t="s">
        <v>96</v>
      </c>
      <c r="CH81" s="3" t="s">
        <v>96</v>
      </c>
      <c r="CI81" s="3" t="s">
        <v>96</v>
      </c>
      <c r="CJ81" s="3" t="s">
        <v>96</v>
      </c>
      <c r="CK81" s="3" t="s">
        <v>97</v>
      </c>
      <c r="CL81" s="3" t="s">
        <v>96</v>
      </c>
      <c r="CM81" s="3" t="s">
        <v>96</v>
      </c>
      <c r="CN81" s="3" t="s">
        <v>96</v>
      </c>
      <c r="CO81" s="5">
        <v>4</v>
      </c>
      <c r="CP81" s="5">
        <v>5</v>
      </c>
      <c r="CQ81" s="11">
        <f t="shared" si="5"/>
        <v>1</v>
      </c>
      <c r="CR81" s="3" t="s">
        <v>97</v>
      </c>
      <c r="CS81" s="3" t="s">
        <v>97</v>
      </c>
      <c r="CT81" s="3" t="s">
        <v>96</v>
      </c>
      <c r="CU81" s="3" t="s">
        <v>96</v>
      </c>
      <c r="CV81" s="3" t="s">
        <v>96</v>
      </c>
      <c r="CW81" s="3" t="s">
        <v>96</v>
      </c>
      <c r="CX81" s="3" t="s">
        <v>97</v>
      </c>
      <c r="CY81" s="3" t="s">
        <v>97</v>
      </c>
      <c r="CZ81" s="3" t="s">
        <v>96</v>
      </c>
      <c r="DA81" s="3" t="s">
        <v>96</v>
      </c>
      <c r="DB81" s="3" t="s">
        <v>97</v>
      </c>
      <c r="DC81" s="3" t="s">
        <v>96</v>
      </c>
      <c r="DD81" s="3" t="s">
        <v>96</v>
      </c>
      <c r="DE81" s="3" t="s">
        <v>97</v>
      </c>
      <c r="DF81" s="3" t="s">
        <v>96</v>
      </c>
      <c r="DG81" s="3" t="s">
        <v>97</v>
      </c>
      <c r="DH81" s="3" t="s">
        <v>96</v>
      </c>
      <c r="DI81" s="3" t="s">
        <v>97</v>
      </c>
      <c r="DJ81" s="3" t="s">
        <v>97</v>
      </c>
      <c r="DK81" s="3" t="s">
        <v>96</v>
      </c>
      <c r="DL81" s="5">
        <v>5</v>
      </c>
      <c r="DM81" s="5">
        <v>6</v>
      </c>
      <c r="DN81" s="11">
        <f t="shared" si="6"/>
        <v>1</v>
      </c>
      <c r="DO81" s="3" t="s">
        <v>1095</v>
      </c>
      <c r="DP81" s="3" t="s">
        <v>1096</v>
      </c>
      <c r="DQ81" s="3" t="s">
        <v>1097</v>
      </c>
      <c r="DR81" s="3" t="s">
        <v>1098</v>
      </c>
      <c r="DS81" s="14" t="s">
        <v>1337</v>
      </c>
      <c r="DT81" s="14" t="s">
        <v>1339</v>
      </c>
      <c r="DU81" s="3" t="s">
        <v>1371</v>
      </c>
      <c r="DV81" s="59" t="s">
        <v>1451</v>
      </c>
    </row>
    <row r="82" spans="1:126" ht="75" customHeight="1" x14ac:dyDescent="0.3">
      <c r="A82" s="3">
        <v>81</v>
      </c>
      <c r="B82" s="3" t="s">
        <v>102</v>
      </c>
      <c r="C82" s="4">
        <v>20</v>
      </c>
      <c r="D82" s="3" t="s">
        <v>70</v>
      </c>
      <c r="E82" s="3" t="s">
        <v>71</v>
      </c>
      <c r="F82" s="3" t="s">
        <v>1099</v>
      </c>
      <c r="G82" s="3" t="s">
        <v>73</v>
      </c>
      <c r="H82" s="3" t="s">
        <v>648</v>
      </c>
      <c r="I82" s="3" t="s">
        <v>73</v>
      </c>
      <c r="J82" s="3" t="s">
        <v>159</v>
      </c>
      <c r="K82" s="3" t="s">
        <v>73</v>
      </c>
      <c r="L82" s="3" t="s">
        <v>421</v>
      </c>
      <c r="M82" s="3" t="s">
        <v>73</v>
      </c>
      <c r="N82" s="3" t="s">
        <v>174</v>
      </c>
      <c r="O82" s="3" t="s">
        <v>78</v>
      </c>
      <c r="P82" s="3" t="s">
        <v>128</v>
      </c>
      <c r="Q82" s="3" t="s">
        <v>1100</v>
      </c>
      <c r="R82" s="3" t="s">
        <v>925</v>
      </c>
      <c r="S82" s="3" t="s">
        <v>1101</v>
      </c>
      <c r="T82" s="3" t="s">
        <v>1102</v>
      </c>
      <c r="U82" s="3" t="s">
        <v>1103</v>
      </c>
      <c r="V82" s="3" t="s">
        <v>1104</v>
      </c>
      <c r="W82" s="3" t="s">
        <v>78</v>
      </c>
      <c r="X82" s="3" t="s">
        <v>132</v>
      </c>
      <c r="Y82" s="3" t="s">
        <v>86</v>
      </c>
      <c r="Z82" s="3" t="s">
        <v>1105</v>
      </c>
      <c r="AA82" s="3" t="s">
        <v>1465</v>
      </c>
      <c r="AB82" s="45">
        <f t="shared" si="19"/>
        <v>42</v>
      </c>
      <c r="AC82" s="45">
        <f t="shared" si="14"/>
        <v>1</v>
      </c>
      <c r="AD82" s="52">
        <f t="shared" si="15"/>
        <v>42</v>
      </c>
      <c r="AE82" s="3" t="s">
        <v>1106</v>
      </c>
      <c r="AF82" s="3" t="s">
        <v>1481</v>
      </c>
      <c r="AG82" s="45">
        <f>IF(LEN(TRIM(Table1[[#This Row],[QQ2_BEFORE]]))=0, 0, LEN(TRIM(SUBSTITUTE(SUBSTITUTE(SUBSTITUTE(Table1[[#This Row],[QQ2_BEFORE]], "/", " "), "-", " "), "  ", " "))) - LEN(SUBSTITUTE(TRIM(SUBSTITUTE(SUBSTITUTE(SUBSTITUTE(Table1[[#This Row],[QQ2_BEFORE]], "/", " "), "-", " "), "  ", " ")), " ", "")) + 1)</f>
        <v>26</v>
      </c>
      <c r="AH82" s="45">
        <f>IF(LEN(TRIM(Table1[[#This Row],[QQ2_BEFORE]]))=0, 0, MAX(1, LEN(Table1[[#This Row],[QQ2_BEFORE]]) - LEN(SUBSTITUTE(SUBSTITUTE(SUBSTITUTE(Table1[[#This Row],[QQ2_BEFORE]], ".", ""), "!", ""), "?", ""))))</f>
        <v>1</v>
      </c>
      <c r="AI82" s="45">
        <f>IF(LEN(TRIM(Table1[[#This Row],[QQ2_BEFORE]]))=0, 0,
    (LEN(TRIM(SUBSTITUTE(SUBSTITUTE(SUBSTITUTE(Table1[[#This Row],[QQ2_BEFORE]], "/", " "), "-", " "), "  ", " ")))
    - LEN(SUBSTITUTE(TRIM(SUBSTITUTE(SUBSTITUTE(SUBSTITUTE(Table1[[#This Row],[QQ2_BEFORE]], "/", " "), "-", " "), "  ", " ")), " ", "")) + 1)
    / MAX(1,
        LEN(Z82)
        - LEN(SUBSTITUTE(SUBSTITUTE(SUBSTITUTE(Z82, ".", ""), "!", ""), "?", ""))
    )
)</f>
        <v>26</v>
      </c>
      <c r="AJ82" s="3" t="s">
        <v>1107</v>
      </c>
      <c r="AK82" s="45">
        <f>IF(LEN(TRIM(Table1[[#This Row],[QQ3_BEFORE]]))=0, 0, LEN(TRIM(SUBSTITUTE(SUBSTITUTE(SUBSTITUTE(Table1[[#This Row],[QQ3_BEFORE]], "/", " "), "-", " "), "  ", " "))) - LEN(SUBSTITUTE(TRIM(SUBSTITUTE(SUBSTITUTE(SUBSTITUTE(Table1[[#This Row],[QQ3_BEFORE]], "/", " "), "-", " "), "  ", " ")), " ", "")) + 1)</f>
        <v>29</v>
      </c>
      <c r="AL82" s="3" t="s">
        <v>1399</v>
      </c>
      <c r="AM82" s="3" t="s">
        <v>1108</v>
      </c>
      <c r="AN82" s="3" t="s">
        <v>1458</v>
      </c>
      <c r="AO82" s="3" t="s">
        <v>1390</v>
      </c>
      <c r="AP82" s="3" t="s">
        <v>1393</v>
      </c>
      <c r="AQ82" s="45">
        <f>IF(LEN(TRIM(Table1[[#This Row],[QQ1_AFTER]]))=0, 0, MAX(1, LEN(Table1[[#This Row],[QQ1_AFTER]]) - LEN(SUBSTITUTE(SUBSTITUTE(SUBSTITUTE(Table1[[#This Row],[QQ1_AFTER]], ".", ""), "!", ""), "?", ""))))</f>
        <v>1</v>
      </c>
      <c r="AR82" s="45">
        <f t="shared" si="16"/>
        <v>19</v>
      </c>
      <c r="AS82" s="52">
        <f>IF(LEN(TRIM(Table1[[#This Row],[QQ1_AFTER]]))=0, 0,
    (LEN(TRIM(SUBSTITUTE(SUBSTITUTE(SUBSTITUTE(Table1[[#This Row],[QQ1_AFTER]], "/", " "), "-", " "), "  ", " ")))
    - LEN(SUBSTITUTE(TRIM(SUBSTITUTE(SUBSTITUTE(SUBSTITUTE(Table1[[#This Row],[QQ1_AFTER]], "/", " "), "-", " "), "  ", " ")), " ", "")) + 1)
    / MAX(1,
        LEN(Z82)
        - LEN(SUBSTITUTE(SUBSTITUTE(SUBSTITUTE(Z82, ".", ""), "!", ""), "?", ""))
    )
)</f>
        <v>19</v>
      </c>
      <c r="AT82" s="45">
        <f>Table1[[#This Row],[QQ1_SENTENCE_COUNT_AFTER]]-Table1[[#This Row],[QQ1_SENTENCE_COUNT_BEFORE]]</f>
        <v>0</v>
      </c>
      <c r="AU82" s="45">
        <f t="shared" si="17"/>
        <v>-23</v>
      </c>
      <c r="AV82" s="52">
        <f>Table1[[#This Row],[QQ1_AVG_WORDS_PER_SENTENCE_AFTER]]-Table1[[#This Row],[QQ1_AVG_WORDS_PER_SENTENCE]]</f>
        <v>-23</v>
      </c>
      <c r="AW82" s="3" t="s">
        <v>1109</v>
      </c>
      <c r="AX82" s="3" t="s">
        <v>1473</v>
      </c>
      <c r="AY82" s="3" t="s">
        <v>1390</v>
      </c>
      <c r="AZ82" s="3" t="s">
        <v>1389</v>
      </c>
      <c r="BA82" s="3" t="s">
        <v>1110</v>
      </c>
      <c r="BB82" s="3" t="s">
        <v>1399</v>
      </c>
      <c r="BC82" s="3" t="s">
        <v>93</v>
      </c>
      <c r="BD82" s="3" t="s">
        <v>94</v>
      </c>
      <c r="BE82" s="3" t="s">
        <v>95</v>
      </c>
      <c r="BF82" s="3" t="s">
        <v>93</v>
      </c>
      <c r="BG82" s="3" t="s">
        <v>94</v>
      </c>
      <c r="BH82" s="3" t="s">
        <v>93</v>
      </c>
      <c r="BI82" s="3" t="s">
        <v>95</v>
      </c>
      <c r="BJ82" s="3" t="s">
        <v>94</v>
      </c>
      <c r="BK82" s="3" t="s">
        <v>93</v>
      </c>
      <c r="BL82" s="3" t="s">
        <v>94</v>
      </c>
      <c r="BM82" s="3" t="s">
        <v>93</v>
      </c>
      <c r="BN82" s="3" t="s">
        <v>93</v>
      </c>
      <c r="BO82" s="3" t="s">
        <v>93</v>
      </c>
      <c r="BP82" s="3" t="s">
        <v>94</v>
      </c>
      <c r="BQ82" s="30">
        <v>14</v>
      </c>
      <c r="BR82" s="30">
        <v>17</v>
      </c>
      <c r="BS82" s="30">
        <f t="shared" si="20"/>
        <v>31</v>
      </c>
      <c r="BT82" s="34">
        <f t="shared" si="18"/>
        <v>3</v>
      </c>
      <c r="BU82" s="32" t="s">
        <v>96</v>
      </c>
      <c r="BV82" s="3" t="s">
        <v>96</v>
      </c>
      <c r="BW82" s="3" t="s">
        <v>96</v>
      </c>
      <c r="BX82" s="3" t="s">
        <v>96</v>
      </c>
      <c r="BY82" s="3" t="s">
        <v>96</v>
      </c>
      <c r="BZ82" s="3" t="s">
        <v>97</v>
      </c>
      <c r="CA82" s="3" t="s">
        <v>96</v>
      </c>
      <c r="CB82" s="3" t="s">
        <v>97</v>
      </c>
      <c r="CC82" s="3" t="s">
        <v>97</v>
      </c>
      <c r="CD82" s="3" t="s">
        <v>96</v>
      </c>
      <c r="CE82" s="3" t="s">
        <v>96</v>
      </c>
      <c r="CF82" s="3" t="s">
        <v>96</v>
      </c>
      <c r="CG82" s="3" t="s">
        <v>97</v>
      </c>
      <c r="CH82" s="3" t="s">
        <v>96</v>
      </c>
      <c r="CI82" s="3" t="s">
        <v>96</v>
      </c>
      <c r="CJ82" s="3" t="s">
        <v>97</v>
      </c>
      <c r="CK82" s="3" t="s">
        <v>97</v>
      </c>
      <c r="CL82" s="3" t="s">
        <v>97</v>
      </c>
      <c r="CM82" s="3" t="s">
        <v>97</v>
      </c>
      <c r="CN82" s="3" t="s">
        <v>97</v>
      </c>
      <c r="CO82" s="5">
        <v>8</v>
      </c>
      <c r="CP82" s="5">
        <v>9</v>
      </c>
      <c r="CQ82" s="11">
        <f t="shared" si="5"/>
        <v>1</v>
      </c>
      <c r="CR82" s="3" t="s">
        <v>96</v>
      </c>
      <c r="CS82" s="3" t="s">
        <v>96</v>
      </c>
      <c r="CT82" s="3" t="s">
        <v>96</v>
      </c>
      <c r="CU82" s="3" t="s">
        <v>96</v>
      </c>
      <c r="CV82" s="3" t="s">
        <v>97</v>
      </c>
      <c r="CW82" s="3" t="s">
        <v>97</v>
      </c>
      <c r="CX82" s="3" t="s">
        <v>97</v>
      </c>
      <c r="CY82" s="3" t="s">
        <v>97</v>
      </c>
      <c r="CZ82" s="3" t="s">
        <v>96</v>
      </c>
      <c r="DA82" s="3" t="s">
        <v>97</v>
      </c>
      <c r="DB82" s="3" t="s">
        <v>96</v>
      </c>
      <c r="DC82" s="3" t="s">
        <v>96</v>
      </c>
      <c r="DD82" s="3" t="s">
        <v>96</v>
      </c>
      <c r="DE82" s="3" t="s">
        <v>96</v>
      </c>
      <c r="DF82" s="3" t="s">
        <v>96</v>
      </c>
      <c r="DG82" s="3" t="s">
        <v>97</v>
      </c>
      <c r="DH82" s="3" t="s">
        <v>97</v>
      </c>
      <c r="DI82" s="3" t="s">
        <v>97</v>
      </c>
      <c r="DJ82" s="3" t="s">
        <v>97</v>
      </c>
      <c r="DK82" s="3" t="s">
        <v>97</v>
      </c>
      <c r="DL82" s="5">
        <v>8</v>
      </c>
      <c r="DM82" s="5">
        <v>10</v>
      </c>
      <c r="DN82" s="11">
        <f t="shared" si="6"/>
        <v>2</v>
      </c>
      <c r="DO82" s="3" t="s">
        <v>1111</v>
      </c>
      <c r="DP82" s="3" t="s">
        <v>1112</v>
      </c>
      <c r="DQ82" s="3" t="s">
        <v>1113</v>
      </c>
      <c r="DR82" s="3" t="s">
        <v>1114</v>
      </c>
      <c r="DS82" s="14" t="s">
        <v>1338</v>
      </c>
      <c r="DT82" s="14" t="s">
        <v>1339</v>
      </c>
      <c r="DU82" s="3" t="s">
        <v>1345</v>
      </c>
      <c r="DV82" s="59" t="s">
        <v>1449</v>
      </c>
    </row>
    <row r="83" spans="1:126" ht="66" customHeight="1" x14ac:dyDescent="0.3">
      <c r="A83" s="3">
        <v>82</v>
      </c>
      <c r="B83" s="3" t="s">
        <v>327</v>
      </c>
      <c r="C83" s="4">
        <v>20</v>
      </c>
      <c r="D83" s="3" t="s">
        <v>120</v>
      </c>
      <c r="E83" s="3" t="s">
        <v>121</v>
      </c>
      <c r="F83" s="3" t="s">
        <v>603</v>
      </c>
      <c r="G83" s="3" t="s">
        <v>73</v>
      </c>
      <c r="H83" s="3" t="s">
        <v>124</v>
      </c>
      <c r="I83" s="3" t="s">
        <v>73</v>
      </c>
      <c r="J83" s="3" t="s">
        <v>185</v>
      </c>
      <c r="K83" s="3" t="s">
        <v>73</v>
      </c>
      <c r="L83" s="3" t="s">
        <v>1115</v>
      </c>
      <c r="M83" s="3" t="s">
        <v>1116</v>
      </c>
      <c r="N83" s="3" t="s">
        <v>77</v>
      </c>
      <c r="O83" s="3" t="s">
        <v>127</v>
      </c>
      <c r="P83" s="3" t="s">
        <v>128</v>
      </c>
      <c r="Q83" s="3" t="s">
        <v>1117</v>
      </c>
      <c r="R83" s="3" t="s">
        <v>1118</v>
      </c>
      <c r="S83" s="3" t="s">
        <v>1119</v>
      </c>
      <c r="T83" s="3" t="s">
        <v>1117</v>
      </c>
      <c r="U83" s="3" t="s">
        <v>1118</v>
      </c>
      <c r="V83" s="3" t="s">
        <v>1119</v>
      </c>
      <c r="W83" s="3" t="s">
        <v>358</v>
      </c>
      <c r="X83" s="3" t="s">
        <v>132</v>
      </c>
      <c r="Y83" s="3" t="s">
        <v>86</v>
      </c>
      <c r="Z83" s="3" t="s">
        <v>1120</v>
      </c>
      <c r="AA83" s="3" t="s">
        <v>68</v>
      </c>
      <c r="AB83" s="45">
        <f t="shared" si="19"/>
        <v>6</v>
      </c>
      <c r="AC83" s="45">
        <f t="shared" si="14"/>
        <v>1</v>
      </c>
      <c r="AD83" s="52">
        <f t="shared" si="15"/>
        <v>6</v>
      </c>
      <c r="AE83" s="3" t="s">
        <v>1121</v>
      </c>
      <c r="AF83" s="3" t="s">
        <v>67</v>
      </c>
      <c r="AG83" s="45">
        <f>IF(LEN(TRIM(Table1[[#This Row],[QQ2_BEFORE]]))=0, 0, LEN(TRIM(SUBSTITUTE(SUBSTITUTE(SUBSTITUTE(Table1[[#This Row],[QQ2_BEFORE]], "/", " "), "-", " "), "  ", " "))) - LEN(SUBSTITUTE(TRIM(SUBSTITUTE(SUBSTITUTE(SUBSTITUTE(Table1[[#This Row],[QQ2_BEFORE]], "/", " "), "-", " "), "  ", " ")), " ", "")) + 1)</f>
        <v>17</v>
      </c>
      <c r="AH83" s="45">
        <f>IF(LEN(TRIM(Table1[[#This Row],[QQ2_BEFORE]]))=0, 0, MAX(1, LEN(Table1[[#This Row],[QQ2_BEFORE]]) - LEN(SUBSTITUTE(SUBSTITUTE(SUBSTITUTE(Table1[[#This Row],[QQ2_BEFORE]], ".", ""), "!", ""), "?", ""))))</f>
        <v>1</v>
      </c>
      <c r="AI83" s="45">
        <f>IF(LEN(TRIM(Table1[[#This Row],[QQ2_BEFORE]]))=0, 0,
    (LEN(TRIM(SUBSTITUTE(SUBSTITUTE(SUBSTITUTE(Table1[[#This Row],[QQ2_BEFORE]], "/", " "), "-", " "), "  ", " ")))
    - LEN(SUBSTITUTE(TRIM(SUBSTITUTE(SUBSTITUTE(SUBSTITUTE(Table1[[#This Row],[QQ2_BEFORE]], "/", " "), "-", " "), "  ", " ")), " ", "")) + 1)
    / MAX(1,
        LEN(Z83)
        - LEN(SUBSTITUTE(SUBSTITUTE(SUBSTITUTE(Z83, ".", ""), "!", ""), "?", ""))
    )
)</f>
        <v>17</v>
      </c>
      <c r="AJ83" s="3" t="s">
        <v>1122</v>
      </c>
      <c r="AK83" s="45">
        <f>IF(LEN(TRIM(Table1[[#This Row],[QQ3_BEFORE]]))=0, 0, LEN(TRIM(SUBSTITUTE(SUBSTITUTE(SUBSTITUTE(Table1[[#This Row],[QQ3_BEFORE]], "/", " "), "-", " "), "  ", " "))) - LEN(SUBSTITUTE(TRIM(SUBSTITUTE(SUBSTITUTE(SUBSTITUTE(Table1[[#This Row],[QQ3_BEFORE]], "/", " "), "-", " "), "  ", " ")), " ", "")) + 1)</f>
        <v>12</v>
      </c>
      <c r="AL83" s="3" t="s">
        <v>1403</v>
      </c>
      <c r="AM83" s="3" t="s">
        <v>1123</v>
      </c>
      <c r="AN83" s="3" t="s">
        <v>68</v>
      </c>
      <c r="AO83" s="3" t="s">
        <v>1390</v>
      </c>
      <c r="AP83" s="3" t="s">
        <v>1389</v>
      </c>
      <c r="AQ83" s="45">
        <f>IF(LEN(TRIM(Table1[[#This Row],[QQ1_AFTER]]))=0, 0, MAX(1, LEN(Table1[[#This Row],[QQ1_AFTER]]) - LEN(SUBSTITUTE(SUBSTITUTE(SUBSTITUTE(Table1[[#This Row],[QQ1_AFTER]], ".", ""), "!", ""), "?", ""))))</f>
        <v>1</v>
      </c>
      <c r="AR83" s="45">
        <f t="shared" si="16"/>
        <v>6</v>
      </c>
      <c r="AS83" s="52">
        <f>IF(LEN(TRIM(Table1[[#This Row],[QQ1_AFTER]]))=0, 0,
    (LEN(TRIM(SUBSTITUTE(SUBSTITUTE(SUBSTITUTE(Table1[[#This Row],[QQ1_AFTER]], "/", " "), "-", " "), "  ", " ")))
    - LEN(SUBSTITUTE(TRIM(SUBSTITUTE(SUBSTITUTE(SUBSTITUTE(Table1[[#This Row],[QQ1_AFTER]], "/", " "), "-", " "), "  ", " ")), " ", "")) + 1)
    / MAX(1,
        LEN(Z83)
        - LEN(SUBSTITUTE(SUBSTITUTE(SUBSTITUTE(Z83, ".", ""), "!", ""), "?", ""))
    )
)</f>
        <v>6</v>
      </c>
      <c r="AT83" s="45">
        <f>Table1[[#This Row],[QQ1_SENTENCE_COUNT_AFTER]]-Table1[[#This Row],[QQ1_SENTENCE_COUNT_BEFORE]]</f>
        <v>0</v>
      </c>
      <c r="AU83" s="45">
        <f t="shared" si="17"/>
        <v>0</v>
      </c>
      <c r="AV83" s="52">
        <f>Table1[[#This Row],[QQ1_AVG_WORDS_PER_SENTENCE_AFTER]]-Table1[[#This Row],[QQ1_AVG_WORDS_PER_SENTENCE]]</f>
        <v>0</v>
      </c>
      <c r="AW83" s="3" t="s">
        <v>1124</v>
      </c>
      <c r="AX83" s="3" t="s">
        <v>67</v>
      </c>
      <c r="AY83" s="3" t="s">
        <v>1390</v>
      </c>
      <c r="AZ83" s="3" t="s">
        <v>1393</v>
      </c>
      <c r="BA83" s="3" t="s">
        <v>1125</v>
      </c>
      <c r="BB83" s="3" t="s">
        <v>1399</v>
      </c>
      <c r="BC83" s="3" t="s">
        <v>115</v>
      </c>
      <c r="BD83" s="3" t="s">
        <v>115</v>
      </c>
      <c r="BE83" s="3" t="s">
        <v>115</v>
      </c>
      <c r="BF83" s="3" t="s">
        <v>115</v>
      </c>
      <c r="BG83" s="3" t="s">
        <v>115</v>
      </c>
      <c r="BH83" s="3" t="s">
        <v>115</v>
      </c>
      <c r="BI83" s="3" t="s">
        <v>115</v>
      </c>
      <c r="BJ83" s="3" t="s">
        <v>115</v>
      </c>
      <c r="BK83" s="3" t="s">
        <v>115</v>
      </c>
      <c r="BL83" s="3" t="s">
        <v>115</v>
      </c>
      <c r="BM83" s="3" t="s">
        <v>94</v>
      </c>
      <c r="BN83" s="3" t="s">
        <v>115</v>
      </c>
      <c r="BO83" s="3" t="s">
        <v>115</v>
      </c>
      <c r="BP83" s="3" t="s">
        <v>115</v>
      </c>
      <c r="BQ83" s="30">
        <v>28</v>
      </c>
      <c r="BR83" s="30">
        <v>27</v>
      </c>
      <c r="BS83" s="30">
        <f t="shared" si="20"/>
        <v>55</v>
      </c>
      <c r="BT83" s="34">
        <f t="shared" si="18"/>
        <v>-1</v>
      </c>
      <c r="BU83" s="32" t="s">
        <v>97</v>
      </c>
      <c r="BV83" s="3" t="s">
        <v>97</v>
      </c>
      <c r="BW83" s="3" t="s">
        <v>97</v>
      </c>
      <c r="BX83" s="3" t="s">
        <v>97</v>
      </c>
      <c r="BY83" s="3" t="s">
        <v>96</v>
      </c>
      <c r="BZ83" s="3" t="s">
        <v>97</v>
      </c>
      <c r="CA83" s="3" t="s">
        <v>97</v>
      </c>
      <c r="CB83" s="3" t="s">
        <v>96</v>
      </c>
      <c r="CC83" s="3" t="s">
        <v>96</v>
      </c>
      <c r="CD83" s="3" t="s">
        <v>97</v>
      </c>
      <c r="CE83" s="3" t="s">
        <v>97</v>
      </c>
      <c r="CF83" s="3" t="s">
        <v>97</v>
      </c>
      <c r="CG83" s="3" t="s">
        <v>97</v>
      </c>
      <c r="CH83" s="3" t="s">
        <v>97</v>
      </c>
      <c r="CI83" s="3" t="s">
        <v>97</v>
      </c>
      <c r="CJ83" s="3" t="s">
        <v>97</v>
      </c>
      <c r="CK83" s="3" t="s">
        <v>97</v>
      </c>
      <c r="CL83" s="3" t="s">
        <v>97</v>
      </c>
      <c r="CM83" s="3" t="s">
        <v>97</v>
      </c>
      <c r="CN83" s="3" t="s">
        <v>97</v>
      </c>
      <c r="CO83" s="5">
        <v>4</v>
      </c>
      <c r="CP83" s="5">
        <v>5</v>
      </c>
      <c r="CQ83" s="11">
        <f t="shared" si="5"/>
        <v>1</v>
      </c>
      <c r="CR83" s="3" t="s">
        <v>97</v>
      </c>
      <c r="CS83" s="3" t="s">
        <v>97</v>
      </c>
      <c r="CT83" s="3" t="s">
        <v>96</v>
      </c>
      <c r="CU83" s="3" t="s">
        <v>96</v>
      </c>
      <c r="CV83" s="3" t="s">
        <v>96</v>
      </c>
      <c r="CW83" s="3" t="s">
        <v>96</v>
      </c>
      <c r="CX83" s="3" t="s">
        <v>96</v>
      </c>
      <c r="CY83" s="3" t="s">
        <v>97</v>
      </c>
      <c r="CZ83" s="3" t="s">
        <v>97</v>
      </c>
      <c r="DA83" s="3" t="s">
        <v>97</v>
      </c>
      <c r="DB83" s="3" t="s">
        <v>97</v>
      </c>
      <c r="DC83" s="3" t="s">
        <v>97</v>
      </c>
      <c r="DD83" s="3" t="s">
        <v>97</v>
      </c>
      <c r="DE83" s="3" t="s">
        <v>97</v>
      </c>
      <c r="DF83" s="3" t="s">
        <v>97</v>
      </c>
      <c r="DG83" s="3" t="s">
        <v>97</v>
      </c>
      <c r="DH83" s="3" t="s">
        <v>97</v>
      </c>
      <c r="DI83" s="3" t="s">
        <v>97</v>
      </c>
      <c r="DJ83" s="3" t="s">
        <v>97</v>
      </c>
      <c r="DK83" s="3" t="s">
        <v>97</v>
      </c>
      <c r="DL83" s="5">
        <v>6</v>
      </c>
      <c r="DM83" s="5">
        <v>5</v>
      </c>
      <c r="DN83" s="11">
        <f t="shared" si="6"/>
        <v>-1</v>
      </c>
      <c r="DO83" s="3" t="s">
        <v>1126</v>
      </c>
      <c r="DP83" s="3" t="s">
        <v>1127</v>
      </c>
      <c r="DQ83" s="3" t="s">
        <v>236</v>
      </c>
      <c r="DR83" s="3" t="s">
        <v>1128</v>
      </c>
      <c r="DS83" s="14" t="s">
        <v>1338</v>
      </c>
      <c r="DT83" s="14" t="s">
        <v>1339</v>
      </c>
      <c r="DU83" s="3" t="s">
        <v>1369</v>
      </c>
      <c r="DV83" s="59" t="s">
        <v>1449</v>
      </c>
    </row>
    <row r="84" spans="1:126" ht="156.6" customHeight="1" x14ac:dyDescent="0.3">
      <c r="A84" s="3">
        <v>83</v>
      </c>
      <c r="B84" s="3" t="s">
        <v>327</v>
      </c>
      <c r="C84" s="4">
        <v>29</v>
      </c>
      <c r="D84" s="3" t="s">
        <v>120</v>
      </c>
      <c r="E84" s="3" t="s">
        <v>71</v>
      </c>
      <c r="F84" s="3" t="s">
        <v>72</v>
      </c>
      <c r="G84" s="3" t="s">
        <v>73</v>
      </c>
      <c r="H84" s="3" t="s">
        <v>74</v>
      </c>
      <c r="I84" s="3" t="s">
        <v>73</v>
      </c>
      <c r="J84" s="3" t="s">
        <v>159</v>
      </c>
      <c r="K84" s="3" t="s">
        <v>73</v>
      </c>
      <c r="L84" s="3" t="s">
        <v>1129</v>
      </c>
      <c r="M84" s="3" t="s">
        <v>706</v>
      </c>
      <c r="N84" s="3" t="s">
        <v>77</v>
      </c>
      <c r="O84" s="3" t="s">
        <v>127</v>
      </c>
      <c r="P84" s="3" t="s">
        <v>79</v>
      </c>
      <c r="Q84" s="3" t="s">
        <v>1130</v>
      </c>
      <c r="R84" s="3" t="s">
        <v>1131</v>
      </c>
      <c r="S84" s="3" t="s">
        <v>1132</v>
      </c>
      <c r="T84" s="3" t="s">
        <v>1130</v>
      </c>
      <c r="U84" s="3" t="s">
        <v>73</v>
      </c>
      <c r="V84" s="3" t="s">
        <v>73</v>
      </c>
      <c r="W84" s="3" t="s">
        <v>84</v>
      </c>
      <c r="X84" s="3" t="s">
        <v>132</v>
      </c>
      <c r="Y84" s="3" t="s">
        <v>399</v>
      </c>
      <c r="Z84" s="3" t="s">
        <v>1133</v>
      </c>
      <c r="AA84" s="3" t="s">
        <v>1459</v>
      </c>
      <c r="AB84" s="45">
        <f t="shared" si="19"/>
        <v>95</v>
      </c>
      <c r="AC84" s="45">
        <f t="shared" si="14"/>
        <v>3</v>
      </c>
      <c r="AD84" s="52">
        <f t="shared" si="15"/>
        <v>31.666666666666668</v>
      </c>
      <c r="AE84" s="3" t="s">
        <v>1134</v>
      </c>
      <c r="AF84" s="3" t="s">
        <v>65</v>
      </c>
      <c r="AG84" s="45">
        <f>IF(LEN(TRIM(Table1[[#This Row],[QQ2_BEFORE]]))=0, 0, LEN(TRIM(SUBSTITUTE(SUBSTITUTE(SUBSTITUTE(Table1[[#This Row],[QQ2_BEFORE]], "/", " "), "-", " "), "  ", " "))) - LEN(SUBSTITUTE(TRIM(SUBSTITUTE(SUBSTITUTE(SUBSTITUTE(Table1[[#This Row],[QQ2_BEFORE]], "/", " "), "-", " "), "  ", " ")), " ", "")) + 1)</f>
        <v>24</v>
      </c>
      <c r="AH84" s="45">
        <f>IF(LEN(TRIM(Table1[[#This Row],[QQ2_BEFORE]]))=0, 0, MAX(1, LEN(Table1[[#This Row],[QQ2_BEFORE]]) - LEN(SUBSTITUTE(SUBSTITUTE(SUBSTITUTE(Table1[[#This Row],[QQ2_BEFORE]], ".", ""), "!", ""), "?", ""))))</f>
        <v>2</v>
      </c>
      <c r="AI84" s="45">
        <f>IF(LEN(TRIM(Table1[[#This Row],[QQ2_BEFORE]]))=0, 0,
    (LEN(TRIM(SUBSTITUTE(SUBSTITUTE(SUBSTITUTE(Table1[[#This Row],[QQ2_BEFORE]], "/", " "), "-", " "), "  ", " ")))
    - LEN(SUBSTITUTE(TRIM(SUBSTITUTE(SUBSTITUTE(SUBSTITUTE(Table1[[#This Row],[QQ2_BEFORE]], "/", " "), "-", " "), "  ", " ")), " ", "")) + 1)
    / MAX(1,
        LEN(Z84)
        - LEN(SUBSTITUTE(SUBSTITUTE(SUBSTITUTE(Z84, ".", ""), "!", ""), "?", ""))
    )
)</f>
        <v>8</v>
      </c>
      <c r="AJ84" s="3" t="s">
        <v>1135</v>
      </c>
      <c r="AK84" s="45">
        <f>IF(LEN(TRIM(Table1[[#This Row],[QQ3_BEFORE]]))=0, 0, LEN(TRIM(SUBSTITUTE(SUBSTITUTE(SUBSTITUTE(Table1[[#This Row],[QQ3_BEFORE]], "/", " "), "-", " "), "  ", " "))) - LEN(SUBSTITUTE(TRIM(SUBSTITUTE(SUBSTITUTE(SUBSTITUTE(Table1[[#This Row],[QQ3_BEFORE]], "/", " "), "-", " "), "  ", " ")), " ", "")) + 1)</f>
        <v>21</v>
      </c>
      <c r="AL84" s="3" t="s">
        <v>1399</v>
      </c>
      <c r="AM84" s="3" t="s">
        <v>1136</v>
      </c>
      <c r="AN84" s="3" t="s">
        <v>68</v>
      </c>
      <c r="AO84" s="3" t="s">
        <v>1390</v>
      </c>
      <c r="AP84" s="3" t="s">
        <v>1393</v>
      </c>
      <c r="AQ84" s="45">
        <f>IF(LEN(TRIM(Table1[[#This Row],[QQ1_AFTER]]))=0, 0, MAX(1, LEN(Table1[[#This Row],[QQ1_AFTER]]) - LEN(SUBSTITUTE(SUBSTITUTE(SUBSTITUTE(Table1[[#This Row],[QQ1_AFTER]], ".", ""), "!", ""), "?", ""))))</f>
        <v>1</v>
      </c>
      <c r="AR84" s="45">
        <f t="shared" si="16"/>
        <v>6</v>
      </c>
      <c r="AS84" s="52">
        <f>IF(LEN(TRIM(Table1[[#This Row],[QQ1_AFTER]]))=0, 0,
    (LEN(TRIM(SUBSTITUTE(SUBSTITUTE(SUBSTITUTE(Table1[[#This Row],[QQ1_AFTER]], "/", " "), "-", " "), "  ", " ")))
    - LEN(SUBSTITUTE(TRIM(SUBSTITUTE(SUBSTITUTE(SUBSTITUTE(Table1[[#This Row],[QQ1_AFTER]], "/", " "), "-", " "), "  ", " ")), " ", "")) + 1)
    / MAX(1,
        LEN(Z84)
        - LEN(SUBSTITUTE(SUBSTITUTE(SUBSTITUTE(Z84, ".", ""), "!", ""), "?", ""))
    )
)</f>
        <v>2</v>
      </c>
      <c r="AT84" s="45">
        <f>Table1[[#This Row],[QQ1_SENTENCE_COUNT_AFTER]]-Table1[[#This Row],[QQ1_SENTENCE_COUNT_BEFORE]]</f>
        <v>-2</v>
      </c>
      <c r="AU84" s="45">
        <f t="shared" si="17"/>
        <v>-89</v>
      </c>
      <c r="AV84" s="52">
        <f>Table1[[#This Row],[QQ1_AVG_WORDS_PER_SENTENCE_AFTER]]-Table1[[#This Row],[QQ1_AVG_WORDS_PER_SENTENCE]]</f>
        <v>-29.666666666666668</v>
      </c>
      <c r="AW84" s="3" t="s">
        <v>1137</v>
      </c>
      <c r="AX84" s="3" t="s">
        <v>1480</v>
      </c>
      <c r="AY84" s="3" t="s">
        <v>1388</v>
      </c>
      <c r="AZ84" s="3" t="s">
        <v>1393</v>
      </c>
      <c r="BA84" s="3" t="s">
        <v>1138</v>
      </c>
      <c r="BB84" s="3" t="s">
        <v>1399</v>
      </c>
      <c r="BC84" s="3" t="s">
        <v>93</v>
      </c>
      <c r="BD84" s="3" t="s">
        <v>93</v>
      </c>
      <c r="BE84" s="3" t="s">
        <v>115</v>
      </c>
      <c r="BF84" s="3" t="s">
        <v>95</v>
      </c>
      <c r="BG84" s="3" t="s">
        <v>115</v>
      </c>
      <c r="BH84" s="3" t="s">
        <v>94</v>
      </c>
      <c r="BI84" s="3" t="s">
        <v>95</v>
      </c>
      <c r="BJ84" s="3" t="s">
        <v>114</v>
      </c>
      <c r="BK84" s="3" t="s">
        <v>95</v>
      </c>
      <c r="BL84" s="3" t="s">
        <v>115</v>
      </c>
      <c r="BM84" s="3" t="s">
        <v>94</v>
      </c>
      <c r="BN84" s="3" t="s">
        <v>95</v>
      </c>
      <c r="BO84" s="3" t="s">
        <v>114</v>
      </c>
      <c r="BP84" s="3" t="s">
        <v>115</v>
      </c>
      <c r="BQ84" s="30">
        <v>17</v>
      </c>
      <c r="BR84" s="30">
        <v>23</v>
      </c>
      <c r="BS84" s="30">
        <f t="shared" si="20"/>
        <v>40</v>
      </c>
      <c r="BT84" s="34">
        <f t="shared" si="18"/>
        <v>6</v>
      </c>
      <c r="BU84" s="32" t="s">
        <v>97</v>
      </c>
      <c r="BV84" s="3" t="s">
        <v>96</v>
      </c>
      <c r="BW84" s="3" t="s">
        <v>96</v>
      </c>
      <c r="BX84" s="3" t="s">
        <v>96</v>
      </c>
      <c r="BY84" s="3" t="s">
        <v>96</v>
      </c>
      <c r="BZ84" s="3" t="s">
        <v>96</v>
      </c>
      <c r="CA84" s="3" t="s">
        <v>97</v>
      </c>
      <c r="CB84" s="3" t="s">
        <v>97</v>
      </c>
      <c r="CC84" s="3" t="s">
        <v>96</v>
      </c>
      <c r="CD84" s="3" t="s">
        <v>97</v>
      </c>
      <c r="CE84" s="3" t="s">
        <v>96</v>
      </c>
      <c r="CF84" s="3" t="s">
        <v>96</v>
      </c>
      <c r="CG84" s="3" t="s">
        <v>96</v>
      </c>
      <c r="CH84" s="3" t="s">
        <v>96</v>
      </c>
      <c r="CI84" s="3" t="s">
        <v>96</v>
      </c>
      <c r="CJ84" s="3" t="s">
        <v>97</v>
      </c>
      <c r="CK84" s="3" t="s">
        <v>97</v>
      </c>
      <c r="CL84" s="3" t="s">
        <v>97</v>
      </c>
      <c r="CM84" s="3" t="s">
        <v>97</v>
      </c>
      <c r="CN84" s="3" t="s">
        <v>97</v>
      </c>
      <c r="CO84" s="5">
        <v>7</v>
      </c>
      <c r="CP84" s="5">
        <v>10</v>
      </c>
      <c r="CQ84" s="11">
        <f t="shared" si="5"/>
        <v>3</v>
      </c>
      <c r="CR84" s="3" t="s">
        <v>97</v>
      </c>
      <c r="CS84" s="3" t="s">
        <v>96</v>
      </c>
      <c r="CT84" s="3" t="s">
        <v>96</v>
      </c>
      <c r="CU84" s="3" t="s">
        <v>96</v>
      </c>
      <c r="CV84" s="3" t="s">
        <v>96</v>
      </c>
      <c r="CW84" s="3" t="s">
        <v>97</v>
      </c>
      <c r="CX84" s="3" t="s">
        <v>97</v>
      </c>
      <c r="CY84" s="3" t="s">
        <v>97</v>
      </c>
      <c r="CZ84" s="3" t="s">
        <v>97</v>
      </c>
      <c r="DA84" s="3" t="s">
        <v>97</v>
      </c>
      <c r="DB84" s="3" t="s">
        <v>96</v>
      </c>
      <c r="DC84" s="3" t="s">
        <v>96</v>
      </c>
      <c r="DD84" s="3" t="s">
        <v>96</v>
      </c>
      <c r="DE84" s="3" t="s">
        <v>96</v>
      </c>
      <c r="DF84" s="3" t="s">
        <v>96</v>
      </c>
      <c r="DG84" s="3" t="s">
        <v>97</v>
      </c>
      <c r="DH84" s="3" t="s">
        <v>97</v>
      </c>
      <c r="DI84" s="3" t="s">
        <v>97</v>
      </c>
      <c r="DJ84" s="3" t="s">
        <v>97</v>
      </c>
      <c r="DK84" s="3" t="s">
        <v>97</v>
      </c>
      <c r="DL84" s="5">
        <v>9</v>
      </c>
      <c r="DM84" s="5">
        <v>10</v>
      </c>
      <c r="DN84" s="11">
        <f t="shared" si="6"/>
        <v>1</v>
      </c>
      <c r="DO84" s="3" t="s">
        <v>1139</v>
      </c>
      <c r="DP84" s="3" t="s">
        <v>1140</v>
      </c>
      <c r="DQ84" s="3" t="s">
        <v>1141</v>
      </c>
      <c r="DR84" s="3" t="s">
        <v>1142</v>
      </c>
      <c r="DS84" s="14" t="s">
        <v>1338</v>
      </c>
      <c r="DT84" s="14" t="s">
        <v>1340</v>
      </c>
      <c r="DU84" s="3" t="s">
        <v>1369</v>
      </c>
      <c r="DV84" s="59" t="s">
        <v>1448</v>
      </c>
    </row>
    <row r="85" spans="1:126" ht="75" customHeight="1" x14ac:dyDescent="0.3">
      <c r="A85" s="3">
        <v>84</v>
      </c>
      <c r="B85" s="3" t="s">
        <v>102</v>
      </c>
      <c r="C85" s="4">
        <v>22</v>
      </c>
      <c r="D85" s="3" t="s">
        <v>120</v>
      </c>
      <c r="E85" s="3" t="s">
        <v>71</v>
      </c>
      <c r="F85" s="3" t="s">
        <v>72</v>
      </c>
      <c r="G85" s="3" t="s">
        <v>73</v>
      </c>
      <c r="H85" s="3" t="s">
        <v>249</v>
      </c>
      <c r="I85" s="3" t="s">
        <v>73</v>
      </c>
      <c r="J85" s="3" t="s">
        <v>185</v>
      </c>
      <c r="K85" s="3" t="s">
        <v>73</v>
      </c>
      <c r="L85" s="3" t="s">
        <v>294</v>
      </c>
      <c r="M85" s="3" t="s">
        <v>73</v>
      </c>
      <c r="N85" s="3" t="s">
        <v>106</v>
      </c>
      <c r="O85" s="3" t="s">
        <v>78</v>
      </c>
      <c r="P85" s="3" t="s">
        <v>128</v>
      </c>
      <c r="Q85" s="3" t="s">
        <v>1143</v>
      </c>
      <c r="R85" s="3" t="s">
        <v>1083</v>
      </c>
      <c r="S85" s="3" t="s">
        <v>1144</v>
      </c>
      <c r="T85" s="3" t="s">
        <v>1145</v>
      </c>
      <c r="U85" s="3" t="s">
        <v>1146</v>
      </c>
      <c r="V85" s="3" t="s">
        <v>1102</v>
      </c>
      <c r="W85" s="3" t="s">
        <v>84</v>
      </c>
      <c r="X85" s="3" t="s">
        <v>132</v>
      </c>
      <c r="Y85" s="3" t="s">
        <v>86</v>
      </c>
      <c r="Z85" s="3" t="s">
        <v>1147</v>
      </c>
      <c r="AA85" s="3" t="s">
        <v>1458</v>
      </c>
      <c r="AB85" s="45">
        <f t="shared" si="19"/>
        <v>22</v>
      </c>
      <c r="AC85" s="45">
        <f t="shared" si="14"/>
        <v>1</v>
      </c>
      <c r="AD85" s="52">
        <f t="shared" si="15"/>
        <v>22</v>
      </c>
      <c r="AE85" s="3" t="s">
        <v>1148</v>
      </c>
      <c r="AF85" s="3" t="s">
        <v>1475</v>
      </c>
      <c r="AG85" s="45">
        <f>IF(LEN(TRIM(Table1[[#This Row],[QQ2_BEFORE]]))=0, 0, LEN(TRIM(SUBSTITUTE(SUBSTITUTE(SUBSTITUTE(Table1[[#This Row],[QQ2_BEFORE]], "/", " "), "-", " "), "  ", " "))) - LEN(SUBSTITUTE(TRIM(SUBSTITUTE(SUBSTITUTE(SUBSTITUTE(Table1[[#This Row],[QQ2_BEFORE]], "/", " "), "-", " "), "  ", " ")), " ", "")) + 1)</f>
        <v>45</v>
      </c>
      <c r="AH85" s="45">
        <f>IF(LEN(TRIM(Table1[[#This Row],[QQ2_BEFORE]]))=0, 0, MAX(1, LEN(Table1[[#This Row],[QQ2_BEFORE]]) - LEN(SUBSTITUTE(SUBSTITUTE(SUBSTITUTE(Table1[[#This Row],[QQ2_BEFORE]], ".", ""), "!", ""), "?", ""))))</f>
        <v>3</v>
      </c>
      <c r="AI85" s="45">
        <f>IF(LEN(TRIM(Table1[[#This Row],[QQ2_BEFORE]]))=0, 0,
    (LEN(TRIM(SUBSTITUTE(SUBSTITUTE(SUBSTITUTE(Table1[[#This Row],[QQ2_BEFORE]], "/", " "), "-", " "), "  ", " ")))
    - LEN(SUBSTITUTE(TRIM(SUBSTITUTE(SUBSTITUTE(SUBSTITUTE(Table1[[#This Row],[QQ2_BEFORE]], "/", " "), "-", " "), "  ", " ")), " ", "")) + 1)
    / MAX(1,
        LEN(Z85)
        - LEN(SUBSTITUTE(SUBSTITUTE(SUBSTITUTE(Z85, ".", ""), "!", ""), "?", ""))
    )
)</f>
        <v>45</v>
      </c>
      <c r="AJ85" s="3" t="s">
        <v>1149</v>
      </c>
      <c r="AK85" s="45">
        <f>IF(LEN(TRIM(Table1[[#This Row],[QQ3_BEFORE]]))=0, 0, LEN(TRIM(SUBSTITUTE(SUBSTITUTE(SUBSTITUTE(Table1[[#This Row],[QQ3_BEFORE]], "/", " "), "-", " "), "  ", " "))) - LEN(SUBSTITUTE(TRIM(SUBSTITUTE(SUBSTITUTE(SUBSTITUTE(Table1[[#This Row],[QQ3_BEFORE]], "/", " "), "-", " "), "  ", " ")), " ", "")) + 1)</f>
        <v>24</v>
      </c>
      <c r="AL85" s="3" t="s">
        <v>1399</v>
      </c>
      <c r="AM85" s="3" t="s">
        <v>1150</v>
      </c>
      <c r="AN85" s="3" t="s">
        <v>1460</v>
      </c>
      <c r="AO85" s="3" t="s">
        <v>1390</v>
      </c>
      <c r="AP85" s="3" t="s">
        <v>1389</v>
      </c>
      <c r="AQ85" s="45">
        <f>IF(LEN(TRIM(Table1[[#This Row],[QQ1_AFTER]]))=0, 0, MAX(1, LEN(Table1[[#This Row],[QQ1_AFTER]]) - LEN(SUBSTITUTE(SUBSTITUTE(SUBSTITUTE(Table1[[#This Row],[QQ1_AFTER]], ".", ""), "!", ""), "?", ""))))</f>
        <v>1</v>
      </c>
      <c r="AR85" s="45">
        <f t="shared" si="16"/>
        <v>19</v>
      </c>
      <c r="AS85" s="52">
        <f>IF(LEN(TRIM(Table1[[#This Row],[QQ1_AFTER]]))=0, 0,
    (LEN(TRIM(SUBSTITUTE(SUBSTITUTE(SUBSTITUTE(Table1[[#This Row],[QQ1_AFTER]], "/", " "), "-", " "), "  ", " ")))
    - LEN(SUBSTITUTE(TRIM(SUBSTITUTE(SUBSTITUTE(SUBSTITUTE(Table1[[#This Row],[QQ1_AFTER]], "/", " "), "-", " "), "  ", " ")), " ", "")) + 1)
    / MAX(1,
        LEN(Z85)
        - LEN(SUBSTITUTE(SUBSTITUTE(SUBSTITUTE(Z85, ".", ""), "!", ""), "?", ""))
    )
)</f>
        <v>19</v>
      </c>
      <c r="AT85" s="45">
        <f>Table1[[#This Row],[QQ1_SENTENCE_COUNT_AFTER]]-Table1[[#This Row],[QQ1_SENTENCE_COUNT_BEFORE]]</f>
        <v>0</v>
      </c>
      <c r="AU85" s="45">
        <f t="shared" si="17"/>
        <v>-3</v>
      </c>
      <c r="AV85" s="52">
        <f>Table1[[#This Row],[QQ1_AVG_WORDS_PER_SENTENCE_AFTER]]-Table1[[#This Row],[QQ1_AVG_WORDS_PER_SENTENCE]]</f>
        <v>-3</v>
      </c>
      <c r="AW85" s="3" t="s">
        <v>1151</v>
      </c>
      <c r="AX85" s="3" t="s">
        <v>1475</v>
      </c>
      <c r="AY85" s="3" t="s">
        <v>1390</v>
      </c>
      <c r="AZ85" s="3" t="s">
        <v>1393</v>
      </c>
      <c r="BA85" s="3" t="s">
        <v>1152</v>
      </c>
      <c r="BB85" s="3" t="s">
        <v>1399</v>
      </c>
      <c r="BC85" s="3" t="s">
        <v>115</v>
      </c>
      <c r="BD85" s="3" t="s">
        <v>114</v>
      </c>
      <c r="BE85" s="3" t="s">
        <v>94</v>
      </c>
      <c r="BF85" s="3" t="s">
        <v>115</v>
      </c>
      <c r="BG85" s="3" t="s">
        <v>115</v>
      </c>
      <c r="BH85" s="3" t="s">
        <v>115</v>
      </c>
      <c r="BI85" s="3" t="s">
        <v>115</v>
      </c>
      <c r="BJ85" s="3" t="s">
        <v>115</v>
      </c>
      <c r="BK85" s="3" t="s">
        <v>115</v>
      </c>
      <c r="BL85" s="3" t="s">
        <v>94</v>
      </c>
      <c r="BM85" s="3" t="s">
        <v>114</v>
      </c>
      <c r="BN85" s="3" t="s">
        <v>115</v>
      </c>
      <c r="BO85" s="3" t="s">
        <v>94</v>
      </c>
      <c r="BP85" s="3" t="s">
        <v>115</v>
      </c>
      <c r="BQ85" s="30">
        <v>28</v>
      </c>
      <c r="BR85" s="30">
        <v>27</v>
      </c>
      <c r="BS85" s="30">
        <f t="shared" si="20"/>
        <v>55</v>
      </c>
      <c r="BT85" s="34">
        <f t="shared" si="18"/>
        <v>-1</v>
      </c>
      <c r="BU85" s="32" t="s">
        <v>97</v>
      </c>
      <c r="BV85" s="3" t="s">
        <v>96</v>
      </c>
      <c r="BW85" s="3" t="s">
        <v>97</v>
      </c>
      <c r="BX85" s="3" t="s">
        <v>97</v>
      </c>
      <c r="BY85" s="3" t="s">
        <v>97</v>
      </c>
      <c r="BZ85" s="3" t="s">
        <v>96</v>
      </c>
      <c r="CA85" s="3" t="s">
        <v>97</v>
      </c>
      <c r="CB85" s="3" t="s">
        <v>97</v>
      </c>
      <c r="CC85" s="3" t="s">
        <v>97</v>
      </c>
      <c r="CD85" s="3" t="s">
        <v>96</v>
      </c>
      <c r="CE85" s="3" t="s">
        <v>97</v>
      </c>
      <c r="CF85" s="3" t="s">
        <v>97</v>
      </c>
      <c r="CG85" s="3" t="s">
        <v>97</v>
      </c>
      <c r="CH85" s="3" t="s">
        <v>96</v>
      </c>
      <c r="CI85" s="3" t="s">
        <v>96</v>
      </c>
      <c r="CJ85" s="3" t="s">
        <v>97</v>
      </c>
      <c r="CK85" s="3" t="s">
        <v>97</v>
      </c>
      <c r="CL85" s="3" t="s">
        <v>96</v>
      </c>
      <c r="CM85" s="3" t="s">
        <v>96</v>
      </c>
      <c r="CN85" s="3" t="s">
        <v>96</v>
      </c>
      <c r="CO85" s="5">
        <v>4</v>
      </c>
      <c r="CP85" s="5">
        <v>4</v>
      </c>
      <c r="CQ85" s="11">
        <f t="shared" si="5"/>
        <v>0</v>
      </c>
      <c r="CR85" s="3" t="s">
        <v>97</v>
      </c>
      <c r="CS85" s="3" t="s">
        <v>96</v>
      </c>
      <c r="CT85" s="3" t="s">
        <v>96</v>
      </c>
      <c r="CU85" s="3" t="s">
        <v>96</v>
      </c>
      <c r="CV85" s="3" t="s">
        <v>96</v>
      </c>
      <c r="CW85" s="3" t="s">
        <v>96</v>
      </c>
      <c r="CX85" s="3" t="s">
        <v>97</v>
      </c>
      <c r="CY85" s="3" t="s">
        <v>96</v>
      </c>
      <c r="CZ85" s="3" t="s">
        <v>96</v>
      </c>
      <c r="DA85" s="3" t="s">
        <v>96</v>
      </c>
      <c r="DB85" s="3" t="s">
        <v>97</v>
      </c>
      <c r="DC85" s="3" t="s">
        <v>96</v>
      </c>
      <c r="DD85" s="3" t="s">
        <v>97</v>
      </c>
      <c r="DE85" s="3" t="s">
        <v>97</v>
      </c>
      <c r="DF85" s="3" t="s">
        <v>96</v>
      </c>
      <c r="DG85" s="3" t="s">
        <v>97</v>
      </c>
      <c r="DH85" s="3" t="s">
        <v>97</v>
      </c>
      <c r="DI85" s="3" t="s">
        <v>96</v>
      </c>
      <c r="DJ85" s="3" t="s">
        <v>97</v>
      </c>
      <c r="DK85" s="3" t="s">
        <v>97</v>
      </c>
      <c r="DL85" s="5">
        <v>5</v>
      </c>
      <c r="DM85" s="5">
        <v>6</v>
      </c>
      <c r="DN85" s="11">
        <f t="shared" si="6"/>
        <v>1</v>
      </c>
      <c r="DO85" s="3" t="s">
        <v>1153</v>
      </c>
      <c r="DP85" s="3" t="s">
        <v>1154</v>
      </c>
      <c r="DQ85" s="3" t="s">
        <v>73</v>
      </c>
      <c r="DR85" s="3" t="s">
        <v>236</v>
      </c>
      <c r="DS85" s="14" t="s">
        <v>1338</v>
      </c>
      <c r="DT85" s="14" t="s">
        <v>1339</v>
      </c>
      <c r="DU85" s="3" t="s">
        <v>1345</v>
      </c>
      <c r="DV85" s="59" t="s">
        <v>1449</v>
      </c>
    </row>
    <row r="86" spans="1:126" ht="53.45" customHeight="1" x14ac:dyDescent="0.3">
      <c r="A86" s="3">
        <v>85</v>
      </c>
      <c r="B86" s="3" t="s">
        <v>69</v>
      </c>
      <c r="C86" s="4">
        <v>21</v>
      </c>
      <c r="D86" s="3" t="s">
        <v>70</v>
      </c>
      <c r="E86" s="3" t="s">
        <v>71</v>
      </c>
      <c r="F86" s="3" t="s">
        <v>392</v>
      </c>
      <c r="G86" s="3" t="s">
        <v>73</v>
      </c>
      <c r="H86" s="3" t="s">
        <v>249</v>
      </c>
      <c r="I86" s="3" t="s">
        <v>73</v>
      </c>
      <c r="J86" s="3" t="s">
        <v>159</v>
      </c>
      <c r="K86" s="3" t="s">
        <v>73</v>
      </c>
      <c r="L86" s="3" t="s">
        <v>228</v>
      </c>
      <c r="M86" s="3" t="s">
        <v>73</v>
      </c>
      <c r="N86" s="3" t="s">
        <v>106</v>
      </c>
      <c r="O86" s="3" t="s">
        <v>78</v>
      </c>
      <c r="P86" s="3" t="s">
        <v>79</v>
      </c>
      <c r="Q86" s="3" t="s">
        <v>215</v>
      </c>
      <c r="R86" s="3" t="s">
        <v>1155</v>
      </c>
      <c r="S86" s="3" t="s">
        <v>73</v>
      </c>
      <c r="T86" s="3" t="s">
        <v>1156</v>
      </c>
      <c r="U86" s="3" t="s">
        <v>909</v>
      </c>
      <c r="V86" s="3" t="s">
        <v>1157</v>
      </c>
      <c r="W86" s="3" t="s">
        <v>78</v>
      </c>
      <c r="X86" s="3" t="s">
        <v>132</v>
      </c>
      <c r="Y86" s="3" t="s">
        <v>217</v>
      </c>
      <c r="Z86" s="3" t="s">
        <v>1158</v>
      </c>
      <c r="AA86" s="3" t="s">
        <v>1452</v>
      </c>
      <c r="AB86" s="45">
        <f t="shared" si="19"/>
        <v>9</v>
      </c>
      <c r="AC86" s="45">
        <f t="shared" si="14"/>
        <v>1</v>
      </c>
      <c r="AD86" s="52">
        <f t="shared" si="15"/>
        <v>9</v>
      </c>
      <c r="AE86" s="3" t="s">
        <v>1159</v>
      </c>
      <c r="AF86" s="3" t="s">
        <v>66</v>
      </c>
      <c r="AG86" s="45">
        <f>IF(LEN(TRIM(Table1[[#This Row],[QQ2_BEFORE]]))=0, 0, LEN(TRIM(SUBSTITUTE(SUBSTITUTE(SUBSTITUTE(Table1[[#This Row],[QQ2_BEFORE]], "/", " "), "-", " "), "  ", " "))) - LEN(SUBSTITUTE(TRIM(SUBSTITUTE(SUBSTITUTE(SUBSTITUTE(Table1[[#This Row],[QQ2_BEFORE]], "/", " "), "-", " "), "  ", " ")), " ", "")) + 1)</f>
        <v>7</v>
      </c>
      <c r="AH86" s="45">
        <f>IF(LEN(TRIM(Table1[[#This Row],[QQ2_BEFORE]]))=0, 0, MAX(1, LEN(Table1[[#This Row],[QQ2_BEFORE]]) - LEN(SUBSTITUTE(SUBSTITUTE(SUBSTITUTE(Table1[[#This Row],[QQ2_BEFORE]], ".", ""), "!", ""), "?", ""))))</f>
        <v>1</v>
      </c>
      <c r="AI86" s="45">
        <f>IF(LEN(TRIM(Table1[[#This Row],[QQ2_BEFORE]]))=0, 0,
    (LEN(TRIM(SUBSTITUTE(SUBSTITUTE(SUBSTITUTE(Table1[[#This Row],[QQ2_BEFORE]], "/", " "), "-", " "), "  ", " ")))
    - LEN(SUBSTITUTE(TRIM(SUBSTITUTE(SUBSTITUTE(SUBSTITUTE(Table1[[#This Row],[QQ2_BEFORE]], "/", " "), "-", " "), "  ", " ")), " ", "")) + 1)
    / MAX(1,
        LEN(Z86)
        - LEN(SUBSTITUTE(SUBSTITUTE(SUBSTITUTE(Z86, ".", ""), "!", ""), "?", ""))
    )
)</f>
        <v>7</v>
      </c>
      <c r="AJ86" s="3" t="s">
        <v>1160</v>
      </c>
      <c r="AK86" s="45">
        <f>IF(LEN(TRIM(Table1[[#This Row],[QQ3_BEFORE]]))=0, 0, LEN(TRIM(SUBSTITUTE(SUBSTITUTE(SUBSTITUTE(Table1[[#This Row],[QQ3_BEFORE]], "/", " "), "-", " "), "  ", " "))) - LEN(SUBSTITUTE(TRIM(SUBSTITUTE(SUBSTITUTE(SUBSTITUTE(Table1[[#This Row],[QQ3_BEFORE]], "/", " "), "-", " "), "  ", " ")), " ", "")) + 1)</f>
        <v>21</v>
      </c>
      <c r="AL86" s="3" t="s">
        <v>1400</v>
      </c>
      <c r="AM86" s="3" t="s">
        <v>1161</v>
      </c>
      <c r="AN86" s="3" t="s">
        <v>68</v>
      </c>
      <c r="AO86" s="3" t="s">
        <v>1388</v>
      </c>
      <c r="AP86" s="3" t="s">
        <v>1393</v>
      </c>
      <c r="AQ86" s="45">
        <f>IF(LEN(TRIM(Table1[[#This Row],[QQ1_AFTER]]))=0, 0, MAX(1, LEN(Table1[[#This Row],[QQ1_AFTER]]) - LEN(SUBSTITUTE(SUBSTITUTE(SUBSTITUTE(Table1[[#This Row],[QQ1_AFTER]], ".", ""), "!", ""), "?", ""))))</f>
        <v>1</v>
      </c>
      <c r="AR86" s="45">
        <f t="shared" si="16"/>
        <v>8</v>
      </c>
      <c r="AS86" s="52">
        <f>IF(LEN(TRIM(Table1[[#This Row],[QQ1_AFTER]]))=0, 0,
    (LEN(TRIM(SUBSTITUTE(SUBSTITUTE(SUBSTITUTE(Table1[[#This Row],[QQ1_AFTER]], "/", " "), "-", " "), "  ", " ")))
    - LEN(SUBSTITUTE(TRIM(SUBSTITUTE(SUBSTITUTE(SUBSTITUTE(Table1[[#This Row],[QQ1_AFTER]], "/", " "), "-", " "), "  ", " ")), " ", "")) + 1)
    / MAX(1,
        LEN(Z86)
        - LEN(SUBSTITUTE(SUBSTITUTE(SUBSTITUTE(Z86, ".", ""), "!", ""), "?", ""))
    )
)</f>
        <v>8</v>
      </c>
      <c r="AT86" s="45">
        <f>Table1[[#This Row],[QQ1_SENTENCE_COUNT_AFTER]]-Table1[[#This Row],[QQ1_SENTENCE_COUNT_BEFORE]]</f>
        <v>0</v>
      </c>
      <c r="AU86" s="45">
        <f t="shared" si="17"/>
        <v>-1</v>
      </c>
      <c r="AV86" s="52">
        <f>Table1[[#This Row],[QQ1_AVG_WORDS_PER_SENTENCE_AFTER]]-Table1[[#This Row],[QQ1_AVG_WORDS_PER_SENTENCE]]</f>
        <v>-1</v>
      </c>
      <c r="AW86" s="3" t="s">
        <v>1162</v>
      </c>
      <c r="AX86" s="3" t="s">
        <v>66</v>
      </c>
      <c r="AY86" s="3" t="s">
        <v>1390</v>
      </c>
      <c r="AZ86" s="3" t="s">
        <v>1389</v>
      </c>
      <c r="BA86" s="3" t="s">
        <v>1163</v>
      </c>
      <c r="BB86" s="3" t="s">
        <v>1403</v>
      </c>
      <c r="BC86" s="3" t="s">
        <v>93</v>
      </c>
      <c r="BD86" s="3" t="s">
        <v>93</v>
      </c>
      <c r="BE86" s="3" t="s">
        <v>93</v>
      </c>
      <c r="BF86" s="3" t="s">
        <v>94</v>
      </c>
      <c r="BG86" s="3" t="s">
        <v>94</v>
      </c>
      <c r="BH86" s="3" t="s">
        <v>93</v>
      </c>
      <c r="BI86" s="3" t="s">
        <v>115</v>
      </c>
      <c r="BJ86" s="3" t="s">
        <v>115</v>
      </c>
      <c r="BK86" s="3" t="s">
        <v>93</v>
      </c>
      <c r="BL86" s="3" t="s">
        <v>115</v>
      </c>
      <c r="BM86" s="3" t="s">
        <v>115</v>
      </c>
      <c r="BN86" s="3" t="s">
        <v>115</v>
      </c>
      <c r="BO86" s="3" t="s">
        <v>93</v>
      </c>
      <c r="BP86" s="3" t="s">
        <v>115</v>
      </c>
      <c r="BQ86" s="30">
        <v>18</v>
      </c>
      <c r="BR86" s="30">
        <v>24</v>
      </c>
      <c r="BS86" s="30">
        <f t="shared" si="20"/>
        <v>42</v>
      </c>
      <c r="BT86" s="34">
        <f t="shared" si="18"/>
        <v>6</v>
      </c>
      <c r="BU86" s="32" t="s">
        <v>97</v>
      </c>
      <c r="BV86" s="3" t="s">
        <v>97</v>
      </c>
      <c r="BW86" s="3" t="s">
        <v>96</v>
      </c>
      <c r="BX86" s="3" t="s">
        <v>96</v>
      </c>
      <c r="BY86" s="3" t="s">
        <v>96</v>
      </c>
      <c r="BZ86" s="3" t="s">
        <v>97</v>
      </c>
      <c r="CA86" s="3" t="s">
        <v>97</v>
      </c>
      <c r="CB86" s="3" t="s">
        <v>97</v>
      </c>
      <c r="CC86" s="3" t="s">
        <v>97</v>
      </c>
      <c r="CD86" s="3" t="s">
        <v>96</v>
      </c>
      <c r="CE86" s="3" t="s">
        <v>96</v>
      </c>
      <c r="CF86" s="3" t="s">
        <v>96</v>
      </c>
      <c r="CG86" s="3" t="s">
        <v>96</v>
      </c>
      <c r="CH86" s="3" t="s">
        <v>96</v>
      </c>
      <c r="CI86" s="3" t="s">
        <v>96</v>
      </c>
      <c r="CJ86" s="3" t="s">
        <v>97</v>
      </c>
      <c r="CK86" s="3" t="s">
        <v>97</v>
      </c>
      <c r="CL86" s="3" t="s">
        <v>97</v>
      </c>
      <c r="CM86" s="3" t="s">
        <v>97</v>
      </c>
      <c r="CN86" s="3" t="s">
        <v>97</v>
      </c>
      <c r="CO86" s="5">
        <v>7</v>
      </c>
      <c r="CP86" s="5">
        <v>10</v>
      </c>
      <c r="CQ86" s="11">
        <f t="shared" si="5"/>
        <v>3</v>
      </c>
      <c r="CR86" s="3" t="s">
        <v>97</v>
      </c>
      <c r="CS86" s="3" t="s">
        <v>96</v>
      </c>
      <c r="CT86" s="3" t="s">
        <v>96</v>
      </c>
      <c r="CU86" s="3" t="s">
        <v>96</v>
      </c>
      <c r="CV86" s="3" t="s">
        <v>96</v>
      </c>
      <c r="CW86" s="3" t="s">
        <v>97</v>
      </c>
      <c r="CX86" s="3" t="s">
        <v>97</v>
      </c>
      <c r="CY86" s="3" t="s">
        <v>97</v>
      </c>
      <c r="CZ86" s="3" t="s">
        <v>96</v>
      </c>
      <c r="DA86" s="3" t="s">
        <v>97</v>
      </c>
      <c r="DB86" s="3" t="s">
        <v>96</v>
      </c>
      <c r="DC86" s="3" t="s">
        <v>96</v>
      </c>
      <c r="DD86" s="3" t="s">
        <v>96</v>
      </c>
      <c r="DE86" s="3" t="s">
        <v>96</v>
      </c>
      <c r="DF86" s="3" t="s">
        <v>96</v>
      </c>
      <c r="DG86" s="3" t="s">
        <v>97</v>
      </c>
      <c r="DH86" s="3" t="s">
        <v>97</v>
      </c>
      <c r="DI86" s="3" t="s">
        <v>97</v>
      </c>
      <c r="DJ86" s="3" t="s">
        <v>97</v>
      </c>
      <c r="DK86" s="3" t="s">
        <v>96</v>
      </c>
      <c r="DL86" s="5">
        <v>8</v>
      </c>
      <c r="DM86" s="5">
        <v>9</v>
      </c>
      <c r="DN86" s="11">
        <f t="shared" si="6"/>
        <v>1</v>
      </c>
      <c r="DO86" s="3" t="s">
        <v>1164</v>
      </c>
      <c r="DP86" s="3" t="s">
        <v>1165</v>
      </c>
      <c r="DQ86" s="3" t="s">
        <v>1166</v>
      </c>
      <c r="DR86" s="3" t="s">
        <v>1167</v>
      </c>
      <c r="DS86" s="14" t="s">
        <v>1338</v>
      </c>
      <c r="DT86" s="14" t="s">
        <v>1339</v>
      </c>
      <c r="DU86" s="3" t="s">
        <v>1372</v>
      </c>
      <c r="DV86" s="59" t="s">
        <v>1449</v>
      </c>
    </row>
    <row r="87" spans="1:126" ht="141.75" customHeight="1" x14ac:dyDescent="0.3">
      <c r="A87" s="3">
        <v>86</v>
      </c>
      <c r="B87" s="3" t="s">
        <v>102</v>
      </c>
      <c r="C87" s="4">
        <v>19</v>
      </c>
      <c r="D87" s="3" t="s">
        <v>125</v>
      </c>
      <c r="E87" s="3" t="s">
        <v>71</v>
      </c>
      <c r="F87" s="3" t="s">
        <v>125</v>
      </c>
      <c r="G87" s="3" t="s">
        <v>73</v>
      </c>
      <c r="H87" s="3" t="s">
        <v>125</v>
      </c>
      <c r="I87" s="3" t="s">
        <v>73</v>
      </c>
      <c r="J87" s="3" t="s">
        <v>125</v>
      </c>
      <c r="K87" s="3" t="s">
        <v>73</v>
      </c>
      <c r="L87" s="3" t="s">
        <v>196</v>
      </c>
      <c r="M87" s="3" t="s">
        <v>73</v>
      </c>
      <c r="N87" s="3" t="s">
        <v>77</v>
      </c>
      <c r="O87" s="3" t="s">
        <v>78</v>
      </c>
      <c r="P87" s="3" t="s">
        <v>107</v>
      </c>
      <c r="Q87" s="3" t="s">
        <v>73</v>
      </c>
      <c r="R87" s="3" t="s">
        <v>73</v>
      </c>
      <c r="S87" s="3" t="s">
        <v>73</v>
      </c>
      <c r="T87" s="3" t="s">
        <v>73</v>
      </c>
      <c r="U87" s="3" t="s">
        <v>73</v>
      </c>
      <c r="V87" s="3" t="s">
        <v>73</v>
      </c>
      <c r="W87" s="3" t="s">
        <v>73</v>
      </c>
      <c r="X87" s="3" t="s">
        <v>73</v>
      </c>
      <c r="Y87" s="3" t="s">
        <v>73</v>
      </c>
      <c r="Z87" s="3" t="s">
        <v>1168</v>
      </c>
      <c r="AA87" s="3" t="s">
        <v>68</v>
      </c>
      <c r="AB87" s="45">
        <f t="shared" si="19"/>
        <v>32</v>
      </c>
      <c r="AC87" s="45">
        <f t="shared" si="14"/>
        <v>2</v>
      </c>
      <c r="AD87" s="52">
        <f t="shared" si="15"/>
        <v>16</v>
      </c>
      <c r="AE87" s="3" t="s">
        <v>1169</v>
      </c>
      <c r="AF87" s="3" t="s">
        <v>67</v>
      </c>
      <c r="AG87" s="45">
        <f>IF(LEN(TRIM(Table1[[#This Row],[QQ2_BEFORE]]))=0, 0, LEN(TRIM(SUBSTITUTE(SUBSTITUTE(SUBSTITUTE(Table1[[#This Row],[QQ2_BEFORE]], "/", " "), "-", " "), "  ", " "))) - LEN(SUBSTITUTE(TRIM(SUBSTITUTE(SUBSTITUTE(SUBSTITUTE(Table1[[#This Row],[QQ2_BEFORE]], "/", " "), "-", " "), "  ", " ")), " ", "")) + 1)</f>
        <v>18</v>
      </c>
      <c r="AH87" s="45">
        <f>IF(LEN(TRIM(Table1[[#This Row],[QQ2_BEFORE]]))=0, 0, MAX(1, LEN(Table1[[#This Row],[QQ2_BEFORE]]) - LEN(SUBSTITUTE(SUBSTITUTE(SUBSTITUTE(Table1[[#This Row],[QQ2_BEFORE]], ".", ""), "!", ""), "?", ""))))</f>
        <v>2</v>
      </c>
      <c r="AI87" s="45">
        <f>IF(LEN(TRIM(Table1[[#This Row],[QQ2_BEFORE]]))=0, 0,
    (LEN(TRIM(SUBSTITUTE(SUBSTITUTE(SUBSTITUTE(Table1[[#This Row],[QQ2_BEFORE]], "/", " "), "-", " "), "  ", " ")))
    - LEN(SUBSTITUTE(TRIM(SUBSTITUTE(SUBSTITUTE(SUBSTITUTE(Table1[[#This Row],[QQ2_BEFORE]], "/", " "), "-", " "), "  ", " ")), " ", "")) + 1)
    / MAX(1,
        LEN(Z87)
        - LEN(SUBSTITUTE(SUBSTITUTE(SUBSTITUTE(Z87, ".", ""), "!", ""), "?", ""))
    )
)</f>
        <v>9</v>
      </c>
      <c r="AJ87" s="3" t="s">
        <v>1170</v>
      </c>
      <c r="AK87" s="45">
        <f>IF(LEN(TRIM(Table1[[#This Row],[QQ3_BEFORE]]))=0, 0, LEN(TRIM(SUBSTITUTE(SUBSTITUTE(SUBSTITUTE(Table1[[#This Row],[QQ3_BEFORE]], "/", " "), "-", " "), "  ", " "))) - LEN(SUBSTITUTE(TRIM(SUBSTITUTE(SUBSTITUTE(SUBSTITUTE(Table1[[#This Row],[QQ3_BEFORE]], "/", " "), "-", " "), "  ", " ")), " ", "")) + 1)</f>
        <v>91</v>
      </c>
      <c r="AL87" s="3" t="s">
        <v>1399</v>
      </c>
      <c r="AM87" s="3" t="s">
        <v>1171</v>
      </c>
      <c r="AN87" s="3" t="s">
        <v>1460</v>
      </c>
      <c r="AO87" s="3" t="s">
        <v>1390</v>
      </c>
      <c r="AP87" s="3" t="s">
        <v>1393</v>
      </c>
      <c r="AQ87" s="45">
        <f>IF(LEN(TRIM(Table1[[#This Row],[QQ1_AFTER]]))=0, 0, MAX(1, LEN(Table1[[#This Row],[QQ1_AFTER]]) - LEN(SUBSTITUTE(SUBSTITUTE(SUBSTITUTE(Table1[[#This Row],[QQ1_AFTER]], ".", ""), "!", ""), "?", ""))))</f>
        <v>1</v>
      </c>
      <c r="AR87" s="45">
        <f t="shared" si="16"/>
        <v>20</v>
      </c>
      <c r="AS87" s="52">
        <f>IF(LEN(TRIM(Table1[[#This Row],[QQ1_AFTER]]))=0, 0,
    (LEN(TRIM(SUBSTITUTE(SUBSTITUTE(SUBSTITUTE(Table1[[#This Row],[QQ1_AFTER]], "/", " "), "-", " "), "  ", " ")))
    - LEN(SUBSTITUTE(TRIM(SUBSTITUTE(SUBSTITUTE(SUBSTITUTE(Table1[[#This Row],[QQ1_AFTER]], "/", " "), "-", " "), "  ", " ")), " ", "")) + 1)
    / MAX(1,
        LEN(Z87)
        - LEN(SUBSTITUTE(SUBSTITUTE(SUBSTITUTE(Z87, ".", ""), "!", ""), "?", ""))
    )
)</f>
        <v>10</v>
      </c>
      <c r="AT87" s="45">
        <f>Table1[[#This Row],[QQ1_SENTENCE_COUNT_AFTER]]-Table1[[#This Row],[QQ1_SENTENCE_COUNT_BEFORE]]</f>
        <v>-1</v>
      </c>
      <c r="AU87" s="45">
        <f t="shared" si="17"/>
        <v>-12</v>
      </c>
      <c r="AV87" s="52">
        <f>Table1[[#This Row],[QQ1_AVG_WORDS_PER_SENTENCE_AFTER]]-Table1[[#This Row],[QQ1_AVG_WORDS_PER_SENTENCE]]</f>
        <v>-6</v>
      </c>
      <c r="AW87" s="3" t="s">
        <v>1172</v>
      </c>
      <c r="AX87" s="3" t="s">
        <v>67</v>
      </c>
      <c r="AY87" s="3" t="s">
        <v>1390</v>
      </c>
      <c r="AZ87" s="3" t="s">
        <v>1393</v>
      </c>
      <c r="BA87" s="3" t="s">
        <v>1173</v>
      </c>
      <c r="BB87" s="3" t="s">
        <v>1399</v>
      </c>
      <c r="BC87" s="3" t="s">
        <v>114</v>
      </c>
      <c r="BD87" s="3" t="s">
        <v>94</v>
      </c>
      <c r="BE87" s="3" t="s">
        <v>115</v>
      </c>
      <c r="BF87" s="3" t="s">
        <v>94</v>
      </c>
      <c r="BG87" s="3" t="s">
        <v>114</v>
      </c>
      <c r="BH87" s="3" t="s">
        <v>114</v>
      </c>
      <c r="BI87" s="3" t="s">
        <v>115</v>
      </c>
      <c r="BJ87" s="3" t="s">
        <v>115</v>
      </c>
      <c r="BK87" s="3" t="s">
        <v>93</v>
      </c>
      <c r="BL87" s="3" t="s">
        <v>115</v>
      </c>
      <c r="BM87" s="3" t="s">
        <v>114</v>
      </c>
      <c r="BN87" s="3" t="s">
        <v>93</v>
      </c>
      <c r="BO87" s="3" t="s">
        <v>94</v>
      </c>
      <c r="BP87" s="3" t="s">
        <v>115</v>
      </c>
      <c r="BQ87" s="30">
        <v>29</v>
      </c>
      <c r="BR87" s="30">
        <v>24</v>
      </c>
      <c r="BS87" s="30">
        <f t="shared" si="20"/>
        <v>53</v>
      </c>
      <c r="BT87" s="34">
        <f t="shared" si="18"/>
        <v>-5</v>
      </c>
      <c r="BU87" s="32" t="s">
        <v>97</v>
      </c>
      <c r="BV87" s="3" t="s">
        <v>97</v>
      </c>
      <c r="BW87" s="3" t="s">
        <v>97</v>
      </c>
      <c r="BX87" s="3" t="s">
        <v>96</v>
      </c>
      <c r="BY87" s="3" t="s">
        <v>97</v>
      </c>
      <c r="BZ87" s="3" t="s">
        <v>96</v>
      </c>
      <c r="CA87" s="3" t="s">
        <v>97</v>
      </c>
      <c r="CB87" s="3" t="s">
        <v>97</v>
      </c>
      <c r="CC87" s="3" t="s">
        <v>97</v>
      </c>
      <c r="CD87" s="3" t="s">
        <v>96</v>
      </c>
      <c r="CE87" s="3" t="s">
        <v>96</v>
      </c>
      <c r="CF87" s="3" t="s">
        <v>96</v>
      </c>
      <c r="CG87" s="3" t="s">
        <v>96</v>
      </c>
      <c r="CH87" s="3" t="s">
        <v>96</v>
      </c>
      <c r="CI87" s="3" t="s">
        <v>96</v>
      </c>
      <c r="CJ87" s="3" t="s">
        <v>97</v>
      </c>
      <c r="CK87" s="3" t="s">
        <v>97</v>
      </c>
      <c r="CL87" s="3" t="s">
        <v>97</v>
      </c>
      <c r="CM87" s="3" t="s">
        <v>97</v>
      </c>
      <c r="CN87" s="3" t="s">
        <v>97</v>
      </c>
      <c r="CO87" s="5">
        <v>4</v>
      </c>
      <c r="CP87" s="5">
        <v>10</v>
      </c>
      <c r="CQ87" s="11">
        <f t="shared" si="5"/>
        <v>6</v>
      </c>
      <c r="CR87" s="3" t="s">
        <v>96</v>
      </c>
      <c r="CS87" s="3" t="s">
        <v>96</v>
      </c>
      <c r="CT87" s="3" t="s">
        <v>96</v>
      </c>
      <c r="CU87" s="3" t="s">
        <v>96</v>
      </c>
      <c r="CV87" s="3" t="s">
        <v>96</v>
      </c>
      <c r="CW87" s="3" t="s">
        <v>97</v>
      </c>
      <c r="CX87" s="3" t="s">
        <v>97</v>
      </c>
      <c r="CY87" s="3" t="s">
        <v>97</v>
      </c>
      <c r="CZ87" s="3" t="s">
        <v>96</v>
      </c>
      <c r="DA87" s="3" t="s">
        <v>97</v>
      </c>
      <c r="DB87" s="3" t="s">
        <v>96</v>
      </c>
      <c r="DC87" s="3" t="s">
        <v>96</v>
      </c>
      <c r="DD87" s="3" t="s">
        <v>96</v>
      </c>
      <c r="DE87" s="3" t="s">
        <v>96</v>
      </c>
      <c r="DF87" s="3" t="s">
        <v>96</v>
      </c>
      <c r="DG87" s="3" t="s">
        <v>96</v>
      </c>
      <c r="DH87" s="3" t="s">
        <v>97</v>
      </c>
      <c r="DI87" s="3" t="s">
        <v>97</v>
      </c>
      <c r="DJ87" s="3" t="s">
        <v>97</v>
      </c>
      <c r="DK87" s="3" t="s">
        <v>97</v>
      </c>
      <c r="DL87" s="5">
        <v>9</v>
      </c>
      <c r="DM87" s="5">
        <v>9</v>
      </c>
      <c r="DN87" s="11">
        <f t="shared" si="6"/>
        <v>0</v>
      </c>
      <c r="DO87" s="3" t="s">
        <v>1174</v>
      </c>
      <c r="DP87" s="3" t="s">
        <v>1175</v>
      </c>
      <c r="DQ87" s="3" t="s">
        <v>1176</v>
      </c>
      <c r="DR87" s="3" t="s">
        <v>73</v>
      </c>
      <c r="DS87" s="14" t="s">
        <v>1338</v>
      </c>
      <c r="DT87" s="14" t="s">
        <v>1339</v>
      </c>
      <c r="DU87" s="3" t="s">
        <v>1345</v>
      </c>
      <c r="DV87" s="59" t="s">
        <v>1448</v>
      </c>
    </row>
    <row r="88" spans="1:126" ht="126" customHeight="1" x14ac:dyDescent="0.3">
      <c r="A88" s="3">
        <v>87</v>
      </c>
      <c r="B88" s="3" t="s">
        <v>327</v>
      </c>
      <c r="C88" s="4">
        <v>29</v>
      </c>
      <c r="D88" s="3" t="s">
        <v>70</v>
      </c>
      <c r="E88" s="3" t="s">
        <v>71</v>
      </c>
      <c r="F88" s="3" t="s">
        <v>72</v>
      </c>
      <c r="G88" s="3" t="s">
        <v>73</v>
      </c>
      <c r="H88" s="3" t="s">
        <v>74</v>
      </c>
      <c r="I88" s="3" t="s">
        <v>73</v>
      </c>
      <c r="J88" s="3" t="s">
        <v>159</v>
      </c>
      <c r="K88" s="3" t="s">
        <v>73</v>
      </c>
      <c r="L88" s="3" t="s">
        <v>552</v>
      </c>
      <c r="M88" s="3" t="s">
        <v>73</v>
      </c>
      <c r="N88" s="3" t="s">
        <v>106</v>
      </c>
      <c r="O88" s="3" t="s">
        <v>78</v>
      </c>
      <c r="P88" s="3" t="s">
        <v>107</v>
      </c>
      <c r="Q88" s="3" t="s">
        <v>73</v>
      </c>
      <c r="R88" s="3" t="s">
        <v>73</v>
      </c>
      <c r="S88" s="3" t="s">
        <v>73</v>
      </c>
      <c r="T88" s="3" t="s">
        <v>73</v>
      </c>
      <c r="U88" s="3" t="s">
        <v>73</v>
      </c>
      <c r="V88" s="3" t="s">
        <v>73</v>
      </c>
      <c r="W88" s="3" t="s">
        <v>73</v>
      </c>
      <c r="X88" s="3" t="s">
        <v>73</v>
      </c>
      <c r="Y88" s="3" t="s">
        <v>73</v>
      </c>
      <c r="Z88" s="3" t="s">
        <v>1177</v>
      </c>
      <c r="AA88" s="3" t="s">
        <v>1465</v>
      </c>
      <c r="AB88" s="45">
        <f t="shared" si="19"/>
        <v>45</v>
      </c>
      <c r="AC88" s="45">
        <f t="shared" si="14"/>
        <v>3</v>
      </c>
      <c r="AD88" s="52">
        <f t="shared" si="15"/>
        <v>15</v>
      </c>
      <c r="AE88" s="3" t="s">
        <v>1178</v>
      </c>
      <c r="AF88" s="3" t="s">
        <v>1476</v>
      </c>
      <c r="AG88" s="45">
        <f>IF(LEN(TRIM(Table1[[#This Row],[QQ2_BEFORE]]))=0, 0, LEN(TRIM(SUBSTITUTE(SUBSTITUTE(SUBSTITUTE(Table1[[#This Row],[QQ2_BEFORE]], "/", " "), "-", " "), "  ", " "))) - LEN(SUBSTITUTE(TRIM(SUBSTITUTE(SUBSTITUTE(SUBSTITUTE(Table1[[#This Row],[QQ2_BEFORE]], "/", " "), "-", " "), "  ", " ")), " ", "")) + 1)</f>
        <v>57</v>
      </c>
      <c r="AH88" s="45">
        <f>IF(LEN(TRIM(Table1[[#This Row],[QQ2_BEFORE]]))=0, 0, MAX(1, LEN(Table1[[#This Row],[QQ2_BEFORE]]) - LEN(SUBSTITUTE(SUBSTITUTE(SUBSTITUTE(Table1[[#This Row],[QQ2_BEFORE]], ".", ""), "!", ""), "?", ""))))</f>
        <v>3</v>
      </c>
      <c r="AI88" s="45">
        <f>IF(LEN(TRIM(Table1[[#This Row],[QQ2_BEFORE]]))=0, 0,
    (LEN(TRIM(SUBSTITUTE(SUBSTITUTE(SUBSTITUTE(Table1[[#This Row],[QQ2_BEFORE]], "/", " "), "-", " "), "  ", " ")))
    - LEN(SUBSTITUTE(TRIM(SUBSTITUTE(SUBSTITUTE(SUBSTITUTE(Table1[[#This Row],[QQ2_BEFORE]], "/", " "), "-", " "), "  ", " ")), " ", "")) + 1)
    / MAX(1,
        LEN(Z88)
        - LEN(SUBSTITUTE(SUBSTITUTE(SUBSTITUTE(Z88, ".", ""), "!", ""), "?", ""))
    )
)</f>
        <v>19</v>
      </c>
      <c r="AJ88" s="3" t="s">
        <v>1179</v>
      </c>
      <c r="AK88" s="45">
        <f>IF(LEN(TRIM(Table1[[#This Row],[QQ3_BEFORE]]))=0, 0, LEN(TRIM(SUBSTITUTE(SUBSTITUTE(SUBSTITUTE(Table1[[#This Row],[QQ3_BEFORE]], "/", " "), "-", " "), "  ", " "))) - LEN(SUBSTITUTE(TRIM(SUBSTITUTE(SUBSTITUTE(SUBSTITUTE(Table1[[#This Row],[QQ3_BEFORE]], "/", " "), "-", " "), "  ", " ")), " ", "")) + 1)</f>
        <v>45</v>
      </c>
      <c r="AL88" s="3" t="s">
        <v>1399</v>
      </c>
      <c r="AM88" s="3" t="s">
        <v>1180</v>
      </c>
      <c r="AN88" s="3" t="s">
        <v>1487</v>
      </c>
      <c r="AO88" s="3" t="s">
        <v>1390</v>
      </c>
      <c r="AP88" s="3" t="s">
        <v>1393</v>
      </c>
      <c r="AQ88" s="45">
        <f>IF(LEN(TRIM(Table1[[#This Row],[QQ1_AFTER]]))=0, 0, MAX(1, LEN(Table1[[#This Row],[QQ1_AFTER]]) - LEN(SUBSTITUTE(SUBSTITUTE(SUBSTITUTE(Table1[[#This Row],[QQ1_AFTER]], ".", ""), "!", ""), "?", ""))))</f>
        <v>1</v>
      </c>
      <c r="AR88" s="45">
        <f t="shared" si="16"/>
        <v>25</v>
      </c>
      <c r="AS88" s="52">
        <f>IF(LEN(TRIM(Table1[[#This Row],[QQ1_AFTER]]))=0, 0,
    (LEN(TRIM(SUBSTITUTE(SUBSTITUTE(SUBSTITUTE(Table1[[#This Row],[QQ1_AFTER]], "/", " "), "-", " "), "  ", " ")))
    - LEN(SUBSTITUTE(TRIM(SUBSTITUTE(SUBSTITUTE(SUBSTITUTE(Table1[[#This Row],[QQ1_AFTER]], "/", " "), "-", " "), "  ", " ")), " ", "")) + 1)
    / MAX(1,
        LEN(Z88)
        - LEN(SUBSTITUTE(SUBSTITUTE(SUBSTITUTE(Z88, ".", ""), "!", ""), "?", ""))
    )
)</f>
        <v>8.3333333333333339</v>
      </c>
      <c r="AT88" s="45">
        <f>Table1[[#This Row],[QQ1_SENTENCE_COUNT_AFTER]]-Table1[[#This Row],[QQ1_SENTENCE_COUNT_BEFORE]]</f>
        <v>-2</v>
      </c>
      <c r="AU88" s="45">
        <f t="shared" si="17"/>
        <v>-20</v>
      </c>
      <c r="AV88" s="52">
        <f>Table1[[#This Row],[QQ1_AVG_WORDS_PER_SENTENCE_AFTER]]-Table1[[#This Row],[QQ1_AVG_WORDS_PER_SENTENCE]]</f>
        <v>-6.6666666666666661</v>
      </c>
      <c r="AW88" s="3" t="s">
        <v>1181</v>
      </c>
      <c r="AX88" s="3" t="s">
        <v>1491</v>
      </c>
      <c r="AY88" s="3" t="s">
        <v>1390</v>
      </c>
      <c r="AZ88" s="3" t="s">
        <v>1393</v>
      </c>
      <c r="BA88" s="3" t="s">
        <v>1182</v>
      </c>
      <c r="BB88" s="3" t="s">
        <v>1399</v>
      </c>
      <c r="BC88" s="3" t="s">
        <v>93</v>
      </c>
      <c r="BD88" s="3" t="s">
        <v>93</v>
      </c>
      <c r="BE88" s="3" t="s">
        <v>94</v>
      </c>
      <c r="BF88" s="3" t="s">
        <v>95</v>
      </c>
      <c r="BG88" s="3" t="s">
        <v>95</v>
      </c>
      <c r="BH88" s="3" t="s">
        <v>93</v>
      </c>
      <c r="BI88" s="3" t="s">
        <v>93</v>
      </c>
      <c r="BJ88" s="3" t="s">
        <v>94</v>
      </c>
      <c r="BK88" s="3" t="s">
        <v>93</v>
      </c>
      <c r="BL88" s="3" t="s">
        <v>93</v>
      </c>
      <c r="BM88" s="3" t="s">
        <v>93</v>
      </c>
      <c r="BN88" s="3" t="s">
        <v>93</v>
      </c>
      <c r="BO88" s="3" t="s">
        <v>93</v>
      </c>
      <c r="BP88" s="3" t="s">
        <v>93</v>
      </c>
      <c r="BQ88" s="30">
        <v>13</v>
      </c>
      <c r="BR88" s="30">
        <v>15</v>
      </c>
      <c r="BS88" s="30">
        <f t="shared" si="20"/>
        <v>28</v>
      </c>
      <c r="BT88" s="34">
        <f t="shared" si="18"/>
        <v>2</v>
      </c>
      <c r="BU88" s="32" t="s">
        <v>96</v>
      </c>
      <c r="BV88" s="3" t="s">
        <v>96</v>
      </c>
      <c r="BW88" s="3" t="s">
        <v>96</v>
      </c>
      <c r="BX88" s="3" t="s">
        <v>96</v>
      </c>
      <c r="BY88" s="3" t="s">
        <v>96</v>
      </c>
      <c r="BZ88" s="3" t="s">
        <v>97</v>
      </c>
      <c r="CA88" s="3" t="s">
        <v>97</v>
      </c>
      <c r="CB88" s="3" t="s">
        <v>97</v>
      </c>
      <c r="CC88" s="3" t="s">
        <v>97</v>
      </c>
      <c r="CD88" s="3" t="s">
        <v>97</v>
      </c>
      <c r="CE88" s="3" t="s">
        <v>96</v>
      </c>
      <c r="CF88" s="3" t="s">
        <v>97</v>
      </c>
      <c r="CG88" s="3" t="s">
        <v>96</v>
      </c>
      <c r="CH88" s="3" t="s">
        <v>96</v>
      </c>
      <c r="CI88" s="3" t="s">
        <v>96</v>
      </c>
      <c r="CJ88" s="3" t="s">
        <v>96</v>
      </c>
      <c r="CK88" s="3" t="s">
        <v>97</v>
      </c>
      <c r="CL88" s="3" t="s">
        <v>97</v>
      </c>
      <c r="CM88" s="3" t="s">
        <v>97</v>
      </c>
      <c r="CN88" s="3" t="s">
        <v>97</v>
      </c>
      <c r="CO88" s="5">
        <v>10</v>
      </c>
      <c r="CP88" s="5">
        <v>8</v>
      </c>
      <c r="CQ88" s="11">
        <f t="shared" si="5"/>
        <v>-2</v>
      </c>
      <c r="CR88" s="3" t="s">
        <v>97</v>
      </c>
      <c r="CS88" s="3" t="s">
        <v>96</v>
      </c>
      <c r="CT88" s="3" t="s">
        <v>96</v>
      </c>
      <c r="CU88" s="3" t="s">
        <v>96</v>
      </c>
      <c r="CV88" s="3" t="s">
        <v>96</v>
      </c>
      <c r="CW88" s="3" t="s">
        <v>97</v>
      </c>
      <c r="CX88" s="3" t="s">
        <v>96</v>
      </c>
      <c r="CY88" s="3" t="s">
        <v>97</v>
      </c>
      <c r="CZ88" s="3" t="s">
        <v>96</v>
      </c>
      <c r="DA88" s="3" t="s">
        <v>97</v>
      </c>
      <c r="DB88" s="3" t="s">
        <v>96</v>
      </c>
      <c r="DC88" s="3" t="s">
        <v>96</v>
      </c>
      <c r="DD88" s="3" t="s">
        <v>96</v>
      </c>
      <c r="DE88" s="3" t="s">
        <v>96</v>
      </c>
      <c r="DF88" s="3" t="s">
        <v>96</v>
      </c>
      <c r="DG88" s="3" t="s">
        <v>97</v>
      </c>
      <c r="DH88" s="3" t="s">
        <v>97</v>
      </c>
      <c r="DI88" s="3" t="s">
        <v>97</v>
      </c>
      <c r="DJ88" s="3" t="s">
        <v>97</v>
      </c>
      <c r="DK88" s="3" t="s">
        <v>97</v>
      </c>
      <c r="DL88" s="5">
        <v>7</v>
      </c>
      <c r="DM88" s="5">
        <v>10</v>
      </c>
      <c r="DN88" s="11">
        <f t="shared" si="6"/>
        <v>3</v>
      </c>
      <c r="DO88" s="3" t="s">
        <v>1183</v>
      </c>
      <c r="DP88" s="3" t="s">
        <v>1184</v>
      </c>
      <c r="DQ88" s="3" t="s">
        <v>247</v>
      </c>
      <c r="DR88" s="3" t="s">
        <v>1185</v>
      </c>
      <c r="DS88" s="14" t="s">
        <v>1338</v>
      </c>
      <c r="DT88" s="14" t="s">
        <v>1338</v>
      </c>
      <c r="DU88" s="3" t="s">
        <v>1352</v>
      </c>
      <c r="DV88" s="59" t="s">
        <v>1449</v>
      </c>
    </row>
    <row r="89" spans="1:126" ht="97.9" customHeight="1" x14ac:dyDescent="0.3">
      <c r="A89" s="3">
        <v>88</v>
      </c>
      <c r="B89" s="3" t="s">
        <v>69</v>
      </c>
      <c r="C89" s="4">
        <v>21</v>
      </c>
      <c r="D89" s="3" t="s">
        <v>70</v>
      </c>
      <c r="E89" s="3" t="s">
        <v>71</v>
      </c>
      <c r="F89" s="3" t="s">
        <v>392</v>
      </c>
      <c r="G89" s="3" t="s">
        <v>73</v>
      </c>
      <c r="H89" s="3" t="s">
        <v>125</v>
      </c>
      <c r="I89" s="3" t="s">
        <v>73</v>
      </c>
      <c r="J89" s="3" t="s">
        <v>159</v>
      </c>
      <c r="K89" s="3" t="s">
        <v>73</v>
      </c>
      <c r="L89" s="3" t="s">
        <v>160</v>
      </c>
      <c r="M89" s="3" t="s">
        <v>73</v>
      </c>
      <c r="N89" s="3" t="s">
        <v>197</v>
      </c>
      <c r="O89" s="3" t="s">
        <v>78</v>
      </c>
      <c r="P89" s="3" t="s">
        <v>128</v>
      </c>
      <c r="Q89" s="3" t="s">
        <v>1186</v>
      </c>
      <c r="R89" s="3" t="s">
        <v>1187</v>
      </c>
      <c r="S89" s="3" t="s">
        <v>1188</v>
      </c>
      <c r="T89" s="3" t="s">
        <v>1189</v>
      </c>
      <c r="U89" s="3" t="s">
        <v>1102</v>
      </c>
      <c r="V89" s="3" t="s">
        <v>1190</v>
      </c>
      <c r="W89" s="3" t="s">
        <v>78</v>
      </c>
      <c r="X89" s="3" t="s">
        <v>132</v>
      </c>
      <c r="Y89" s="3" t="s">
        <v>217</v>
      </c>
      <c r="Z89" s="3" t="s">
        <v>1191</v>
      </c>
      <c r="AA89" s="3" t="s">
        <v>1464</v>
      </c>
      <c r="AB89" s="45">
        <f t="shared" si="19"/>
        <v>31</v>
      </c>
      <c r="AC89" s="45">
        <f t="shared" si="14"/>
        <v>2</v>
      </c>
      <c r="AD89" s="52">
        <f t="shared" si="15"/>
        <v>15.5</v>
      </c>
      <c r="AE89" s="3" t="s">
        <v>1192</v>
      </c>
      <c r="AF89" s="3" t="s">
        <v>67</v>
      </c>
      <c r="AG89" s="45">
        <f>IF(LEN(TRIM(Table1[[#This Row],[QQ2_BEFORE]]))=0, 0, LEN(TRIM(SUBSTITUTE(SUBSTITUTE(SUBSTITUTE(Table1[[#This Row],[QQ2_BEFORE]], "/", " "), "-", " "), "  ", " "))) - LEN(SUBSTITUTE(TRIM(SUBSTITUTE(SUBSTITUTE(SUBSTITUTE(Table1[[#This Row],[QQ2_BEFORE]], "/", " "), "-", " "), "  ", " ")), " ", "")) + 1)</f>
        <v>25</v>
      </c>
      <c r="AH89" s="45">
        <f>IF(LEN(TRIM(Table1[[#This Row],[QQ2_BEFORE]]))=0, 0, MAX(1, LEN(Table1[[#This Row],[QQ2_BEFORE]]) - LEN(SUBSTITUTE(SUBSTITUTE(SUBSTITUTE(Table1[[#This Row],[QQ2_BEFORE]], ".", ""), "!", ""), "?", ""))))</f>
        <v>1</v>
      </c>
      <c r="AI89" s="45">
        <f>IF(LEN(TRIM(Table1[[#This Row],[QQ2_BEFORE]]))=0, 0,
    (LEN(TRIM(SUBSTITUTE(SUBSTITUTE(SUBSTITUTE(Table1[[#This Row],[QQ2_BEFORE]], "/", " "), "-", " "), "  ", " ")))
    - LEN(SUBSTITUTE(TRIM(SUBSTITUTE(SUBSTITUTE(SUBSTITUTE(Table1[[#This Row],[QQ2_BEFORE]], "/", " "), "-", " "), "  ", " ")), " ", "")) + 1)
    / MAX(1,
        LEN(Z89)
        - LEN(SUBSTITUTE(SUBSTITUTE(SUBSTITUTE(Z89, ".", ""), "!", ""), "?", ""))
    )
)</f>
        <v>12.5</v>
      </c>
      <c r="AJ89" s="3" t="s">
        <v>1193</v>
      </c>
      <c r="AK89" s="45">
        <f>IF(LEN(TRIM(Table1[[#This Row],[QQ3_BEFORE]]))=0, 0, LEN(TRIM(SUBSTITUTE(SUBSTITUTE(SUBSTITUTE(Table1[[#This Row],[QQ3_BEFORE]], "/", " "), "-", " "), "  ", " "))) - LEN(SUBSTITUTE(TRIM(SUBSTITUTE(SUBSTITUTE(SUBSTITUTE(Table1[[#This Row],[QQ3_BEFORE]], "/", " "), "-", " "), "  ", " ")), " ", "")) + 1)</f>
        <v>40</v>
      </c>
      <c r="AL89" s="3" t="s">
        <v>1399</v>
      </c>
      <c r="AM89" s="3" t="s">
        <v>1194</v>
      </c>
      <c r="AN89" s="3" t="s">
        <v>1458</v>
      </c>
      <c r="AO89" s="3" t="s">
        <v>1390</v>
      </c>
      <c r="AP89" s="3" t="s">
        <v>1393</v>
      </c>
      <c r="AQ89" s="45">
        <f>IF(LEN(TRIM(Table1[[#This Row],[QQ1_AFTER]]))=0, 0, MAX(1, LEN(Table1[[#This Row],[QQ1_AFTER]]) - LEN(SUBSTITUTE(SUBSTITUTE(SUBSTITUTE(Table1[[#This Row],[QQ1_AFTER]], ".", ""), "!", ""), "?", ""))))</f>
        <v>1</v>
      </c>
      <c r="AR89" s="45">
        <f t="shared" si="16"/>
        <v>28</v>
      </c>
      <c r="AS89" s="52">
        <f>IF(LEN(TRIM(Table1[[#This Row],[QQ1_AFTER]]))=0, 0,
    (LEN(TRIM(SUBSTITUTE(SUBSTITUTE(SUBSTITUTE(Table1[[#This Row],[QQ1_AFTER]], "/", " "), "-", " "), "  ", " ")))
    - LEN(SUBSTITUTE(TRIM(SUBSTITUTE(SUBSTITUTE(SUBSTITUTE(Table1[[#This Row],[QQ1_AFTER]], "/", " "), "-", " "), "  ", " ")), " ", "")) + 1)
    / MAX(1,
        LEN(Z89)
        - LEN(SUBSTITUTE(SUBSTITUTE(SUBSTITUTE(Z89, ".", ""), "!", ""), "?", ""))
    )
)</f>
        <v>14</v>
      </c>
      <c r="AT89" s="45">
        <f>Table1[[#This Row],[QQ1_SENTENCE_COUNT_AFTER]]-Table1[[#This Row],[QQ1_SENTENCE_COUNT_BEFORE]]</f>
        <v>-1</v>
      </c>
      <c r="AU89" s="45">
        <f t="shared" si="17"/>
        <v>-3</v>
      </c>
      <c r="AV89" s="52">
        <f>Table1[[#This Row],[QQ1_AVG_WORDS_PER_SENTENCE_AFTER]]-Table1[[#This Row],[QQ1_AVG_WORDS_PER_SENTENCE]]</f>
        <v>-1.5</v>
      </c>
      <c r="AW89" s="3" t="s">
        <v>1195</v>
      </c>
      <c r="AX89" s="3" t="s">
        <v>1475</v>
      </c>
      <c r="AY89" s="3" t="s">
        <v>1391</v>
      </c>
      <c r="AZ89" s="3" t="s">
        <v>1392</v>
      </c>
      <c r="BA89" s="3" t="s">
        <v>1196</v>
      </c>
      <c r="BB89" s="3" t="s">
        <v>1403</v>
      </c>
      <c r="BC89" s="3" t="s">
        <v>115</v>
      </c>
      <c r="BD89" s="3" t="s">
        <v>93</v>
      </c>
      <c r="BE89" s="3" t="s">
        <v>115</v>
      </c>
      <c r="BF89" s="3" t="s">
        <v>115</v>
      </c>
      <c r="BG89" s="3" t="s">
        <v>115</v>
      </c>
      <c r="BH89" s="3" t="s">
        <v>93</v>
      </c>
      <c r="BI89" s="3" t="s">
        <v>115</v>
      </c>
      <c r="BJ89" s="3" t="s">
        <v>115</v>
      </c>
      <c r="BK89" s="3" t="s">
        <v>93</v>
      </c>
      <c r="BL89" s="3" t="s">
        <v>115</v>
      </c>
      <c r="BM89" s="3" t="s">
        <v>93</v>
      </c>
      <c r="BN89" s="3" t="s">
        <v>93</v>
      </c>
      <c r="BO89" s="3" t="s">
        <v>93</v>
      </c>
      <c r="BP89" s="3" t="s">
        <v>115</v>
      </c>
      <c r="BQ89" s="30">
        <v>24</v>
      </c>
      <c r="BR89" s="30">
        <v>20</v>
      </c>
      <c r="BS89" s="30">
        <f t="shared" si="20"/>
        <v>44</v>
      </c>
      <c r="BT89" s="34">
        <f t="shared" si="18"/>
        <v>-4</v>
      </c>
      <c r="BU89" s="32" t="s">
        <v>96</v>
      </c>
      <c r="BV89" s="3" t="s">
        <v>96</v>
      </c>
      <c r="BW89" s="3" t="s">
        <v>96</v>
      </c>
      <c r="BX89" s="3" t="s">
        <v>96</v>
      </c>
      <c r="BY89" s="3" t="s">
        <v>96</v>
      </c>
      <c r="BZ89" s="3" t="s">
        <v>97</v>
      </c>
      <c r="CA89" s="3" t="s">
        <v>97</v>
      </c>
      <c r="CB89" s="3" t="s">
        <v>97</v>
      </c>
      <c r="CC89" s="3" t="s">
        <v>97</v>
      </c>
      <c r="CD89" s="3" t="s">
        <v>97</v>
      </c>
      <c r="CE89" s="3" t="s">
        <v>96</v>
      </c>
      <c r="CF89" s="3" t="s">
        <v>96</v>
      </c>
      <c r="CG89" s="3" t="s">
        <v>96</v>
      </c>
      <c r="CH89" s="3" t="s">
        <v>96</v>
      </c>
      <c r="CI89" s="3" t="s">
        <v>96</v>
      </c>
      <c r="CJ89" s="3" t="s">
        <v>97</v>
      </c>
      <c r="CK89" s="3" t="s">
        <v>97</v>
      </c>
      <c r="CL89" s="3" t="s">
        <v>97</v>
      </c>
      <c r="CM89" s="3" t="s">
        <v>97</v>
      </c>
      <c r="CN89" s="3" t="s">
        <v>97</v>
      </c>
      <c r="CO89" s="5">
        <v>10</v>
      </c>
      <c r="CP89" s="5">
        <v>10</v>
      </c>
      <c r="CQ89" s="11">
        <f t="shared" si="5"/>
        <v>0</v>
      </c>
      <c r="CR89" s="3" t="s">
        <v>97</v>
      </c>
      <c r="CS89" s="3" t="s">
        <v>96</v>
      </c>
      <c r="CT89" s="3" t="s">
        <v>96</v>
      </c>
      <c r="CU89" s="3" t="s">
        <v>96</v>
      </c>
      <c r="CV89" s="3" t="s">
        <v>96</v>
      </c>
      <c r="CW89" s="3" t="s">
        <v>97</v>
      </c>
      <c r="CX89" s="3" t="s">
        <v>96</v>
      </c>
      <c r="CY89" s="3" t="s">
        <v>97</v>
      </c>
      <c r="CZ89" s="3" t="s">
        <v>97</v>
      </c>
      <c r="DA89" s="3" t="s">
        <v>97</v>
      </c>
      <c r="DB89" s="3" t="s">
        <v>96</v>
      </c>
      <c r="DC89" s="3" t="s">
        <v>96</v>
      </c>
      <c r="DD89" s="3" t="s">
        <v>97</v>
      </c>
      <c r="DE89" s="3" t="s">
        <v>96</v>
      </c>
      <c r="DF89" s="3" t="s">
        <v>97</v>
      </c>
      <c r="DG89" s="3" t="s">
        <v>97</v>
      </c>
      <c r="DH89" s="3" t="s">
        <v>97</v>
      </c>
      <c r="DI89" s="3" t="s">
        <v>97</v>
      </c>
      <c r="DJ89" s="3" t="s">
        <v>97</v>
      </c>
      <c r="DK89" s="3" t="s">
        <v>97</v>
      </c>
      <c r="DL89" s="5">
        <v>8</v>
      </c>
      <c r="DM89" s="5">
        <v>8</v>
      </c>
      <c r="DN89" s="11">
        <f t="shared" si="6"/>
        <v>0</v>
      </c>
      <c r="DO89" s="3" t="s">
        <v>1197</v>
      </c>
      <c r="DP89" s="3" t="s">
        <v>1198</v>
      </c>
      <c r="DQ89" s="3" t="s">
        <v>1199</v>
      </c>
      <c r="DR89" s="3" t="s">
        <v>73</v>
      </c>
      <c r="DS89" s="14" t="s">
        <v>1338</v>
      </c>
      <c r="DT89" s="14" t="s">
        <v>1339</v>
      </c>
      <c r="DU89" s="3" t="s">
        <v>1345</v>
      </c>
      <c r="DV89" s="59" t="s">
        <v>1451</v>
      </c>
    </row>
    <row r="90" spans="1:126" ht="125.45" customHeight="1" x14ac:dyDescent="0.3">
      <c r="A90" s="3">
        <v>89</v>
      </c>
      <c r="B90" s="3" t="s">
        <v>327</v>
      </c>
      <c r="C90" s="4">
        <v>20</v>
      </c>
      <c r="D90" s="3" t="s">
        <v>70</v>
      </c>
      <c r="E90" s="3" t="s">
        <v>71</v>
      </c>
      <c r="F90" s="3" t="s">
        <v>227</v>
      </c>
      <c r="G90" s="3" t="s">
        <v>73</v>
      </c>
      <c r="H90" s="3" t="s">
        <v>104</v>
      </c>
      <c r="I90" s="3" t="s">
        <v>73</v>
      </c>
      <c r="J90" s="3" t="s">
        <v>75</v>
      </c>
      <c r="K90" s="3" t="s">
        <v>73</v>
      </c>
      <c r="L90" s="3" t="s">
        <v>160</v>
      </c>
      <c r="M90" s="3" t="s">
        <v>73</v>
      </c>
      <c r="N90" s="3" t="s">
        <v>197</v>
      </c>
      <c r="O90" s="3" t="s">
        <v>78</v>
      </c>
      <c r="P90" s="3" t="s">
        <v>128</v>
      </c>
      <c r="Q90" s="3" t="s">
        <v>1200</v>
      </c>
      <c r="R90" s="3" t="s">
        <v>1201</v>
      </c>
      <c r="S90" s="3" t="s">
        <v>73</v>
      </c>
      <c r="T90" s="3" t="s">
        <v>73</v>
      </c>
      <c r="U90" s="3" t="s">
        <v>73</v>
      </c>
      <c r="V90" s="3" t="s">
        <v>73</v>
      </c>
      <c r="W90" s="3" t="s">
        <v>78</v>
      </c>
      <c r="X90" s="3" t="s">
        <v>132</v>
      </c>
      <c r="Y90" s="3" t="s">
        <v>217</v>
      </c>
      <c r="Z90" s="3" t="s">
        <v>1202</v>
      </c>
      <c r="AA90" s="3" t="s">
        <v>68</v>
      </c>
      <c r="AB90" s="45">
        <f t="shared" si="19"/>
        <v>32</v>
      </c>
      <c r="AC90" s="45">
        <f t="shared" si="14"/>
        <v>2</v>
      </c>
      <c r="AD90" s="52">
        <f t="shared" si="15"/>
        <v>16</v>
      </c>
      <c r="AE90" s="3" t="s">
        <v>1203</v>
      </c>
      <c r="AF90" s="3" t="s">
        <v>67</v>
      </c>
      <c r="AG90" s="45">
        <f>IF(LEN(TRIM(Table1[[#This Row],[QQ2_BEFORE]]))=0, 0, LEN(TRIM(SUBSTITUTE(SUBSTITUTE(SUBSTITUTE(Table1[[#This Row],[QQ2_BEFORE]], "/", " "), "-", " "), "  ", " "))) - LEN(SUBSTITUTE(TRIM(SUBSTITUTE(SUBSTITUTE(SUBSTITUTE(Table1[[#This Row],[QQ2_BEFORE]], "/", " "), "-", " "), "  ", " ")), " ", "")) + 1)</f>
        <v>31</v>
      </c>
      <c r="AH90" s="45">
        <f>IF(LEN(TRIM(Table1[[#This Row],[QQ2_BEFORE]]))=0, 0, MAX(1, LEN(Table1[[#This Row],[QQ2_BEFORE]]) - LEN(SUBSTITUTE(SUBSTITUTE(SUBSTITUTE(Table1[[#This Row],[QQ2_BEFORE]], ".", ""), "!", ""), "?", ""))))</f>
        <v>2</v>
      </c>
      <c r="AI90" s="45">
        <f>IF(LEN(TRIM(Table1[[#This Row],[QQ2_BEFORE]]))=0, 0,
    (LEN(TRIM(SUBSTITUTE(SUBSTITUTE(SUBSTITUTE(Table1[[#This Row],[QQ2_BEFORE]], "/", " "), "-", " "), "  ", " ")))
    - LEN(SUBSTITUTE(TRIM(SUBSTITUTE(SUBSTITUTE(SUBSTITUTE(Table1[[#This Row],[QQ2_BEFORE]], "/", " "), "-", " "), "  ", " ")), " ", "")) + 1)
    / MAX(1,
        LEN(Z90)
        - LEN(SUBSTITUTE(SUBSTITUTE(SUBSTITUTE(Z90, ".", ""), "!", ""), "?", ""))
    )
)</f>
        <v>15.5</v>
      </c>
      <c r="AJ90" s="3" t="s">
        <v>1204</v>
      </c>
      <c r="AK90" s="45">
        <f>IF(LEN(TRIM(Table1[[#This Row],[QQ3_BEFORE]]))=0, 0, LEN(TRIM(SUBSTITUTE(SUBSTITUTE(SUBSTITUTE(Table1[[#This Row],[QQ3_BEFORE]], "/", " "), "-", " "), "  ", " "))) - LEN(SUBSTITUTE(TRIM(SUBSTITUTE(SUBSTITUTE(SUBSTITUTE(Table1[[#This Row],[QQ3_BEFORE]], "/", " "), "-", " "), "  ", " ")), " ", "")) + 1)</f>
        <v>37</v>
      </c>
      <c r="AL90" s="3" t="s">
        <v>1399</v>
      </c>
      <c r="AM90" s="3" t="s">
        <v>1205</v>
      </c>
      <c r="AN90" s="3" t="s">
        <v>1458</v>
      </c>
      <c r="AO90" s="3" t="s">
        <v>1390</v>
      </c>
      <c r="AP90" s="3" t="s">
        <v>1392</v>
      </c>
      <c r="AQ90" s="45">
        <f>IF(LEN(TRIM(Table1[[#This Row],[QQ1_AFTER]]))=0, 0, MAX(1, LEN(Table1[[#This Row],[QQ1_AFTER]]) - LEN(SUBSTITUTE(SUBSTITUTE(SUBSTITUTE(Table1[[#This Row],[QQ1_AFTER]], ".", ""), "!", ""), "?", ""))))</f>
        <v>2</v>
      </c>
      <c r="AR90" s="45">
        <f t="shared" si="16"/>
        <v>36</v>
      </c>
      <c r="AS90" s="52">
        <f>IF(LEN(TRIM(Table1[[#This Row],[QQ1_AFTER]]))=0, 0,
    (LEN(TRIM(SUBSTITUTE(SUBSTITUTE(SUBSTITUTE(Table1[[#This Row],[QQ1_AFTER]], "/", " "), "-", " "), "  ", " ")))
    - LEN(SUBSTITUTE(TRIM(SUBSTITUTE(SUBSTITUTE(SUBSTITUTE(Table1[[#This Row],[QQ1_AFTER]], "/", " "), "-", " "), "  ", " ")), " ", "")) + 1)
    / MAX(1,
        LEN(Z90)
        - LEN(SUBSTITUTE(SUBSTITUTE(SUBSTITUTE(Z90, ".", ""), "!", ""), "?", ""))
    )
)</f>
        <v>18</v>
      </c>
      <c r="AT90" s="45">
        <f>Table1[[#This Row],[QQ1_SENTENCE_COUNT_AFTER]]-Table1[[#This Row],[QQ1_SENTENCE_COUNT_BEFORE]]</f>
        <v>0</v>
      </c>
      <c r="AU90" s="45">
        <f t="shared" si="17"/>
        <v>4</v>
      </c>
      <c r="AV90" s="52">
        <f>Table1[[#This Row],[QQ1_AVG_WORDS_PER_SENTENCE_AFTER]]-Table1[[#This Row],[QQ1_AVG_WORDS_PER_SENTENCE]]</f>
        <v>2</v>
      </c>
      <c r="AW90" s="3" t="s">
        <v>1206</v>
      </c>
      <c r="AX90" s="3" t="s">
        <v>1478</v>
      </c>
      <c r="AY90" s="3" t="s">
        <v>1390</v>
      </c>
      <c r="AZ90" s="3" t="s">
        <v>1392</v>
      </c>
      <c r="BA90" s="3" t="s">
        <v>1207</v>
      </c>
      <c r="BB90" s="3" t="s">
        <v>1399</v>
      </c>
      <c r="BC90" s="3" t="s">
        <v>93</v>
      </c>
      <c r="BD90" s="3" t="s">
        <v>95</v>
      </c>
      <c r="BE90" s="3" t="s">
        <v>95</v>
      </c>
      <c r="BF90" s="3" t="s">
        <v>95</v>
      </c>
      <c r="BG90" s="3" t="s">
        <v>93</v>
      </c>
      <c r="BH90" s="3" t="s">
        <v>93</v>
      </c>
      <c r="BI90" s="3" t="s">
        <v>95</v>
      </c>
      <c r="BJ90" s="3" t="s">
        <v>114</v>
      </c>
      <c r="BK90" s="3" t="s">
        <v>95</v>
      </c>
      <c r="BL90" s="3" t="s">
        <v>114</v>
      </c>
      <c r="BM90" s="3" t="s">
        <v>94</v>
      </c>
      <c r="BN90" s="3" t="s">
        <v>94</v>
      </c>
      <c r="BO90" s="3" t="s">
        <v>93</v>
      </c>
      <c r="BP90" s="3" t="s">
        <v>93</v>
      </c>
      <c r="BQ90" s="30">
        <v>10</v>
      </c>
      <c r="BR90" s="30">
        <v>21</v>
      </c>
      <c r="BS90" s="30">
        <f t="shared" si="20"/>
        <v>31</v>
      </c>
      <c r="BT90" s="34">
        <f t="shared" si="18"/>
        <v>11</v>
      </c>
      <c r="BU90" s="32" t="s">
        <v>96</v>
      </c>
      <c r="BV90" s="3" t="s">
        <v>96</v>
      </c>
      <c r="BW90" s="3" t="s">
        <v>96</v>
      </c>
      <c r="BX90" s="3" t="s">
        <v>96</v>
      </c>
      <c r="BY90" s="3" t="s">
        <v>96</v>
      </c>
      <c r="BZ90" s="3" t="s">
        <v>97</v>
      </c>
      <c r="CA90" s="3" t="s">
        <v>97</v>
      </c>
      <c r="CB90" s="3" t="s">
        <v>96</v>
      </c>
      <c r="CC90" s="3" t="s">
        <v>97</v>
      </c>
      <c r="CD90" s="3" t="s">
        <v>97</v>
      </c>
      <c r="CE90" s="3" t="s">
        <v>96</v>
      </c>
      <c r="CF90" s="3" t="s">
        <v>96</v>
      </c>
      <c r="CG90" s="3" t="s">
        <v>96</v>
      </c>
      <c r="CH90" s="3" t="s">
        <v>96</v>
      </c>
      <c r="CI90" s="3" t="s">
        <v>96</v>
      </c>
      <c r="CJ90" s="3" t="s">
        <v>96</v>
      </c>
      <c r="CK90" s="3" t="s">
        <v>97</v>
      </c>
      <c r="CL90" s="3" t="s">
        <v>97</v>
      </c>
      <c r="CM90" s="3" t="s">
        <v>97</v>
      </c>
      <c r="CN90" s="3" t="s">
        <v>97</v>
      </c>
      <c r="CO90" s="5">
        <v>9</v>
      </c>
      <c r="CP90" s="5">
        <v>9</v>
      </c>
      <c r="CQ90" s="11">
        <f t="shared" si="5"/>
        <v>0</v>
      </c>
      <c r="CR90" s="3" t="s">
        <v>97</v>
      </c>
      <c r="CS90" s="3" t="s">
        <v>96</v>
      </c>
      <c r="CT90" s="3" t="s">
        <v>97</v>
      </c>
      <c r="CU90" s="3" t="s">
        <v>96</v>
      </c>
      <c r="CV90" s="3" t="s">
        <v>96</v>
      </c>
      <c r="CW90" s="3" t="s">
        <v>97</v>
      </c>
      <c r="CX90" s="3" t="s">
        <v>96</v>
      </c>
      <c r="CY90" s="3" t="s">
        <v>97</v>
      </c>
      <c r="CZ90" s="3" t="s">
        <v>96</v>
      </c>
      <c r="DA90" s="3" t="s">
        <v>97</v>
      </c>
      <c r="DB90" s="3" t="s">
        <v>96</v>
      </c>
      <c r="DC90" s="3" t="s">
        <v>96</v>
      </c>
      <c r="DD90" s="3" t="s">
        <v>96</v>
      </c>
      <c r="DE90" s="3" t="s">
        <v>96</v>
      </c>
      <c r="DF90" s="3" t="s">
        <v>96</v>
      </c>
      <c r="DG90" s="3" t="s">
        <v>97</v>
      </c>
      <c r="DH90" s="3" t="s">
        <v>97</v>
      </c>
      <c r="DI90" s="3" t="s">
        <v>97</v>
      </c>
      <c r="DJ90" s="3" t="s">
        <v>96</v>
      </c>
      <c r="DK90" s="3" t="s">
        <v>97</v>
      </c>
      <c r="DL90" s="5">
        <v>6</v>
      </c>
      <c r="DM90" s="5">
        <v>9</v>
      </c>
      <c r="DN90" s="11">
        <f t="shared" si="6"/>
        <v>3</v>
      </c>
      <c r="DO90" s="3" t="s">
        <v>1208</v>
      </c>
      <c r="DP90" s="3" t="s">
        <v>1209</v>
      </c>
      <c r="DQ90" s="3" t="s">
        <v>1210</v>
      </c>
      <c r="DR90" s="3" t="s">
        <v>1211</v>
      </c>
      <c r="DS90" s="14" t="s">
        <v>1338</v>
      </c>
      <c r="DT90" s="14" t="s">
        <v>1339</v>
      </c>
      <c r="DU90" s="3" t="s">
        <v>1360</v>
      </c>
      <c r="DV90" s="59" t="s">
        <v>1449</v>
      </c>
    </row>
    <row r="91" spans="1:126" ht="98.25" customHeight="1" x14ac:dyDescent="0.3">
      <c r="A91" s="3">
        <v>90</v>
      </c>
      <c r="B91" s="3" t="s">
        <v>327</v>
      </c>
      <c r="C91" s="4">
        <v>22</v>
      </c>
      <c r="D91" s="3" t="s">
        <v>120</v>
      </c>
      <c r="E91" s="3" t="s">
        <v>71</v>
      </c>
      <c r="F91" s="3" t="s">
        <v>72</v>
      </c>
      <c r="G91" s="3" t="s">
        <v>73</v>
      </c>
      <c r="H91" s="3" t="s">
        <v>104</v>
      </c>
      <c r="I91" s="3" t="s">
        <v>73</v>
      </c>
      <c r="J91" s="3" t="s">
        <v>185</v>
      </c>
      <c r="K91" s="3" t="s">
        <v>73</v>
      </c>
      <c r="L91" s="3" t="s">
        <v>76</v>
      </c>
      <c r="M91" s="3" t="s">
        <v>73</v>
      </c>
      <c r="N91" s="3" t="s">
        <v>77</v>
      </c>
      <c r="O91" s="3" t="s">
        <v>78</v>
      </c>
      <c r="P91" s="3" t="s">
        <v>128</v>
      </c>
      <c r="Q91" s="3" t="s">
        <v>1212</v>
      </c>
      <c r="R91" s="3" t="s">
        <v>1213</v>
      </c>
      <c r="S91" s="3" t="s">
        <v>1214</v>
      </c>
      <c r="T91" s="3" t="s">
        <v>1212</v>
      </c>
      <c r="U91" s="3" t="s">
        <v>1213</v>
      </c>
      <c r="V91" s="3" t="s">
        <v>1215</v>
      </c>
      <c r="W91" s="3" t="s">
        <v>84</v>
      </c>
      <c r="X91" s="3" t="s">
        <v>85</v>
      </c>
      <c r="Y91" s="3" t="s">
        <v>86</v>
      </c>
      <c r="Z91" s="3" t="s">
        <v>1216</v>
      </c>
      <c r="AA91" s="3" t="s">
        <v>68</v>
      </c>
      <c r="AB91" s="45">
        <f t="shared" si="19"/>
        <v>29</v>
      </c>
      <c r="AC91" s="45">
        <f t="shared" si="14"/>
        <v>1</v>
      </c>
      <c r="AD91" s="52">
        <f t="shared" si="15"/>
        <v>29</v>
      </c>
      <c r="AE91" s="3" t="s">
        <v>1217</v>
      </c>
      <c r="AF91" s="3" t="s">
        <v>1479</v>
      </c>
      <c r="AG91" s="45">
        <f>IF(LEN(TRIM(Table1[[#This Row],[QQ2_BEFORE]]))=0, 0, LEN(TRIM(SUBSTITUTE(SUBSTITUTE(SUBSTITUTE(Table1[[#This Row],[QQ2_BEFORE]], "/", " "), "-", " "), "  ", " "))) - LEN(SUBSTITUTE(TRIM(SUBSTITUTE(SUBSTITUTE(SUBSTITUTE(Table1[[#This Row],[QQ2_BEFORE]], "/", " "), "-", " "), "  ", " ")), " ", "")) + 1)</f>
        <v>26</v>
      </c>
      <c r="AH91" s="45">
        <f>IF(LEN(TRIM(Table1[[#This Row],[QQ2_BEFORE]]))=0, 0, MAX(1, LEN(Table1[[#This Row],[QQ2_BEFORE]]) - LEN(SUBSTITUTE(SUBSTITUTE(SUBSTITUTE(Table1[[#This Row],[QQ2_BEFORE]], ".", ""), "!", ""), "?", ""))))</f>
        <v>1</v>
      </c>
      <c r="AI91" s="45">
        <f>IF(LEN(TRIM(Table1[[#This Row],[QQ2_BEFORE]]))=0, 0,
    (LEN(TRIM(SUBSTITUTE(SUBSTITUTE(SUBSTITUTE(Table1[[#This Row],[QQ2_BEFORE]], "/", " "), "-", " "), "  ", " ")))
    - LEN(SUBSTITUTE(TRIM(SUBSTITUTE(SUBSTITUTE(SUBSTITUTE(Table1[[#This Row],[QQ2_BEFORE]], "/", " "), "-", " "), "  ", " ")), " ", "")) + 1)
    / MAX(1,
        LEN(Z91)
        - LEN(SUBSTITUTE(SUBSTITUTE(SUBSTITUTE(Z91, ".", ""), "!", ""), "?", ""))
    )
)</f>
        <v>26</v>
      </c>
      <c r="AJ91" s="3" t="s">
        <v>1218</v>
      </c>
      <c r="AK91" s="45">
        <f>IF(LEN(TRIM(Table1[[#This Row],[QQ3_BEFORE]]))=0, 0, LEN(TRIM(SUBSTITUTE(SUBSTITUTE(SUBSTITUTE(Table1[[#This Row],[QQ3_BEFORE]], "/", " "), "-", " "), "  ", " "))) - LEN(SUBSTITUTE(TRIM(SUBSTITUTE(SUBSTITUTE(SUBSTITUTE(Table1[[#This Row],[QQ3_BEFORE]], "/", " "), "-", " "), "  ", " ")), " ", "")) + 1)</f>
        <v>11</v>
      </c>
      <c r="AL91" s="3" t="s">
        <v>1399</v>
      </c>
      <c r="AM91" s="3" t="s">
        <v>1219</v>
      </c>
      <c r="AN91" s="3" t="s">
        <v>1458</v>
      </c>
      <c r="AO91" s="3" t="s">
        <v>1390</v>
      </c>
      <c r="AP91" s="3" t="s">
        <v>1389</v>
      </c>
      <c r="AQ91" s="45">
        <f>IF(LEN(TRIM(Table1[[#This Row],[QQ1_AFTER]]))=0, 0, MAX(1, LEN(Table1[[#This Row],[QQ1_AFTER]]) - LEN(SUBSTITUTE(SUBSTITUTE(SUBSTITUTE(Table1[[#This Row],[QQ1_AFTER]], ".", ""), "!", ""), "?", ""))))</f>
        <v>1</v>
      </c>
      <c r="AR91" s="45">
        <f t="shared" si="16"/>
        <v>24</v>
      </c>
      <c r="AS91" s="52">
        <f>IF(LEN(TRIM(Table1[[#This Row],[QQ1_AFTER]]))=0, 0,
    (LEN(TRIM(SUBSTITUTE(SUBSTITUTE(SUBSTITUTE(Table1[[#This Row],[QQ1_AFTER]], "/", " "), "-", " "), "  ", " ")))
    - LEN(SUBSTITUTE(TRIM(SUBSTITUTE(SUBSTITUTE(SUBSTITUTE(Table1[[#This Row],[QQ1_AFTER]], "/", " "), "-", " "), "  ", " ")), " ", "")) + 1)
    / MAX(1,
        LEN(Z91)
        - LEN(SUBSTITUTE(SUBSTITUTE(SUBSTITUTE(Z91, ".", ""), "!", ""), "?", ""))
    )
)</f>
        <v>24</v>
      </c>
      <c r="AT91" s="45">
        <f>Table1[[#This Row],[QQ1_SENTENCE_COUNT_AFTER]]-Table1[[#This Row],[QQ1_SENTENCE_COUNT_BEFORE]]</f>
        <v>0</v>
      </c>
      <c r="AU91" s="45">
        <f t="shared" si="17"/>
        <v>-5</v>
      </c>
      <c r="AV91" s="52">
        <f>Table1[[#This Row],[QQ1_AVG_WORDS_PER_SENTENCE_AFTER]]-Table1[[#This Row],[QQ1_AVG_WORDS_PER_SENTENCE]]</f>
        <v>-5</v>
      </c>
      <c r="AW91" s="3" t="s">
        <v>1220</v>
      </c>
      <c r="AX91" s="3" t="s">
        <v>1458</v>
      </c>
      <c r="AY91" s="3" t="s">
        <v>1388</v>
      </c>
      <c r="AZ91" s="3" t="s">
        <v>1389</v>
      </c>
      <c r="BA91" s="3" t="s">
        <v>1221</v>
      </c>
      <c r="BB91" s="3" t="s">
        <v>1399</v>
      </c>
      <c r="BC91" s="3" t="s">
        <v>115</v>
      </c>
      <c r="BD91" s="3" t="s">
        <v>93</v>
      </c>
      <c r="BE91" s="3" t="s">
        <v>93</v>
      </c>
      <c r="BF91" s="3" t="s">
        <v>95</v>
      </c>
      <c r="BG91" s="3" t="s">
        <v>93</v>
      </c>
      <c r="BH91" s="3" t="s">
        <v>94</v>
      </c>
      <c r="BI91" s="3" t="s">
        <v>95</v>
      </c>
      <c r="BJ91" s="3" t="s">
        <v>93</v>
      </c>
      <c r="BK91" s="3" t="s">
        <v>95</v>
      </c>
      <c r="BL91" s="3" t="s">
        <v>93</v>
      </c>
      <c r="BM91" s="3" t="s">
        <v>115</v>
      </c>
      <c r="BN91" s="3" t="s">
        <v>93</v>
      </c>
      <c r="BO91" s="3" t="s">
        <v>95</v>
      </c>
      <c r="BP91" s="3" t="s">
        <v>115</v>
      </c>
      <c r="BQ91" s="30">
        <v>15</v>
      </c>
      <c r="BR91" s="30">
        <v>16</v>
      </c>
      <c r="BS91" s="30">
        <f t="shared" si="20"/>
        <v>31</v>
      </c>
      <c r="BT91" s="34">
        <f t="shared" si="18"/>
        <v>1</v>
      </c>
      <c r="BU91" s="32" t="s">
        <v>97</v>
      </c>
      <c r="BV91" s="3" t="s">
        <v>96</v>
      </c>
      <c r="BW91" s="3" t="s">
        <v>97</v>
      </c>
      <c r="BX91" s="3" t="s">
        <v>96</v>
      </c>
      <c r="BY91" s="3" t="s">
        <v>96</v>
      </c>
      <c r="BZ91" s="3" t="s">
        <v>96</v>
      </c>
      <c r="CA91" s="3" t="s">
        <v>97</v>
      </c>
      <c r="CB91" s="3" t="s">
        <v>97</v>
      </c>
      <c r="CC91" s="3" t="s">
        <v>97</v>
      </c>
      <c r="CD91" s="3" t="s">
        <v>97</v>
      </c>
      <c r="CE91" s="3" t="s">
        <v>96</v>
      </c>
      <c r="CF91" s="3" t="s">
        <v>97</v>
      </c>
      <c r="CG91" s="3" t="s">
        <v>96</v>
      </c>
      <c r="CH91" s="3" t="s">
        <v>96</v>
      </c>
      <c r="CI91" s="3" t="s">
        <v>97</v>
      </c>
      <c r="CJ91" s="3" t="s">
        <v>97</v>
      </c>
      <c r="CK91" s="3" t="s">
        <v>97</v>
      </c>
      <c r="CL91" s="3" t="s">
        <v>97</v>
      </c>
      <c r="CM91" s="3" t="s">
        <v>97</v>
      </c>
      <c r="CN91" s="3" t="s">
        <v>97</v>
      </c>
      <c r="CO91" s="5">
        <v>7</v>
      </c>
      <c r="CP91" s="5">
        <v>8</v>
      </c>
      <c r="CQ91" s="11">
        <f t="shared" si="5"/>
        <v>1</v>
      </c>
      <c r="CR91" s="3" t="s">
        <v>96</v>
      </c>
      <c r="CS91" s="3" t="s">
        <v>96</v>
      </c>
      <c r="CT91" s="3" t="s">
        <v>96</v>
      </c>
      <c r="CU91" s="3" t="s">
        <v>96</v>
      </c>
      <c r="CV91" s="3" t="s">
        <v>97</v>
      </c>
      <c r="CW91" s="3" t="s">
        <v>97</v>
      </c>
      <c r="CX91" s="3" t="s">
        <v>96</v>
      </c>
      <c r="CY91" s="3" t="s">
        <v>97</v>
      </c>
      <c r="CZ91" s="3" t="s">
        <v>97</v>
      </c>
      <c r="DA91" s="3" t="s">
        <v>97</v>
      </c>
      <c r="DB91" s="3" t="s">
        <v>96</v>
      </c>
      <c r="DC91" s="3" t="s">
        <v>96</v>
      </c>
      <c r="DD91" s="3" t="s">
        <v>96</v>
      </c>
      <c r="DE91" s="3" t="s">
        <v>97</v>
      </c>
      <c r="DF91" s="3" t="s">
        <v>97</v>
      </c>
      <c r="DG91" s="3" t="s">
        <v>97</v>
      </c>
      <c r="DH91" s="3" t="s">
        <v>97</v>
      </c>
      <c r="DI91" s="3" t="s">
        <v>97</v>
      </c>
      <c r="DJ91" s="3" t="s">
        <v>97</v>
      </c>
      <c r="DK91" s="3" t="s">
        <v>97</v>
      </c>
      <c r="DL91" s="5">
        <v>8</v>
      </c>
      <c r="DM91" s="5">
        <v>8</v>
      </c>
      <c r="DN91" s="11">
        <f t="shared" si="6"/>
        <v>0</v>
      </c>
      <c r="DO91" s="3" t="s">
        <v>1222</v>
      </c>
      <c r="DP91" s="3" t="s">
        <v>1223</v>
      </c>
      <c r="DQ91" s="3" t="s">
        <v>1224</v>
      </c>
      <c r="DR91" s="3" t="s">
        <v>83</v>
      </c>
      <c r="DS91" s="14" t="s">
        <v>1338</v>
      </c>
      <c r="DT91" s="14" t="s">
        <v>1339</v>
      </c>
      <c r="DU91" s="3" t="s">
        <v>1345</v>
      </c>
      <c r="DV91" s="59" t="s">
        <v>1450</v>
      </c>
    </row>
    <row r="92" spans="1:126" ht="245.25" customHeight="1" x14ac:dyDescent="0.3">
      <c r="A92" s="3">
        <v>91</v>
      </c>
      <c r="B92" s="3" t="s">
        <v>158</v>
      </c>
      <c r="C92" s="4">
        <v>21</v>
      </c>
      <c r="D92" s="3" t="s">
        <v>70</v>
      </c>
      <c r="E92" s="3" t="s">
        <v>71</v>
      </c>
      <c r="F92" s="3" t="s">
        <v>125</v>
      </c>
      <c r="G92" s="3" t="s">
        <v>73</v>
      </c>
      <c r="H92" s="3" t="s">
        <v>104</v>
      </c>
      <c r="I92" s="3" t="s">
        <v>73</v>
      </c>
      <c r="J92" s="3" t="s">
        <v>125</v>
      </c>
      <c r="K92" s="3" t="s">
        <v>73</v>
      </c>
      <c r="L92" s="3" t="s">
        <v>1225</v>
      </c>
      <c r="M92" s="3" t="s">
        <v>73</v>
      </c>
      <c r="N92" s="3" t="s">
        <v>197</v>
      </c>
      <c r="O92" s="3" t="s">
        <v>78</v>
      </c>
      <c r="P92" s="3" t="s">
        <v>107</v>
      </c>
      <c r="Q92" s="3" t="s">
        <v>73</v>
      </c>
      <c r="R92" s="3" t="s">
        <v>73</v>
      </c>
      <c r="S92" s="3" t="s">
        <v>73</v>
      </c>
      <c r="T92" s="3" t="s">
        <v>73</v>
      </c>
      <c r="U92" s="3" t="s">
        <v>73</v>
      </c>
      <c r="V92" s="3" t="s">
        <v>73</v>
      </c>
      <c r="W92" s="3" t="s">
        <v>73</v>
      </c>
      <c r="X92" s="3" t="s">
        <v>73</v>
      </c>
      <c r="Y92" s="3" t="s">
        <v>73</v>
      </c>
      <c r="Z92" s="3" t="s">
        <v>1226</v>
      </c>
      <c r="AA92" s="3" t="s">
        <v>68</v>
      </c>
      <c r="AB92" s="45">
        <f t="shared" si="19"/>
        <v>16</v>
      </c>
      <c r="AC92" s="45">
        <f t="shared" si="14"/>
        <v>1</v>
      </c>
      <c r="AD92" s="52">
        <f t="shared" si="15"/>
        <v>16</v>
      </c>
      <c r="AE92" s="3" t="s">
        <v>1227</v>
      </c>
      <c r="AF92" s="3" t="s">
        <v>67</v>
      </c>
      <c r="AG92" s="45">
        <f>IF(LEN(TRIM(Table1[[#This Row],[QQ2_BEFORE]]))=0, 0, LEN(TRIM(SUBSTITUTE(SUBSTITUTE(SUBSTITUTE(Table1[[#This Row],[QQ2_BEFORE]], "/", " "), "-", " "), "  ", " "))) - LEN(SUBSTITUTE(TRIM(SUBSTITUTE(SUBSTITUTE(SUBSTITUTE(Table1[[#This Row],[QQ2_BEFORE]], "/", " "), "-", " "), "  ", " ")), " ", "")) + 1)</f>
        <v>19</v>
      </c>
      <c r="AH92" s="45">
        <f>IF(LEN(TRIM(Table1[[#This Row],[QQ2_BEFORE]]))=0, 0, MAX(1, LEN(Table1[[#This Row],[QQ2_BEFORE]]) - LEN(SUBSTITUTE(SUBSTITUTE(SUBSTITUTE(Table1[[#This Row],[QQ2_BEFORE]], ".", ""), "!", ""), "?", ""))))</f>
        <v>1</v>
      </c>
      <c r="AI92" s="45">
        <f>IF(LEN(TRIM(Table1[[#This Row],[QQ2_BEFORE]]))=0, 0,
    (LEN(TRIM(SUBSTITUTE(SUBSTITUTE(SUBSTITUTE(Table1[[#This Row],[QQ2_BEFORE]], "/", " "), "-", " "), "  ", " ")))
    - LEN(SUBSTITUTE(TRIM(SUBSTITUTE(SUBSTITUTE(SUBSTITUTE(Table1[[#This Row],[QQ2_BEFORE]], "/", " "), "-", " "), "  ", " ")), " ", "")) + 1)
    / MAX(1,
        LEN(Z92)
        - LEN(SUBSTITUTE(SUBSTITUTE(SUBSTITUTE(Z92, ".", ""), "!", ""), "?", ""))
    )
)</f>
        <v>19</v>
      </c>
      <c r="AJ92" s="3" t="s">
        <v>1228</v>
      </c>
      <c r="AK92" s="45">
        <f>IF(LEN(TRIM(Table1[[#This Row],[QQ3_BEFORE]]))=0, 0, LEN(TRIM(SUBSTITUTE(SUBSTITUTE(SUBSTITUTE(Table1[[#This Row],[QQ3_BEFORE]], "/", " "), "-", " "), "  ", " "))) - LEN(SUBSTITUTE(TRIM(SUBSTITUTE(SUBSTITUTE(SUBSTITUTE(Table1[[#This Row],[QQ3_BEFORE]], "/", " "), "-", " "), "  ", " ")), " ", "")) + 1)</f>
        <v>33</v>
      </c>
      <c r="AL92" s="3" t="s">
        <v>1401</v>
      </c>
      <c r="AM92" s="3" t="s">
        <v>1229</v>
      </c>
      <c r="AN92" s="3" t="s">
        <v>68</v>
      </c>
      <c r="AO92" s="3" t="s">
        <v>1390</v>
      </c>
      <c r="AP92" s="3" t="s">
        <v>1392</v>
      </c>
      <c r="AQ92" s="45">
        <f>IF(LEN(TRIM(Table1[[#This Row],[QQ1_AFTER]]))=0, 0, MAX(1, LEN(Table1[[#This Row],[QQ1_AFTER]]) - LEN(SUBSTITUTE(SUBSTITUTE(SUBSTITUTE(Table1[[#This Row],[QQ1_AFTER]], ".", ""), "!", ""), "?", ""))))</f>
        <v>1</v>
      </c>
      <c r="AR92" s="45">
        <f t="shared" si="16"/>
        <v>33</v>
      </c>
      <c r="AS92" s="52">
        <f>IF(LEN(TRIM(Table1[[#This Row],[QQ1_AFTER]]))=0, 0,
    (LEN(TRIM(SUBSTITUTE(SUBSTITUTE(SUBSTITUTE(Table1[[#This Row],[QQ1_AFTER]], "/", " "), "-", " "), "  ", " ")))
    - LEN(SUBSTITUTE(TRIM(SUBSTITUTE(SUBSTITUTE(SUBSTITUTE(Table1[[#This Row],[QQ1_AFTER]], "/", " "), "-", " "), "  ", " ")), " ", "")) + 1)
    / MAX(1,
        LEN(Z92)
        - LEN(SUBSTITUTE(SUBSTITUTE(SUBSTITUTE(Z92, ".", ""), "!", ""), "?", ""))
    )
)</f>
        <v>33</v>
      </c>
      <c r="AT92" s="45">
        <f>Table1[[#This Row],[QQ1_SENTENCE_COUNT_AFTER]]-Table1[[#This Row],[QQ1_SENTENCE_COUNT_BEFORE]]</f>
        <v>0</v>
      </c>
      <c r="AU92" s="45">
        <f t="shared" si="17"/>
        <v>17</v>
      </c>
      <c r="AV92" s="52">
        <f>Table1[[#This Row],[QQ1_AVG_WORDS_PER_SENTENCE_AFTER]]-Table1[[#This Row],[QQ1_AVG_WORDS_PER_SENTENCE]]</f>
        <v>17</v>
      </c>
      <c r="AW92" s="3" t="s">
        <v>1230</v>
      </c>
      <c r="AX92" s="3" t="s">
        <v>66</v>
      </c>
      <c r="AY92" s="3" t="s">
        <v>1390</v>
      </c>
      <c r="AZ92" s="3" t="s">
        <v>1392</v>
      </c>
      <c r="BA92" s="3" t="s">
        <v>1231</v>
      </c>
      <c r="BB92" s="3" t="s">
        <v>1401</v>
      </c>
      <c r="BC92" s="3" t="s">
        <v>114</v>
      </c>
      <c r="BD92" s="3" t="s">
        <v>115</v>
      </c>
      <c r="BE92" s="3" t="s">
        <v>93</v>
      </c>
      <c r="BF92" s="3" t="s">
        <v>114</v>
      </c>
      <c r="BG92" s="3" t="s">
        <v>114</v>
      </c>
      <c r="BH92" s="3" t="s">
        <v>94</v>
      </c>
      <c r="BI92" s="3" t="s">
        <v>115</v>
      </c>
      <c r="BJ92" s="3" t="s">
        <v>115</v>
      </c>
      <c r="BK92" s="3" t="s">
        <v>115</v>
      </c>
      <c r="BL92" s="3" t="s">
        <v>115</v>
      </c>
      <c r="BM92" s="3" t="s">
        <v>115</v>
      </c>
      <c r="BN92" s="3" t="s">
        <v>94</v>
      </c>
      <c r="BO92" s="3" t="s">
        <v>93</v>
      </c>
      <c r="BP92" s="3" t="s">
        <v>115</v>
      </c>
      <c r="BQ92" s="30">
        <v>28</v>
      </c>
      <c r="BR92" s="30">
        <v>25</v>
      </c>
      <c r="BS92" s="30">
        <f t="shared" si="20"/>
        <v>53</v>
      </c>
      <c r="BT92" s="34">
        <f t="shared" si="18"/>
        <v>-3</v>
      </c>
      <c r="BU92" s="32" t="s">
        <v>97</v>
      </c>
      <c r="BV92" s="3" t="s">
        <v>97</v>
      </c>
      <c r="BW92" s="3" t="s">
        <v>97</v>
      </c>
      <c r="BX92" s="3" t="s">
        <v>97</v>
      </c>
      <c r="BY92" s="3" t="s">
        <v>97</v>
      </c>
      <c r="BZ92" s="3" t="s">
        <v>97</v>
      </c>
      <c r="CA92" s="3" t="s">
        <v>97</v>
      </c>
      <c r="CB92" s="3" t="s">
        <v>97</v>
      </c>
      <c r="CC92" s="3" t="s">
        <v>97</v>
      </c>
      <c r="CD92" s="3" t="s">
        <v>97</v>
      </c>
      <c r="CE92" s="3" t="s">
        <v>97</v>
      </c>
      <c r="CF92" s="3" t="s">
        <v>96</v>
      </c>
      <c r="CG92" s="3" t="s">
        <v>97</v>
      </c>
      <c r="CH92" s="3" t="s">
        <v>96</v>
      </c>
      <c r="CI92" s="3" t="s">
        <v>97</v>
      </c>
      <c r="CJ92" s="3" t="s">
        <v>96</v>
      </c>
      <c r="CK92" s="3" t="s">
        <v>97</v>
      </c>
      <c r="CL92" s="3" t="s">
        <v>96</v>
      </c>
      <c r="CM92" s="3" t="s">
        <v>97</v>
      </c>
      <c r="CN92" s="3" t="s">
        <v>97</v>
      </c>
      <c r="CO92" s="5">
        <v>5</v>
      </c>
      <c r="CP92" s="5">
        <v>5</v>
      </c>
      <c r="CQ92" s="11">
        <f t="shared" si="5"/>
        <v>0</v>
      </c>
      <c r="CR92" s="3" t="s">
        <v>96</v>
      </c>
      <c r="CS92" s="3" t="s">
        <v>96</v>
      </c>
      <c r="CT92" s="3" t="s">
        <v>96</v>
      </c>
      <c r="CU92" s="3" t="s">
        <v>96</v>
      </c>
      <c r="CV92" s="3" t="s">
        <v>96</v>
      </c>
      <c r="CW92" s="3" t="s">
        <v>96</v>
      </c>
      <c r="CX92" s="3" t="s">
        <v>96</v>
      </c>
      <c r="CY92" s="3" t="s">
        <v>97</v>
      </c>
      <c r="CZ92" s="3" t="s">
        <v>96</v>
      </c>
      <c r="DA92" s="3" t="s">
        <v>97</v>
      </c>
      <c r="DB92" s="3" t="s">
        <v>97</v>
      </c>
      <c r="DC92" s="3" t="s">
        <v>96</v>
      </c>
      <c r="DD92" s="3" t="s">
        <v>96</v>
      </c>
      <c r="DE92" s="3" t="s">
        <v>97</v>
      </c>
      <c r="DF92" s="3" t="s">
        <v>96</v>
      </c>
      <c r="DG92" s="3" t="s">
        <v>97</v>
      </c>
      <c r="DH92" s="3" t="s">
        <v>96</v>
      </c>
      <c r="DI92" s="3" t="s">
        <v>97</v>
      </c>
      <c r="DJ92" s="3" t="s">
        <v>97</v>
      </c>
      <c r="DK92" s="3" t="s">
        <v>97</v>
      </c>
      <c r="DL92" s="5">
        <v>7</v>
      </c>
      <c r="DM92" s="5">
        <v>7</v>
      </c>
      <c r="DN92" s="11">
        <f t="shared" si="6"/>
        <v>0</v>
      </c>
      <c r="DO92" s="3" t="s">
        <v>1232</v>
      </c>
      <c r="DP92" s="3" t="s">
        <v>1233</v>
      </c>
      <c r="DQ92" s="3" t="s">
        <v>1234</v>
      </c>
      <c r="DR92" s="3" t="s">
        <v>1235</v>
      </c>
      <c r="DS92" s="14" t="s">
        <v>1338</v>
      </c>
      <c r="DT92" s="14" t="s">
        <v>1339</v>
      </c>
      <c r="DU92" s="3" t="s">
        <v>1351</v>
      </c>
      <c r="DV92" s="59" t="s">
        <v>1451</v>
      </c>
    </row>
    <row r="93" spans="1:126" ht="43.9" customHeight="1" x14ac:dyDescent="0.3">
      <c r="A93" s="3">
        <v>92</v>
      </c>
      <c r="B93" s="3" t="s">
        <v>158</v>
      </c>
      <c r="C93" s="4">
        <v>21</v>
      </c>
      <c r="D93" s="3" t="s">
        <v>120</v>
      </c>
      <c r="E93" s="3" t="s">
        <v>71</v>
      </c>
      <c r="F93" s="3" t="s">
        <v>72</v>
      </c>
      <c r="G93" s="3" t="s">
        <v>73</v>
      </c>
      <c r="H93" s="3" t="s">
        <v>104</v>
      </c>
      <c r="I93" s="3" t="s">
        <v>73</v>
      </c>
      <c r="J93" s="3" t="s">
        <v>185</v>
      </c>
      <c r="K93" s="3" t="s">
        <v>73</v>
      </c>
      <c r="L93" s="3" t="s">
        <v>228</v>
      </c>
      <c r="M93" s="3" t="s">
        <v>73</v>
      </c>
      <c r="N93" s="3" t="s">
        <v>106</v>
      </c>
      <c r="O93" s="3" t="s">
        <v>78</v>
      </c>
      <c r="P93" s="3" t="s">
        <v>107</v>
      </c>
      <c r="Q93" s="3" t="s">
        <v>73</v>
      </c>
      <c r="R93" s="3" t="s">
        <v>73</v>
      </c>
      <c r="S93" s="3" t="s">
        <v>73</v>
      </c>
      <c r="T93" s="3" t="s">
        <v>73</v>
      </c>
      <c r="U93" s="3" t="s">
        <v>73</v>
      </c>
      <c r="V93" s="3" t="s">
        <v>73</v>
      </c>
      <c r="W93" s="3" t="s">
        <v>73</v>
      </c>
      <c r="X93" s="3" t="s">
        <v>73</v>
      </c>
      <c r="Y93" s="3" t="s">
        <v>73</v>
      </c>
      <c r="Z93" s="3" t="s">
        <v>1236</v>
      </c>
      <c r="AA93" s="3" t="s">
        <v>1458</v>
      </c>
      <c r="AB93" s="45">
        <f t="shared" si="19"/>
        <v>9</v>
      </c>
      <c r="AC93" s="45">
        <f t="shared" si="14"/>
        <v>1</v>
      </c>
      <c r="AD93" s="52">
        <f t="shared" si="15"/>
        <v>9</v>
      </c>
      <c r="AE93" s="3" t="s">
        <v>1237</v>
      </c>
      <c r="AF93" s="3" t="s">
        <v>1452</v>
      </c>
      <c r="AG93" s="45">
        <f>IF(LEN(TRIM(Table1[[#This Row],[QQ2_BEFORE]]))=0, 0, LEN(TRIM(SUBSTITUTE(SUBSTITUTE(SUBSTITUTE(Table1[[#This Row],[QQ2_BEFORE]], "/", " "), "-", " "), "  ", " "))) - LEN(SUBSTITUTE(TRIM(SUBSTITUTE(SUBSTITUTE(SUBSTITUTE(Table1[[#This Row],[QQ2_BEFORE]], "/", " "), "-", " "), "  ", " ")), " ", "")) + 1)</f>
        <v>13</v>
      </c>
      <c r="AH93" s="45">
        <f>IF(LEN(TRIM(Table1[[#This Row],[QQ2_BEFORE]]))=0, 0, MAX(1, LEN(Table1[[#This Row],[QQ2_BEFORE]]) - LEN(SUBSTITUTE(SUBSTITUTE(SUBSTITUTE(Table1[[#This Row],[QQ2_BEFORE]], ".", ""), "!", ""), "?", ""))))</f>
        <v>1</v>
      </c>
      <c r="AI93" s="45">
        <f>IF(LEN(TRIM(Table1[[#This Row],[QQ2_BEFORE]]))=0, 0,
    (LEN(TRIM(SUBSTITUTE(SUBSTITUTE(SUBSTITUTE(Table1[[#This Row],[QQ2_BEFORE]], "/", " "), "-", " "), "  ", " ")))
    - LEN(SUBSTITUTE(TRIM(SUBSTITUTE(SUBSTITUTE(SUBSTITUTE(Table1[[#This Row],[QQ2_BEFORE]], "/", " "), "-", " "), "  ", " ")), " ", "")) + 1)
    / MAX(1,
        LEN(Z93)
        - LEN(SUBSTITUTE(SUBSTITUTE(SUBSTITUTE(Z93, ".", ""), "!", ""), "?", ""))
    )
)</f>
        <v>13</v>
      </c>
      <c r="AJ93" s="3" t="s">
        <v>1238</v>
      </c>
      <c r="AK93" s="45">
        <f>IF(LEN(TRIM(Table1[[#This Row],[QQ3_BEFORE]]))=0, 0, LEN(TRIM(SUBSTITUTE(SUBSTITUTE(SUBSTITUTE(Table1[[#This Row],[QQ3_BEFORE]], "/", " "), "-", " "), "  ", " "))) - LEN(SUBSTITUTE(TRIM(SUBSTITUTE(SUBSTITUTE(SUBSTITUTE(Table1[[#This Row],[QQ3_BEFORE]], "/", " "), "-", " "), "  ", " ")), " ", "")) + 1)</f>
        <v>18</v>
      </c>
      <c r="AL93" s="3" t="s">
        <v>1399</v>
      </c>
      <c r="AM93" s="3" t="s">
        <v>1239</v>
      </c>
      <c r="AN93" s="3" t="s">
        <v>1458</v>
      </c>
      <c r="AO93" s="3" t="s">
        <v>1390</v>
      </c>
      <c r="AP93" s="3" t="s">
        <v>1389</v>
      </c>
      <c r="AQ93" s="45">
        <f>IF(LEN(TRIM(Table1[[#This Row],[QQ1_AFTER]]))=0, 0, MAX(1, LEN(Table1[[#This Row],[QQ1_AFTER]]) - LEN(SUBSTITUTE(SUBSTITUTE(SUBSTITUTE(Table1[[#This Row],[QQ1_AFTER]], ".", ""), "!", ""), "?", ""))))</f>
        <v>1</v>
      </c>
      <c r="AR93" s="45">
        <f t="shared" si="16"/>
        <v>7</v>
      </c>
      <c r="AS93" s="52">
        <f>IF(LEN(TRIM(Table1[[#This Row],[QQ1_AFTER]]))=0, 0,
    (LEN(TRIM(SUBSTITUTE(SUBSTITUTE(SUBSTITUTE(Table1[[#This Row],[QQ1_AFTER]], "/", " "), "-", " "), "  ", " ")))
    - LEN(SUBSTITUTE(TRIM(SUBSTITUTE(SUBSTITUTE(SUBSTITUTE(Table1[[#This Row],[QQ1_AFTER]], "/", " "), "-", " "), "  ", " ")), " ", "")) + 1)
    / MAX(1,
        LEN(Z93)
        - LEN(SUBSTITUTE(SUBSTITUTE(SUBSTITUTE(Z93, ".", ""), "!", ""), "?", ""))
    )
)</f>
        <v>7</v>
      </c>
      <c r="AT93" s="45">
        <f>Table1[[#This Row],[QQ1_SENTENCE_COUNT_AFTER]]-Table1[[#This Row],[QQ1_SENTENCE_COUNT_BEFORE]]</f>
        <v>0</v>
      </c>
      <c r="AU93" s="45">
        <f t="shared" si="17"/>
        <v>-2</v>
      </c>
      <c r="AV93" s="52">
        <f>Table1[[#This Row],[QQ1_AVG_WORDS_PER_SENTENCE_AFTER]]-Table1[[#This Row],[QQ1_AVG_WORDS_PER_SENTENCE]]</f>
        <v>-2</v>
      </c>
      <c r="AW93" s="3" t="s">
        <v>1240</v>
      </c>
      <c r="AX93" s="3" t="s">
        <v>66</v>
      </c>
      <c r="AY93" s="3" t="s">
        <v>1391</v>
      </c>
      <c r="AZ93" s="3" t="s">
        <v>1389</v>
      </c>
      <c r="BA93" s="3" t="s">
        <v>1241</v>
      </c>
      <c r="BB93" s="3" t="s">
        <v>1399</v>
      </c>
      <c r="BC93" s="3" t="s">
        <v>114</v>
      </c>
      <c r="BD93" s="3" t="s">
        <v>93</v>
      </c>
      <c r="BE93" s="3" t="s">
        <v>115</v>
      </c>
      <c r="BF93" s="3" t="s">
        <v>94</v>
      </c>
      <c r="BG93" s="3" t="s">
        <v>115</v>
      </c>
      <c r="BH93" s="3" t="s">
        <v>115</v>
      </c>
      <c r="BI93" s="3" t="s">
        <v>115</v>
      </c>
      <c r="BJ93" s="3" t="s">
        <v>115</v>
      </c>
      <c r="BK93" s="3" t="s">
        <v>115</v>
      </c>
      <c r="BL93" s="3" t="s">
        <v>115</v>
      </c>
      <c r="BM93" s="3" t="s">
        <v>115</v>
      </c>
      <c r="BN93" s="3" t="s">
        <v>114</v>
      </c>
      <c r="BO93" s="3" t="s">
        <v>115</v>
      </c>
      <c r="BP93" s="3" t="s">
        <v>114</v>
      </c>
      <c r="BQ93" s="30">
        <v>26</v>
      </c>
      <c r="BR93" s="30">
        <v>30</v>
      </c>
      <c r="BS93" s="30">
        <f t="shared" si="20"/>
        <v>56</v>
      </c>
      <c r="BT93" s="34">
        <f t="shared" si="18"/>
        <v>4</v>
      </c>
      <c r="BU93" s="32" t="s">
        <v>97</v>
      </c>
      <c r="BV93" s="3" t="s">
        <v>96</v>
      </c>
      <c r="BW93" s="3" t="s">
        <v>96</v>
      </c>
      <c r="BX93" s="3" t="s">
        <v>96</v>
      </c>
      <c r="BY93" s="3" t="s">
        <v>97</v>
      </c>
      <c r="BZ93" s="3" t="s">
        <v>97</v>
      </c>
      <c r="CA93" s="3" t="s">
        <v>97</v>
      </c>
      <c r="CB93" s="3" t="s">
        <v>97</v>
      </c>
      <c r="CC93" s="3" t="s">
        <v>96</v>
      </c>
      <c r="CD93" s="3" t="s">
        <v>96</v>
      </c>
      <c r="CE93" s="3" t="s">
        <v>97</v>
      </c>
      <c r="CF93" s="3" t="s">
        <v>97</v>
      </c>
      <c r="CG93" s="3" t="s">
        <v>97</v>
      </c>
      <c r="CH93" s="3" t="s">
        <v>97</v>
      </c>
      <c r="CI93" s="3" t="s">
        <v>97</v>
      </c>
      <c r="CJ93" s="3" t="s">
        <v>96</v>
      </c>
      <c r="CK93" s="3" t="s">
        <v>97</v>
      </c>
      <c r="CL93" s="3" t="s">
        <v>96</v>
      </c>
      <c r="CM93" s="3" t="s">
        <v>97</v>
      </c>
      <c r="CN93" s="3" t="s">
        <v>96</v>
      </c>
      <c r="CO93" s="5">
        <v>6</v>
      </c>
      <c r="CP93" s="5">
        <v>2</v>
      </c>
      <c r="CQ93" s="11">
        <f t="shared" si="5"/>
        <v>-4</v>
      </c>
      <c r="CR93" s="3" t="s">
        <v>96</v>
      </c>
      <c r="CS93" s="3" t="s">
        <v>97</v>
      </c>
      <c r="CT93" s="3" t="s">
        <v>96</v>
      </c>
      <c r="CU93" s="3" t="s">
        <v>97</v>
      </c>
      <c r="CV93" s="3" t="s">
        <v>97</v>
      </c>
      <c r="CW93" s="3" t="s">
        <v>96</v>
      </c>
      <c r="CX93" s="3" t="s">
        <v>97</v>
      </c>
      <c r="CY93" s="3" t="s">
        <v>96</v>
      </c>
      <c r="CZ93" s="3" t="s">
        <v>97</v>
      </c>
      <c r="DA93" s="3" t="s">
        <v>96</v>
      </c>
      <c r="DB93" s="3" t="s">
        <v>97</v>
      </c>
      <c r="DC93" s="3" t="s">
        <v>97</v>
      </c>
      <c r="DD93" s="3" t="s">
        <v>96</v>
      </c>
      <c r="DE93" s="3" t="s">
        <v>97</v>
      </c>
      <c r="DF93" s="3" t="s">
        <v>96</v>
      </c>
      <c r="DG93" s="3" t="s">
        <v>96</v>
      </c>
      <c r="DH93" s="3" t="s">
        <v>97</v>
      </c>
      <c r="DI93" s="3" t="s">
        <v>97</v>
      </c>
      <c r="DJ93" s="3" t="s">
        <v>96</v>
      </c>
      <c r="DK93" s="3" t="s">
        <v>96</v>
      </c>
      <c r="DL93" s="5">
        <v>4</v>
      </c>
      <c r="DM93" s="5">
        <v>4</v>
      </c>
      <c r="DN93" s="11">
        <f t="shared" si="6"/>
        <v>0</v>
      </c>
      <c r="DO93" s="3" t="s">
        <v>1242</v>
      </c>
      <c r="DP93" s="3" t="s">
        <v>1243</v>
      </c>
      <c r="DQ93" s="3" t="s">
        <v>1244</v>
      </c>
      <c r="DR93" s="3" t="s">
        <v>1245</v>
      </c>
      <c r="DS93" s="14" t="s">
        <v>1338</v>
      </c>
      <c r="DT93" s="14" t="s">
        <v>1339</v>
      </c>
      <c r="DU93" s="3" t="s">
        <v>1345</v>
      </c>
      <c r="DV93" s="59" t="s">
        <v>1451</v>
      </c>
    </row>
    <row r="94" spans="1:126" ht="53.45" customHeight="1" x14ac:dyDescent="0.3">
      <c r="A94" s="3">
        <v>93</v>
      </c>
      <c r="B94" s="3" t="s">
        <v>102</v>
      </c>
      <c r="C94" s="4">
        <v>19</v>
      </c>
      <c r="D94" s="3" t="s">
        <v>70</v>
      </c>
      <c r="E94" s="3" t="s">
        <v>71</v>
      </c>
      <c r="F94" s="3" t="s">
        <v>72</v>
      </c>
      <c r="G94" s="3" t="s">
        <v>73</v>
      </c>
      <c r="H94" s="3" t="s">
        <v>293</v>
      </c>
      <c r="I94" s="3" t="s">
        <v>73</v>
      </c>
      <c r="J94" s="3" t="s">
        <v>75</v>
      </c>
      <c r="K94" s="3" t="s">
        <v>73</v>
      </c>
      <c r="L94" s="3" t="s">
        <v>1246</v>
      </c>
      <c r="M94" s="3" t="s">
        <v>1247</v>
      </c>
      <c r="N94" s="3" t="s">
        <v>77</v>
      </c>
      <c r="O94" s="3" t="s">
        <v>78</v>
      </c>
      <c r="P94" s="3" t="s">
        <v>79</v>
      </c>
      <c r="Q94" s="3" t="s">
        <v>1248</v>
      </c>
      <c r="R94" s="3" t="s">
        <v>1249</v>
      </c>
      <c r="S94" s="3" t="s">
        <v>1250</v>
      </c>
      <c r="T94" s="3" t="s">
        <v>1251</v>
      </c>
      <c r="U94" s="3" t="s">
        <v>1252</v>
      </c>
      <c r="V94" s="3" t="s">
        <v>1253</v>
      </c>
      <c r="W94" s="3" t="s">
        <v>78</v>
      </c>
      <c r="X94" s="3" t="s">
        <v>132</v>
      </c>
      <c r="Y94" s="3" t="s">
        <v>217</v>
      </c>
      <c r="Z94" s="3" t="s">
        <v>1254</v>
      </c>
      <c r="AA94" s="3" t="s">
        <v>68</v>
      </c>
      <c r="AB94" s="45">
        <f t="shared" si="19"/>
        <v>14</v>
      </c>
      <c r="AC94" s="45">
        <f t="shared" si="14"/>
        <v>1</v>
      </c>
      <c r="AD94" s="52">
        <f t="shared" si="15"/>
        <v>14</v>
      </c>
      <c r="AE94" s="3" t="s">
        <v>1255</v>
      </c>
      <c r="AF94" s="3" t="s">
        <v>67</v>
      </c>
      <c r="AG94" s="45">
        <f>IF(LEN(TRIM(Table1[[#This Row],[QQ2_BEFORE]]))=0, 0, LEN(TRIM(SUBSTITUTE(SUBSTITUTE(SUBSTITUTE(Table1[[#This Row],[QQ2_BEFORE]], "/", " "), "-", " "), "  ", " "))) - LEN(SUBSTITUTE(TRIM(SUBSTITUTE(SUBSTITUTE(SUBSTITUTE(Table1[[#This Row],[QQ2_BEFORE]], "/", " "), "-", " "), "  ", " ")), " ", "")) + 1)</f>
        <v>30</v>
      </c>
      <c r="AH94" s="45">
        <f>IF(LEN(TRIM(Table1[[#This Row],[QQ2_BEFORE]]))=0, 0, MAX(1, LEN(Table1[[#This Row],[QQ2_BEFORE]]) - LEN(SUBSTITUTE(SUBSTITUTE(SUBSTITUTE(Table1[[#This Row],[QQ2_BEFORE]], ".", ""), "!", ""), "?", ""))))</f>
        <v>1</v>
      </c>
      <c r="AI94" s="45">
        <f>IF(LEN(TRIM(Table1[[#This Row],[QQ2_BEFORE]]))=0, 0,
    (LEN(TRIM(SUBSTITUTE(SUBSTITUTE(SUBSTITUTE(Table1[[#This Row],[QQ2_BEFORE]], "/", " "), "-", " "), "  ", " ")))
    - LEN(SUBSTITUTE(TRIM(SUBSTITUTE(SUBSTITUTE(SUBSTITUTE(Table1[[#This Row],[QQ2_BEFORE]], "/", " "), "-", " "), "  ", " ")), " ", "")) + 1)
    / MAX(1,
        LEN(Z94)
        - LEN(SUBSTITUTE(SUBSTITUTE(SUBSTITUTE(Z94, ".", ""), "!", ""), "?", ""))
    )
)</f>
        <v>30</v>
      </c>
      <c r="AJ94" s="3" t="s">
        <v>1256</v>
      </c>
      <c r="AK94" s="45">
        <f>IF(LEN(TRIM(Table1[[#This Row],[QQ3_BEFORE]]))=0, 0, LEN(TRIM(SUBSTITUTE(SUBSTITUTE(SUBSTITUTE(Table1[[#This Row],[QQ3_BEFORE]], "/", " "), "-", " "), "  ", " "))) - LEN(SUBSTITUTE(TRIM(SUBSTITUTE(SUBSTITUTE(SUBSTITUTE(Table1[[#This Row],[QQ3_BEFORE]], "/", " "), "-", " "), "  ", " ")), " ", "")) + 1)</f>
        <v>25</v>
      </c>
      <c r="AL94" s="3" t="s">
        <v>1399</v>
      </c>
      <c r="AM94" s="3" t="s">
        <v>1257</v>
      </c>
      <c r="AN94" s="3" t="s">
        <v>288</v>
      </c>
      <c r="AO94" s="3" t="s">
        <v>1390</v>
      </c>
      <c r="AP94" s="3" t="s">
        <v>1389</v>
      </c>
      <c r="AQ94" s="45">
        <f>IF(LEN(TRIM(Table1[[#This Row],[QQ1_AFTER]]))=0, 0, MAX(1, LEN(Table1[[#This Row],[QQ1_AFTER]]) - LEN(SUBSTITUTE(SUBSTITUTE(SUBSTITUTE(Table1[[#This Row],[QQ1_AFTER]], ".", ""), "!", ""), "?", ""))))</f>
        <v>1</v>
      </c>
      <c r="AR94" s="45">
        <f t="shared" si="16"/>
        <v>8</v>
      </c>
      <c r="AS94" s="52">
        <f>IF(LEN(TRIM(Table1[[#This Row],[QQ1_AFTER]]))=0, 0,
    (LEN(TRIM(SUBSTITUTE(SUBSTITUTE(SUBSTITUTE(Table1[[#This Row],[QQ1_AFTER]], "/", " "), "-", " "), "  ", " ")))
    - LEN(SUBSTITUTE(TRIM(SUBSTITUTE(SUBSTITUTE(SUBSTITUTE(Table1[[#This Row],[QQ1_AFTER]], "/", " "), "-", " "), "  ", " ")), " ", "")) + 1)
    / MAX(1,
        LEN(Z94)
        - LEN(SUBSTITUTE(SUBSTITUTE(SUBSTITUTE(Z94, ".", ""), "!", ""), "?", ""))
    )
)</f>
        <v>8</v>
      </c>
      <c r="AT94" s="45">
        <f>Table1[[#This Row],[QQ1_SENTENCE_COUNT_AFTER]]-Table1[[#This Row],[QQ1_SENTENCE_COUNT_BEFORE]]</f>
        <v>0</v>
      </c>
      <c r="AU94" s="45">
        <f t="shared" si="17"/>
        <v>-6</v>
      </c>
      <c r="AV94" s="52">
        <f>Table1[[#This Row],[QQ1_AVG_WORDS_PER_SENTENCE_AFTER]]-Table1[[#This Row],[QQ1_AVG_WORDS_PER_SENTENCE]]</f>
        <v>-6</v>
      </c>
      <c r="AW94" s="3" t="s">
        <v>1258</v>
      </c>
      <c r="AX94" s="3" t="s">
        <v>67</v>
      </c>
      <c r="AY94" s="3" t="s">
        <v>1390</v>
      </c>
      <c r="AZ94" s="3" t="s">
        <v>1393</v>
      </c>
      <c r="BA94" s="3" t="s">
        <v>1259</v>
      </c>
      <c r="BB94" s="3" t="s">
        <v>1399</v>
      </c>
      <c r="BC94" s="3" t="s">
        <v>95</v>
      </c>
      <c r="BD94" s="3" t="s">
        <v>95</v>
      </c>
      <c r="BE94" s="3" t="s">
        <v>94</v>
      </c>
      <c r="BF94" s="3" t="s">
        <v>95</v>
      </c>
      <c r="BG94" s="3" t="s">
        <v>95</v>
      </c>
      <c r="BH94" s="3" t="s">
        <v>94</v>
      </c>
      <c r="BI94" s="3" t="s">
        <v>95</v>
      </c>
      <c r="BJ94" s="3" t="s">
        <v>115</v>
      </c>
      <c r="BK94" s="3" t="s">
        <v>115</v>
      </c>
      <c r="BL94" s="3" t="s">
        <v>115</v>
      </c>
      <c r="BM94" s="3" t="s">
        <v>93</v>
      </c>
      <c r="BN94" s="3" t="s">
        <v>93</v>
      </c>
      <c r="BO94" s="3" t="s">
        <v>94</v>
      </c>
      <c r="BP94" s="3" t="s">
        <v>115</v>
      </c>
      <c r="BQ94" s="30">
        <v>11</v>
      </c>
      <c r="BR94" s="30">
        <v>23</v>
      </c>
      <c r="BS94" s="30">
        <f t="shared" si="20"/>
        <v>34</v>
      </c>
      <c r="BT94" s="34">
        <f t="shared" si="18"/>
        <v>12</v>
      </c>
      <c r="BU94" s="32" t="s">
        <v>96</v>
      </c>
      <c r="BV94" s="3" t="s">
        <v>96</v>
      </c>
      <c r="BW94" s="3" t="s">
        <v>96</v>
      </c>
      <c r="BX94" s="3" t="s">
        <v>96</v>
      </c>
      <c r="BY94" s="3" t="s">
        <v>96</v>
      </c>
      <c r="BZ94" s="3" t="s">
        <v>97</v>
      </c>
      <c r="CA94" s="3" t="s">
        <v>97</v>
      </c>
      <c r="CB94" s="3" t="s">
        <v>97</v>
      </c>
      <c r="CC94" s="3" t="s">
        <v>97</v>
      </c>
      <c r="CD94" s="3" t="s">
        <v>97</v>
      </c>
      <c r="CE94" s="3" t="s">
        <v>96</v>
      </c>
      <c r="CF94" s="3" t="s">
        <v>97</v>
      </c>
      <c r="CG94" s="3" t="s">
        <v>96</v>
      </c>
      <c r="CH94" s="3" t="s">
        <v>96</v>
      </c>
      <c r="CI94" s="3" t="s">
        <v>96</v>
      </c>
      <c r="CJ94" s="3" t="s">
        <v>97</v>
      </c>
      <c r="CK94" s="3" t="s">
        <v>97</v>
      </c>
      <c r="CL94" s="3" t="s">
        <v>97</v>
      </c>
      <c r="CM94" s="3" t="s">
        <v>97</v>
      </c>
      <c r="CN94" s="3" t="s">
        <v>97</v>
      </c>
      <c r="CO94" s="5">
        <v>10</v>
      </c>
      <c r="CP94" s="5">
        <v>9</v>
      </c>
      <c r="CQ94" s="11">
        <f t="shared" si="5"/>
        <v>-1</v>
      </c>
      <c r="CR94" s="3" t="s">
        <v>96</v>
      </c>
      <c r="CS94" s="3" t="s">
        <v>97</v>
      </c>
      <c r="CT94" s="3" t="s">
        <v>96</v>
      </c>
      <c r="CU94" s="3" t="s">
        <v>96</v>
      </c>
      <c r="CV94" s="3" t="s">
        <v>97</v>
      </c>
      <c r="CW94" s="3" t="s">
        <v>97</v>
      </c>
      <c r="CX94" s="3" t="s">
        <v>97</v>
      </c>
      <c r="CY94" s="3" t="s">
        <v>97</v>
      </c>
      <c r="CZ94" s="3" t="s">
        <v>96</v>
      </c>
      <c r="DA94" s="3" t="s">
        <v>97</v>
      </c>
      <c r="DB94" s="3" t="s">
        <v>96</v>
      </c>
      <c r="DC94" s="3" t="s">
        <v>96</v>
      </c>
      <c r="DD94" s="3" t="s">
        <v>97</v>
      </c>
      <c r="DE94" s="3" t="s">
        <v>96</v>
      </c>
      <c r="DF94" s="3" t="s">
        <v>97</v>
      </c>
      <c r="DG94" s="3" t="s">
        <v>97</v>
      </c>
      <c r="DH94" s="3" t="s">
        <v>97</v>
      </c>
      <c r="DI94" s="3" t="s">
        <v>97</v>
      </c>
      <c r="DJ94" s="3" t="s">
        <v>97</v>
      </c>
      <c r="DK94" s="3" t="s">
        <v>96</v>
      </c>
      <c r="DL94" s="5">
        <v>7</v>
      </c>
      <c r="DM94" s="5">
        <v>7</v>
      </c>
      <c r="DN94" s="11">
        <f t="shared" si="6"/>
        <v>0</v>
      </c>
      <c r="DO94" s="3" t="s">
        <v>1260</v>
      </c>
      <c r="DP94" s="3" t="s">
        <v>1261</v>
      </c>
      <c r="DQ94" s="3" t="s">
        <v>1262</v>
      </c>
      <c r="DR94" s="3" t="s">
        <v>1263</v>
      </c>
      <c r="DS94" s="14" t="s">
        <v>1338</v>
      </c>
      <c r="DT94" s="14" t="s">
        <v>1339</v>
      </c>
      <c r="DU94" s="3" t="s">
        <v>1352</v>
      </c>
      <c r="DV94" s="59" t="s">
        <v>1448</v>
      </c>
    </row>
    <row r="95" spans="1:126" ht="49.15" customHeight="1" x14ac:dyDescent="0.3">
      <c r="A95" s="3">
        <v>94</v>
      </c>
      <c r="B95" s="3" t="s">
        <v>327</v>
      </c>
      <c r="C95" s="4">
        <v>25</v>
      </c>
      <c r="D95" s="3" t="s">
        <v>120</v>
      </c>
      <c r="E95" s="3" t="s">
        <v>71</v>
      </c>
      <c r="F95" s="3" t="s">
        <v>1264</v>
      </c>
      <c r="G95" s="3" t="s">
        <v>73</v>
      </c>
      <c r="H95" s="3" t="s">
        <v>104</v>
      </c>
      <c r="I95" s="3" t="s">
        <v>73</v>
      </c>
      <c r="J95" s="3" t="s">
        <v>185</v>
      </c>
      <c r="K95" s="3" t="s">
        <v>73</v>
      </c>
      <c r="L95" s="3" t="s">
        <v>196</v>
      </c>
      <c r="M95" s="3" t="s">
        <v>73</v>
      </c>
      <c r="N95" s="3" t="s">
        <v>197</v>
      </c>
      <c r="O95" s="3" t="s">
        <v>78</v>
      </c>
      <c r="P95" s="3" t="s">
        <v>128</v>
      </c>
      <c r="Q95" s="3" t="s">
        <v>1265</v>
      </c>
      <c r="R95" s="3" t="s">
        <v>1266</v>
      </c>
      <c r="S95" s="3" t="s">
        <v>1267</v>
      </c>
      <c r="T95" s="3" t="s">
        <v>1268</v>
      </c>
      <c r="U95" s="3" t="s">
        <v>73</v>
      </c>
      <c r="V95" s="3" t="s">
        <v>73</v>
      </c>
      <c r="W95" s="3" t="s">
        <v>358</v>
      </c>
      <c r="X95" s="3" t="s">
        <v>132</v>
      </c>
      <c r="Y95" s="3" t="s">
        <v>399</v>
      </c>
      <c r="Z95" s="3" t="s">
        <v>1269</v>
      </c>
      <c r="AA95" s="3" t="s">
        <v>68</v>
      </c>
      <c r="AB95" s="45">
        <f t="shared" si="19"/>
        <v>18</v>
      </c>
      <c r="AC95" s="45">
        <f t="shared" si="14"/>
        <v>1</v>
      </c>
      <c r="AD95" s="52">
        <f t="shared" si="15"/>
        <v>18</v>
      </c>
      <c r="AE95" s="3" t="s">
        <v>1270</v>
      </c>
      <c r="AF95" s="3" t="s">
        <v>66</v>
      </c>
      <c r="AG95" s="45">
        <f>IF(LEN(TRIM(Table1[[#This Row],[QQ2_BEFORE]]))=0, 0, LEN(TRIM(SUBSTITUTE(SUBSTITUTE(SUBSTITUTE(Table1[[#This Row],[QQ2_BEFORE]], "/", " "), "-", " "), "  ", " "))) - LEN(SUBSTITUTE(TRIM(SUBSTITUTE(SUBSTITUTE(SUBSTITUTE(Table1[[#This Row],[QQ2_BEFORE]], "/", " "), "-", " "), "  ", " ")), " ", "")) + 1)</f>
        <v>13</v>
      </c>
      <c r="AH95" s="45">
        <f>IF(LEN(TRIM(Table1[[#This Row],[QQ2_BEFORE]]))=0, 0, MAX(1, LEN(Table1[[#This Row],[QQ2_BEFORE]]) - LEN(SUBSTITUTE(SUBSTITUTE(SUBSTITUTE(Table1[[#This Row],[QQ2_BEFORE]], ".", ""), "!", ""), "?", ""))))</f>
        <v>1</v>
      </c>
      <c r="AI95" s="45">
        <f>IF(LEN(TRIM(Table1[[#This Row],[QQ2_BEFORE]]))=0, 0,
    (LEN(TRIM(SUBSTITUTE(SUBSTITUTE(SUBSTITUTE(Table1[[#This Row],[QQ2_BEFORE]], "/", " "), "-", " "), "  ", " ")))
    - LEN(SUBSTITUTE(TRIM(SUBSTITUTE(SUBSTITUTE(SUBSTITUTE(Table1[[#This Row],[QQ2_BEFORE]], "/", " "), "-", " "), "  ", " ")), " ", "")) + 1)
    / MAX(1,
        LEN(Z95)
        - LEN(SUBSTITUTE(SUBSTITUTE(SUBSTITUTE(Z95, ".", ""), "!", ""), "?", ""))
    )
)</f>
        <v>13</v>
      </c>
      <c r="AJ95" s="3" t="s">
        <v>1271</v>
      </c>
      <c r="AK95" s="45">
        <f>IF(LEN(TRIM(Table1[[#This Row],[QQ3_BEFORE]]))=0, 0, LEN(TRIM(SUBSTITUTE(SUBSTITUTE(SUBSTITUTE(Table1[[#This Row],[QQ3_BEFORE]], "/", " "), "-", " "), "  ", " "))) - LEN(SUBSTITUTE(TRIM(SUBSTITUTE(SUBSTITUTE(SUBSTITUTE(Table1[[#This Row],[QQ3_BEFORE]], "/", " "), "-", " "), "  ", " ")), " ", "")) + 1)</f>
        <v>17</v>
      </c>
      <c r="AL95" s="3" t="s">
        <v>1403</v>
      </c>
      <c r="AM95" s="3" t="s">
        <v>1272</v>
      </c>
      <c r="AN95" s="3" t="s">
        <v>1452</v>
      </c>
      <c r="AO95" s="3" t="s">
        <v>1390</v>
      </c>
      <c r="AP95" s="3" t="s">
        <v>1392</v>
      </c>
      <c r="AQ95" s="45">
        <f>IF(LEN(TRIM(Table1[[#This Row],[QQ1_AFTER]]))=0, 0, MAX(1, LEN(Table1[[#This Row],[QQ1_AFTER]]) - LEN(SUBSTITUTE(SUBSTITUTE(SUBSTITUTE(Table1[[#This Row],[QQ1_AFTER]], ".", ""), "!", ""), "?", ""))))</f>
        <v>2</v>
      </c>
      <c r="AR95" s="45">
        <f t="shared" si="16"/>
        <v>26</v>
      </c>
      <c r="AS95" s="52">
        <f>IF(LEN(TRIM(Table1[[#This Row],[QQ1_AFTER]]))=0, 0,
    (LEN(TRIM(SUBSTITUTE(SUBSTITUTE(SUBSTITUTE(Table1[[#This Row],[QQ1_AFTER]], "/", " "), "-", " "), "  ", " ")))
    - LEN(SUBSTITUTE(TRIM(SUBSTITUTE(SUBSTITUTE(SUBSTITUTE(Table1[[#This Row],[QQ1_AFTER]], "/", " "), "-", " "), "  ", " ")), " ", "")) + 1)
    / MAX(1,
        LEN(Z95)
        - LEN(SUBSTITUTE(SUBSTITUTE(SUBSTITUTE(Z95, ".", ""), "!", ""), "?", ""))
    )
)</f>
        <v>26</v>
      </c>
      <c r="AT95" s="45">
        <f>Table1[[#This Row],[QQ1_SENTENCE_COUNT_AFTER]]-Table1[[#This Row],[QQ1_SENTENCE_COUNT_BEFORE]]</f>
        <v>1</v>
      </c>
      <c r="AU95" s="45">
        <f t="shared" si="17"/>
        <v>8</v>
      </c>
      <c r="AV95" s="52">
        <f>Table1[[#This Row],[QQ1_AVG_WORDS_PER_SENTENCE_AFTER]]-Table1[[#This Row],[QQ1_AVG_WORDS_PER_SENTENCE]]</f>
        <v>8</v>
      </c>
      <c r="AW95" s="3" t="s">
        <v>1273</v>
      </c>
      <c r="AX95" s="3" t="s">
        <v>1475</v>
      </c>
      <c r="AY95" s="3" t="s">
        <v>1391</v>
      </c>
      <c r="AZ95" s="3" t="s">
        <v>1392</v>
      </c>
      <c r="BA95" s="3" t="s">
        <v>1274</v>
      </c>
      <c r="BB95" s="3" t="s">
        <v>1403</v>
      </c>
      <c r="BC95" s="3" t="s">
        <v>93</v>
      </c>
      <c r="BD95" s="3" t="s">
        <v>115</v>
      </c>
      <c r="BE95" s="3" t="s">
        <v>93</v>
      </c>
      <c r="BF95" s="3" t="s">
        <v>115</v>
      </c>
      <c r="BG95" s="3" t="s">
        <v>115</v>
      </c>
      <c r="BH95" s="3" t="s">
        <v>115</v>
      </c>
      <c r="BI95" s="3" t="s">
        <v>115</v>
      </c>
      <c r="BJ95" s="3" t="s">
        <v>93</v>
      </c>
      <c r="BK95" s="3" t="s">
        <v>93</v>
      </c>
      <c r="BL95" s="3" t="s">
        <v>115</v>
      </c>
      <c r="BM95" s="3" t="s">
        <v>115</v>
      </c>
      <c r="BN95" s="3" t="s">
        <v>94</v>
      </c>
      <c r="BO95" s="3" t="s">
        <v>93</v>
      </c>
      <c r="BP95" s="3" t="s">
        <v>115</v>
      </c>
      <c r="BQ95" s="30">
        <v>24</v>
      </c>
      <c r="BR95" s="30">
        <v>21</v>
      </c>
      <c r="BS95" s="30">
        <f t="shared" si="20"/>
        <v>45</v>
      </c>
      <c r="BT95" s="34">
        <f t="shared" si="18"/>
        <v>-3</v>
      </c>
      <c r="BU95" s="32" t="s">
        <v>97</v>
      </c>
      <c r="BV95" s="3" t="s">
        <v>96</v>
      </c>
      <c r="BW95" s="3" t="s">
        <v>97</v>
      </c>
      <c r="BX95" s="3" t="s">
        <v>97</v>
      </c>
      <c r="BY95" s="3" t="s">
        <v>97</v>
      </c>
      <c r="BZ95" s="3" t="s">
        <v>96</v>
      </c>
      <c r="CA95" s="3" t="s">
        <v>97</v>
      </c>
      <c r="CB95" s="3" t="s">
        <v>97</v>
      </c>
      <c r="CC95" s="3" t="s">
        <v>97</v>
      </c>
      <c r="CD95" s="3" t="s">
        <v>96</v>
      </c>
      <c r="CE95" s="3" t="s">
        <v>97</v>
      </c>
      <c r="CF95" s="3" t="s">
        <v>96</v>
      </c>
      <c r="CG95" s="3" t="s">
        <v>96</v>
      </c>
      <c r="CH95" s="3" t="s">
        <v>97</v>
      </c>
      <c r="CI95" s="3" t="s">
        <v>96</v>
      </c>
      <c r="CJ95" s="3" t="s">
        <v>97</v>
      </c>
      <c r="CK95" s="3" t="s">
        <v>97</v>
      </c>
      <c r="CL95" s="3" t="s">
        <v>97</v>
      </c>
      <c r="CM95" s="3" t="s">
        <v>97</v>
      </c>
      <c r="CN95" s="3" t="s">
        <v>97</v>
      </c>
      <c r="CO95" s="5">
        <v>4</v>
      </c>
      <c r="CP95" s="5">
        <v>8</v>
      </c>
      <c r="CQ95" s="11">
        <f t="shared" si="5"/>
        <v>4</v>
      </c>
      <c r="CR95" s="3" t="s">
        <v>96</v>
      </c>
      <c r="CS95" s="3" t="s">
        <v>96</v>
      </c>
      <c r="CT95" s="3" t="s">
        <v>96</v>
      </c>
      <c r="CU95" s="3" t="s">
        <v>96</v>
      </c>
      <c r="CV95" s="3" t="s">
        <v>96</v>
      </c>
      <c r="CW95" s="3" t="s">
        <v>96</v>
      </c>
      <c r="CX95" s="3" t="s">
        <v>97</v>
      </c>
      <c r="CY95" s="3" t="s">
        <v>97</v>
      </c>
      <c r="CZ95" s="3" t="s">
        <v>96</v>
      </c>
      <c r="DA95" s="3" t="s">
        <v>97</v>
      </c>
      <c r="DB95" s="3" t="s">
        <v>96</v>
      </c>
      <c r="DC95" s="3" t="s">
        <v>96</v>
      </c>
      <c r="DD95" s="3" t="s">
        <v>96</v>
      </c>
      <c r="DE95" s="3" t="s">
        <v>96</v>
      </c>
      <c r="DF95" s="3" t="s">
        <v>96</v>
      </c>
      <c r="DG95" s="3" t="s">
        <v>97</v>
      </c>
      <c r="DH95" s="3" t="s">
        <v>97</v>
      </c>
      <c r="DI95" s="3" t="s">
        <v>97</v>
      </c>
      <c r="DJ95" s="3" t="s">
        <v>96</v>
      </c>
      <c r="DK95" s="3" t="s">
        <v>96</v>
      </c>
      <c r="DL95" s="5">
        <v>8</v>
      </c>
      <c r="DM95" s="5">
        <v>8</v>
      </c>
      <c r="DN95" s="11">
        <f t="shared" si="6"/>
        <v>0</v>
      </c>
      <c r="DO95" s="3" t="s">
        <v>1275</v>
      </c>
      <c r="DP95" s="3" t="s">
        <v>1276</v>
      </c>
      <c r="DQ95" s="3" t="s">
        <v>1277</v>
      </c>
      <c r="DR95" s="3" t="s">
        <v>1278</v>
      </c>
      <c r="DS95" s="14" t="s">
        <v>1338</v>
      </c>
      <c r="DT95" s="14" t="s">
        <v>1339</v>
      </c>
      <c r="DU95" s="3" t="s">
        <v>1373</v>
      </c>
      <c r="DV95" s="59" t="s">
        <v>1448</v>
      </c>
    </row>
    <row r="96" spans="1:126" ht="43.9" customHeight="1" x14ac:dyDescent="0.3">
      <c r="A96" s="3">
        <v>95</v>
      </c>
      <c r="B96" s="3" t="s">
        <v>69</v>
      </c>
      <c r="C96" s="4">
        <v>19</v>
      </c>
      <c r="D96" s="3" t="s">
        <v>70</v>
      </c>
      <c r="E96" s="3" t="s">
        <v>71</v>
      </c>
      <c r="F96" s="3" t="s">
        <v>72</v>
      </c>
      <c r="G96" s="3" t="s">
        <v>73</v>
      </c>
      <c r="H96" s="3" t="s">
        <v>74</v>
      </c>
      <c r="I96" s="3" t="s">
        <v>73</v>
      </c>
      <c r="J96" s="3" t="s">
        <v>75</v>
      </c>
      <c r="K96" s="3" t="s">
        <v>73</v>
      </c>
      <c r="L96" s="3" t="s">
        <v>160</v>
      </c>
      <c r="M96" s="3" t="s">
        <v>73</v>
      </c>
      <c r="N96" s="3" t="s">
        <v>106</v>
      </c>
      <c r="O96" s="3" t="s">
        <v>78</v>
      </c>
      <c r="P96" s="3" t="s">
        <v>79</v>
      </c>
      <c r="Q96" s="3" t="s">
        <v>1279</v>
      </c>
      <c r="R96" s="3" t="s">
        <v>1280</v>
      </c>
      <c r="S96" s="3" t="s">
        <v>1155</v>
      </c>
      <c r="T96" s="3" t="s">
        <v>1281</v>
      </c>
      <c r="U96" s="3" t="s">
        <v>1282</v>
      </c>
      <c r="V96" s="3" t="s">
        <v>1283</v>
      </c>
      <c r="W96" s="3" t="s">
        <v>84</v>
      </c>
      <c r="X96" s="3" t="s">
        <v>85</v>
      </c>
      <c r="Y96" s="3" t="s">
        <v>217</v>
      </c>
      <c r="Z96" s="3" t="s">
        <v>1284</v>
      </c>
      <c r="AA96" s="3" t="s">
        <v>67</v>
      </c>
      <c r="AB96" s="45">
        <f t="shared" si="19"/>
        <v>13</v>
      </c>
      <c r="AC96" s="45">
        <f t="shared" si="14"/>
        <v>1</v>
      </c>
      <c r="AD96" s="52">
        <f t="shared" si="15"/>
        <v>13</v>
      </c>
      <c r="AE96" s="3" t="s">
        <v>1285</v>
      </c>
      <c r="AF96" s="3" t="s">
        <v>1458</v>
      </c>
      <c r="AG96" s="45">
        <f>IF(LEN(TRIM(Table1[[#This Row],[QQ2_BEFORE]]))=0, 0, LEN(TRIM(SUBSTITUTE(SUBSTITUTE(SUBSTITUTE(Table1[[#This Row],[QQ2_BEFORE]], "/", " "), "-", " "), "  ", " "))) - LEN(SUBSTITUTE(TRIM(SUBSTITUTE(SUBSTITUTE(SUBSTITUTE(Table1[[#This Row],[QQ2_BEFORE]], "/", " "), "-", " "), "  ", " ")), " ", "")) + 1)</f>
        <v>8</v>
      </c>
      <c r="AH96" s="45">
        <f>IF(LEN(TRIM(Table1[[#This Row],[QQ2_BEFORE]]))=0, 0, MAX(1, LEN(Table1[[#This Row],[QQ2_BEFORE]]) - LEN(SUBSTITUTE(SUBSTITUTE(SUBSTITUTE(Table1[[#This Row],[QQ2_BEFORE]], ".", ""), "!", ""), "?", ""))))</f>
        <v>1</v>
      </c>
      <c r="AI96" s="45">
        <f>IF(LEN(TRIM(Table1[[#This Row],[QQ2_BEFORE]]))=0, 0,
    (LEN(TRIM(SUBSTITUTE(SUBSTITUTE(SUBSTITUTE(Table1[[#This Row],[QQ2_BEFORE]], "/", " "), "-", " "), "  ", " ")))
    - LEN(SUBSTITUTE(TRIM(SUBSTITUTE(SUBSTITUTE(SUBSTITUTE(Table1[[#This Row],[QQ2_BEFORE]], "/", " "), "-", " "), "  ", " ")), " ", "")) + 1)
    / MAX(1,
        LEN(Z96)
        - LEN(SUBSTITUTE(SUBSTITUTE(SUBSTITUTE(Z96, ".", ""), "!", ""), "?", ""))
    )
)</f>
        <v>8</v>
      </c>
      <c r="AJ96" s="3" t="s">
        <v>1286</v>
      </c>
      <c r="AK96" s="45">
        <f>IF(LEN(TRIM(Table1[[#This Row],[QQ3_BEFORE]]))=0, 0, LEN(TRIM(SUBSTITUTE(SUBSTITUTE(SUBSTITUTE(Table1[[#This Row],[QQ3_BEFORE]], "/", " "), "-", " "), "  ", " "))) - LEN(SUBSTITUTE(TRIM(SUBSTITUTE(SUBSTITUTE(SUBSTITUTE(Table1[[#This Row],[QQ3_BEFORE]], "/", " "), "-", " "), "  ", " ")), " ", "")) + 1)</f>
        <v>17</v>
      </c>
      <c r="AL96" s="3" t="s">
        <v>1399</v>
      </c>
      <c r="AM96" s="3" t="s">
        <v>1287</v>
      </c>
      <c r="AN96" s="3" t="s">
        <v>68</v>
      </c>
      <c r="AO96" s="3" t="s">
        <v>1388</v>
      </c>
      <c r="AP96" s="3" t="s">
        <v>1389</v>
      </c>
      <c r="AQ96" s="45">
        <f>IF(LEN(TRIM(Table1[[#This Row],[QQ1_AFTER]]))=0, 0, MAX(1, LEN(Table1[[#This Row],[QQ1_AFTER]]) - LEN(SUBSTITUTE(SUBSTITUTE(SUBSTITUTE(Table1[[#This Row],[QQ1_AFTER]], ".", ""), "!", ""), "?", ""))))</f>
        <v>1</v>
      </c>
      <c r="AR96" s="45">
        <f t="shared" si="16"/>
        <v>16</v>
      </c>
      <c r="AS96" s="52">
        <f>IF(LEN(TRIM(Table1[[#This Row],[QQ1_AFTER]]))=0, 0,
    (LEN(TRIM(SUBSTITUTE(SUBSTITUTE(SUBSTITUTE(Table1[[#This Row],[QQ1_AFTER]], "/", " "), "-", " "), "  ", " ")))
    - LEN(SUBSTITUTE(TRIM(SUBSTITUTE(SUBSTITUTE(SUBSTITUTE(Table1[[#This Row],[QQ1_AFTER]], "/", " "), "-", " "), "  ", " ")), " ", "")) + 1)
    / MAX(1,
        LEN(Z96)
        - LEN(SUBSTITUTE(SUBSTITUTE(SUBSTITUTE(Z96, ".", ""), "!", ""), "?", ""))
    )
)</f>
        <v>16</v>
      </c>
      <c r="AT96" s="45">
        <f>Table1[[#This Row],[QQ1_SENTENCE_COUNT_AFTER]]-Table1[[#This Row],[QQ1_SENTENCE_COUNT_BEFORE]]</f>
        <v>0</v>
      </c>
      <c r="AU96" s="45">
        <f t="shared" si="17"/>
        <v>3</v>
      </c>
      <c r="AV96" s="52">
        <f>Table1[[#This Row],[QQ1_AVG_WORDS_PER_SENTENCE_AFTER]]-Table1[[#This Row],[QQ1_AVG_WORDS_PER_SENTENCE]]</f>
        <v>3</v>
      </c>
      <c r="AW96" s="3" t="s">
        <v>1288</v>
      </c>
      <c r="AX96" s="3" t="s">
        <v>1458</v>
      </c>
      <c r="AY96" s="3" t="s">
        <v>1390</v>
      </c>
      <c r="AZ96" s="3" t="s">
        <v>1389</v>
      </c>
      <c r="BA96" s="3" t="s">
        <v>1289</v>
      </c>
      <c r="BB96" s="3" t="s">
        <v>1399</v>
      </c>
      <c r="BC96" s="3" t="s">
        <v>115</v>
      </c>
      <c r="BD96" s="3" t="s">
        <v>94</v>
      </c>
      <c r="BE96" s="3" t="s">
        <v>115</v>
      </c>
      <c r="BF96" s="3" t="s">
        <v>115</v>
      </c>
      <c r="BG96" s="3" t="s">
        <v>94</v>
      </c>
      <c r="BH96" s="3" t="s">
        <v>94</v>
      </c>
      <c r="BI96" s="3" t="s">
        <v>94</v>
      </c>
      <c r="BJ96" s="3" t="s">
        <v>114</v>
      </c>
      <c r="BK96" s="3" t="s">
        <v>93</v>
      </c>
      <c r="BL96" s="3" t="s">
        <v>115</v>
      </c>
      <c r="BM96" s="3" t="s">
        <v>94</v>
      </c>
      <c r="BN96" s="3" t="s">
        <v>94</v>
      </c>
      <c r="BO96" s="3" t="s">
        <v>94</v>
      </c>
      <c r="BP96" s="3" t="s">
        <v>115</v>
      </c>
      <c r="BQ96" s="30">
        <v>24</v>
      </c>
      <c r="BR96" s="30">
        <v>24</v>
      </c>
      <c r="BS96" s="30">
        <f t="shared" si="20"/>
        <v>48</v>
      </c>
      <c r="BT96" s="34">
        <f t="shared" si="18"/>
        <v>0</v>
      </c>
      <c r="BU96" s="32" t="s">
        <v>96</v>
      </c>
      <c r="BV96" s="3" t="s">
        <v>96</v>
      </c>
      <c r="BW96" s="3" t="s">
        <v>96</v>
      </c>
      <c r="BX96" s="3" t="s">
        <v>96</v>
      </c>
      <c r="BY96" s="3" t="s">
        <v>97</v>
      </c>
      <c r="BZ96" s="3" t="s">
        <v>97</v>
      </c>
      <c r="CA96" s="3" t="s">
        <v>97</v>
      </c>
      <c r="CB96" s="3" t="s">
        <v>97</v>
      </c>
      <c r="CC96" s="3" t="s">
        <v>97</v>
      </c>
      <c r="CD96" s="3" t="s">
        <v>96</v>
      </c>
      <c r="CE96" s="3" t="s">
        <v>97</v>
      </c>
      <c r="CF96" s="3" t="s">
        <v>96</v>
      </c>
      <c r="CG96" s="3" t="s">
        <v>97</v>
      </c>
      <c r="CH96" s="3" t="s">
        <v>96</v>
      </c>
      <c r="CI96" s="3" t="s">
        <v>96</v>
      </c>
      <c r="CJ96" s="3" t="s">
        <v>96</v>
      </c>
      <c r="CK96" s="3" t="s">
        <v>96</v>
      </c>
      <c r="CL96" s="3" t="s">
        <v>97</v>
      </c>
      <c r="CM96" s="3" t="s">
        <v>97</v>
      </c>
      <c r="CN96" s="3" t="s">
        <v>97</v>
      </c>
      <c r="CO96" s="5">
        <v>8</v>
      </c>
      <c r="CP96" s="5">
        <v>6</v>
      </c>
      <c r="CQ96" s="11">
        <f t="shared" si="5"/>
        <v>-2</v>
      </c>
      <c r="CR96" s="3" t="s">
        <v>96</v>
      </c>
      <c r="CS96" s="3" t="s">
        <v>96</v>
      </c>
      <c r="CT96" s="3" t="s">
        <v>96</v>
      </c>
      <c r="CU96" s="3" t="s">
        <v>96</v>
      </c>
      <c r="CV96" s="3" t="s">
        <v>96</v>
      </c>
      <c r="CW96" s="3" t="s">
        <v>96</v>
      </c>
      <c r="CX96" s="3" t="s">
        <v>97</v>
      </c>
      <c r="CY96" s="3" t="s">
        <v>97</v>
      </c>
      <c r="CZ96" s="3" t="s">
        <v>96</v>
      </c>
      <c r="DA96" s="3" t="s">
        <v>97</v>
      </c>
      <c r="DB96" s="3" t="s">
        <v>96</v>
      </c>
      <c r="DC96" s="3" t="s">
        <v>96</v>
      </c>
      <c r="DD96" s="3" t="s">
        <v>96</v>
      </c>
      <c r="DE96" s="3" t="s">
        <v>96</v>
      </c>
      <c r="DF96" s="3" t="s">
        <v>97</v>
      </c>
      <c r="DG96" s="3" t="s">
        <v>97</v>
      </c>
      <c r="DH96" s="3" t="s">
        <v>97</v>
      </c>
      <c r="DI96" s="3" t="s">
        <v>97</v>
      </c>
      <c r="DJ96" s="3" t="s">
        <v>97</v>
      </c>
      <c r="DK96" s="3" t="s">
        <v>97</v>
      </c>
      <c r="DL96" s="5">
        <v>8</v>
      </c>
      <c r="DM96" s="5">
        <v>9</v>
      </c>
      <c r="DN96" s="11">
        <f t="shared" si="6"/>
        <v>1</v>
      </c>
      <c r="DO96" s="3" t="s">
        <v>1290</v>
      </c>
      <c r="DP96" s="3" t="s">
        <v>1291</v>
      </c>
      <c r="DQ96" s="3" t="s">
        <v>1292</v>
      </c>
      <c r="DR96" s="3" t="s">
        <v>1293</v>
      </c>
      <c r="DS96" s="14" t="s">
        <v>1343</v>
      </c>
      <c r="DT96" s="14" t="s">
        <v>1338</v>
      </c>
      <c r="DU96" s="3" t="s">
        <v>1346</v>
      </c>
      <c r="DV96" s="59" t="s">
        <v>1450</v>
      </c>
    </row>
    <row r="97" spans="1:126" ht="169.15" customHeight="1" x14ac:dyDescent="0.3">
      <c r="A97" s="3">
        <v>96</v>
      </c>
      <c r="B97" s="3" t="s">
        <v>327</v>
      </c>
      <c r="C97" s="4">
        <v>26</v>
      </c>
      <c r="D97" s="3" t="s">
        <v>70</v>
      </c>
      <c r="E97" s="3" t="s">
        <v>71</v>
      </c>
      <c r="F97" s="3" t="s">
        <v>1294</v>
      </c>
      <c r="G97" s="3" t="s">
        <v>1295</v>
      </c>
      <c r="H97" s="3" t="s">
        <v>124</v>
      </c>
      <c r="I97" s="3" t="s">
        <v>73</v>
      </c>
      <c r="J97" s="3" t="s">
        <v>525</v>
      </c>
      <c r="K97" s="3" t="s">
        <v>73</v>
      </c>
      <c r="L97" s="3" t="s">
        <v>84</v>
      </c>
      <c r="M97" s="3" t="s">
        <v>73</v>
      </c>
      <c r="N97" s="3" t="s">
        <v>369</v>
      </c>
      <c r="O97" s="3" t="s">
        <v>78</v>
      </c>
      <c r="P97" s="3" t="s">
        <v>107</v>
      </c>
      <c r="Q97" s="3" t="s">
        <v>73</v>
      </c>
      <c r="R97" s="3" t="s">
        <v>73</v>
      </c>
      <c r="S97" s="3" t="s">
        <v>73</v>
      </c>
      <c r="T97" s="3" t="s">
        <v>73</v>
      </c>
      <c r="U97" s="3" t="s">
        <v>73</v>
      </c>
      <c r="V97" s="3" t="s">
        <v>73</v>
      </c>
      <c r="W97" s="3" t="s">
        <v>73</v>
      </c>
      <c r="X97" s="3" t="s">
        <v>73</v>
      </c>
      <c r="Y97" s="3" t="s">
        <v>73</v>
      </c>
      <c r="Z97" s="3" t="s">
        <v>1296</v>
      </c>
      <c r="AA97" s="3" t="s">
        <v>1468</v>
      </c>
      <c r="AB97" s="45">
        <f t="shared" si="19"/>
        <v>123</v>
      </c>
      <c r="AC97" s="45">
        <f t="shared" si="14"/>
        <v>8</v>
      </c>
      <c r="AD97" s="52">
        <f t="shared" si="15"/>
        <v>15.375</v>
      </c>
      <c r="AE97" s="3" t="s">
        <v>1297</v>
      </c>
      <c r="AF97" s="3" t="s">
        <v>65</v>
      </c>
      <c r="AG97" s="45">
        <f>IF(LEN(TRIM(Table1[[#This Row],[QQ2_BEFORE]]))=0, 0, LEN(TRIM(SUBSTITUTE(SUBSTITUTE(SUBSTITUTE(Table1[[#This Row],[QQ2_BEFORE]], "/", " "), "-", " "), "  ", " "))) - LEN(SUBSTITUTE(TRIM(SUBSTITUTE(SUBSTITUTE(SUBSTITUTE(Table1[[#This Row],[QQ2_BEFORE]], "/", " "), "-", " "), "  ", " ")), " ", "")) + 1)</f>
        <v>118</v>
      </c>
      <c r="AH97" s="45">
        <f>IF(LEN(TRIM(Table1[[#This Row],[QQ2_BEFORE]]))=0, 0, MAX(1, LEN(Table1[[#This Row],[QQ2_BEFORE]]) - LEN(SUBSTITUTE(SUBSTITUTE(SUBSTITUTE(Table1[[#This Row],[QQ2_BEFORE]], ".", ""), "!", ""), "?", ""))))</f>
        <v>8</v>
      </c>
      <c r="AI97" s="45">
        <f>IF(LEN(TRIM(Table1[[#This Row],[QQ2_BEFORE]]))=0, 0,
    (LEN(TRIM(SUBSTITUTE(SUBSTITUTE(SUBSTITUTE(Table1[[#This Row],[QQ2_BEFORE]], "/", " "), "-", " "), "  ", " ")))
    - LEN(SUBSTITUTE(TRIM(SUBSTITUTE(SUBSTITUTE(SUBSTITUTE(Table1[[#This Row],[QQ2_BEFORE]], "/", " "), "-", " "), "  ", " ")), " ", "")) + 1)
    / MAX(1,
        LEN(Z97)
        - LEN(SUBSTITUTE(SUBSTITUTE(SUBSTITUTE(Z97, ".", ""), "!", ""), "?", ""))
    )
)</f>
        <v>14.75</v>
      </c>
      <c r="AJ97" s="3" t="s">
        <v>1298</v>
      </c>
      <c r="AK97" s="45">
        <f>IF(LEN(TRIM(Table1[[#This Row],[QQ3_BEFORE]]))=0, 0, LEN(TRIM(SUBSTITUTE(SUBSTITUTE(SUBSTITUTE(Table1[[#This Row],[QQ3_BEFORE]], "/", " "), "-", " "), "  ", " "))) - LEN(SUBSTITUTE(TRIM(SUBSTITUTE(SUBSTITUTE(SUBSTITUTE(Table1[[#This Row],[QQ3_BEFORE]], "/", " "), "-", " "), "  ", " ")), " ", "")) + 1)</f>
        <v>54</v>
      </c>
      <c r="AL97" s="3" t="s">
        <v>1401</v>
      </c>
      <c r="AM97" s="3" t="s">
        <v>1299</v>
      </c>
      <c r="AN97" s="3" t="s">
        <v>1468</v>
      </c>
      <c r="AO97" s="3" t="s">
        <v>1390</v>
      </c>
      <c r="AP97" s="3" t="s">
        <v>1393</v>
      </c>
      <c r="AQ97" s="45">
        <f>IF(LEN(TRIM(Table1[[#This Row],[QQ1_AFTER]]))=0, 0, MAX(1, LEN(Table1[[#This Row],[QQ1_AFTER]]) - LEN(SUBSTITUTE(SUBSTITUTE(SUBSTITUTE(Table1[[#This Row],[QQ1_AFTER]], ".", ""), "!", ""), "?", ""))))</f>
        <v>2</v>
      </c>
      <c r="AR97" s="45">
        <f t="shared" si="16"/>
        <v>42</v>
      </c>
      <c r="AS97" s="52">
        <f>IF(LEN(TRIM(Table1[[#This Row],[QQ1_AFTER]]))=0, 0,
    (LEN(TRIM(SUBSTITUTE(SUBSTITUTE(SUBSTITUTE(Table1[[#This Row],[QQ1_AFTER]], "/", " "), "-", " "), "  ", " ")))
    - LEN(SUBSTITUTE(TRIM(SUBSTITUTE(SUBSTITUTE(SUBSTITUTE(Table1[[#This Row],[QQ1_AFTER]], "/", " "), "-", " "), "  ", " ")), " ", "")) + 1)
    / MAX(1,
        LEN(Z97)
        - LEN(SUBSTITUTE(SUBSTITUTE(SUBSTITUTE(Z97, ".", ""), "!", ""), "?", ""))
    )
)</f>
        <v>5.25</v>
      </c>
      <c r="AT97" s="45">
        <f>Table1[[#This Row],[QQ1_SENTENCE_COUNT_AFTER]]-Table1[[#This Row],[QQ1_SENTENCE_COUNT_BEFORE]]</f>
        <v>-6</v>
      </c>
      <c r="AU97" s="45">
        <f t="shared" si="17"/>
        <v>-81</v>
      </c>
      <c r="AV97" s="52">
        <f>Table1[[#This Row],[QQ1_AVG_WORDS_PER_SENTENCE_AFTER]]-Table1[[#This Row],[QQ1_AVG_WORDS_PER_SENTENCE]]</f>
        <v>-10.125</v>
      </c>
      <c r="AW97" s="3" t="s">
        <v>1300</v>
      </c>
      <c r="AX97" s="3" t="s">
        <v>1491</v>
      </c>
      <c r="AY97" s="3" t="s">
        <v>1388</v>
      </c>
      <c r="AZ97" s="3" t="s">
        <v>1393</v>
      </c>
      <c r="BA97" s="3" t="s">
        <v>1301</v>
      </c>
      <c r="BB97" s="3" t="s">
        <v>1401</v>
      </c>
      <c r="BC97" s="3" t="s">
        <v>115</v>
      </c>
      <c r="BD97" s="3" t="s">
        <v>93</v>
      </c>
      <c r="BE97" s="3" t="s">
        <v>115</v>
      </c>
      <c r="BF97" s="3" t="s">
        <v>94</v>
      </c>
      <c r="BG97" s="3" t="s">
        <v>93</v>
      </c>
      <c r="BH97" s="3" t="s">
        <v>94</v>
      </c>
      <c r="BI97" s="3" t="s">
        <v>93</v>
      </c>
      <c r="BJ97" s="3" t="s">
        <v>94</v>
      </c>
      <c r="BK97" s="3" t="s">
        <v>93</v>
      </c>
      <c r="BL97" s="3" t="s">
        <v>115</v>
      </c>
      <c r="BM97" s="3" t="s">
        <v>115</v>
      </c>
      <c r="BN97" s="3" t="s">
        <v>93</v>
      </c>
      <c r="BO97" s="3" t="s">
        <v>115</v>
      </c>
      <c r="BP97" s="3" t="s">
        <v>93</v>
      </c>
      <c r="BQ97" s="30">
        <v>20</v>
      </c>
      <c r="BR97" s="30">
        <v>21</v>
      </c>
      <c r="BS97" s="30">
        <f t="shared" si="20"/>
        <v>41</v>
      </c>
      <c r="BT97" s="34">
        <f t="shared" si="18"/>
        <v>1</v>
      </c>
      <c r="BU97" s="32" t="s">
        <v>96</v>
      </c>
      <c r="BV97" s="3" t="s">
        <v>96</v>
      </c>
      <c r="BW97" s="3" t="s">
        <v>97</v>
      </c>
      <c r="BX97" s="3" t="s">
        <v>96</v>
      </c>
      <c r="BY97" s="3" t="s">
        <v>97</v>
      </c>
      <c r="BZ97" s="3" t="s">
        <v>96</v>
      </c>
      <c r="CA97" s="3" t="s">
        <v>97</v>
      </c>
      <c r="CB97" s="3" t="s">
        <v>97</v>
      </c>
      <c r="CC97" s="3" t="s">
        <v>97</v>
      </c>
      <c r="CD97" s="3" t="s">
        <v>96</v>
      </c>
      <c r="CE97" s="3" t="s">
        <v>96</v>
      </c>
      <c r="CF97" s="3" t="s">
        <v>96</v>
      </c>
      <c r="CG97" s="3" t="s">
        <v>96</v>
      </c>
      <c r="CH97" s="3" t="s">
        <v>96</v>
      </c>
      <c r="CI97" s="3" t="s">
        <v>96</v>
      </c>
      <c r="CJ97" s="3" t="s">
        <v>97</v>
      </c>
      <c r="CK97" s="3" t="s">
        <v>97</v>
      </c>
      <c r="CL97" s="3" t="s">
        <v>97</v>
      </c>
      <c r="CM97" s="3" t="s">
        <v>97</v>
      </c>
      <c r="CN97" s="3" t="s">
        <v>97</v>
      </c>
      <c r="CO97" s="5">
        <v>6</v>
      </c>
      <c r="CP97" s="5">
        <v>10</v>
      </c>
      <c r="CQ97" s="11">
        <f t="shared" si="5"/>
        <v>4</v>
      </c>
      <c r="CR97" s="3" t="s">
        <v>97</v>
      </c>
      <c r="CS97" s="3" t="s">
        <v>96</v>
      </c>
      <c r="CT97" s="3" t="s">
        <v>97</v>
      </c>
      <c r="CU97" s="3" t="s">
        <v>96</v>
      </c>
      <c r="CV97" s="3" t="s">
        <v>96</v>
      </c>
      <c r="CW97" s="3" t="s">
        <v>97</v>
      </c>
      <c r="CX97" s="3" t="s">
        <v>96</v>
      </c>
      <c r="CY97" s="3" t="s">
        <v>97</v>
      </c>
      <c r="CZ97" s="3" t="s">
        <v>96</v>
      </c>
      <c r="DA97" s="3" t="s">
        <v>97</v>
      </c>
      <c r="DB97" s="3" t="s">
        <v>96</v>
      </c>
      <c r="DC97" s="3" t="s">
        <v>96</v>
      </c>
      <c r="DD97" s="3" t="s">
        <v>96</v>
      </c>
      <c r="DE97" s="3" t="s">
        <v>96</v>
      </c>
      <c r="DF97" s="3" t="s">
        <v>96</v>
      </c>
      <c r="DG97" s="3" t="s">
        <v>97</v>
      </c>
      <c r="DH97" s="3" t="s">
        <v>97</v>
      </c>
      <c r="DI97" s="3" t="s">
        <v>97</v>
      </c>
      <c r="DJ97" s="3" t="s">
        <v>96</v>
      </c>
      <c r="DK97" s="3" t="s">
        <v>96</v>
      </c>
      <c r="DL97" s="5">
        <v>6</v>
      </c>
      <c r="DM97" s="5">
        <v>8</v>
      </c>
      <c r="DN97" s="11">
        <f t="shared" si="6"/>
        <v>2</v>
      </c>
      <c r="DO97" s="3" t="s">
        <v>1302</v>
      </c>
      <c r="DP97" s="3" t="s">
        <v>1303</v>
      </c>
      <c r="DQ97" s="3" t="s">
        <v>1304</v>
      </c>
      <c r="DR97" s="3" t="s">
        <v>1305</v>
      </c>
      <c r="DS97" s="14" t="s">
        <v>1338</v>
      </c>
      <c r="DT97" s="14" t="s">
        <v>1340</v>
      </c>
      <c r="DU97" s="3" t="s">
        <v>1374</v>
      </c>
      <c r="DV97" s="59" t="s">
        <v>1451</v>
      </c>
    </row>
    <row r="98" spans="1:126" ht="105.75" x14ac:dyDescent="0.3">
      <c r="A98" s="3">
        <v>97</v>
      </c>
      <c r="B98" s="3" t="s">
        <v>158</v>
      </c>
      <c r="C98" s="4">
        <v>20</v>
      </c>
      <c r="D98" s="3" t="s">
        <v>70</v>
      </c>
      <c r="E98" s="3" t="s">
        <v>71</v>
      </c>
      <c r="F98" s="3" t="s">
        <v>72</v>
      </c>
      <c r="G98" s="3" t="s">
        <v>73</v>
      </c>
      <c r="H98" s="3" t="s">
        <v>104</v>
      </c>
      <c r="I98" s="3" t="s">
        <v>73</v>
      </c>
      <c r="J98" s="3" t="s">
        <v>75</v>
      </c>
      <c r="K98" s="3" t="s">
        <v>73</v>
      </c>
      <c r="L98" s="3" t="s">
        <v>160</v>
      </c>
      <c r="M98" s="3" t="s">
        <v>73</v>
      </c>
      <c r="N98" s="3" t="s">
        <v>77</v>
      </c>
      <c r="O98" s="3" t="s">
        <v>127</v>
      </c>
      <c r="P98" s="3" t="s">
        <v>107</v>
      </c>
      <c r="Q98" s="3" t="s">
        <v>73</v>
      </c>
      <c r="R98" s="3" t="s">
        <v>73</v>
      </c>
      <c r="S98" s="3" t="s">
        <v>73</v>
      </c>
      <c r="T98" s="3" t="s">
        <v>73</v>
      </c>
      <c r="U98" s="3" t="s">
        <v>73</v>
      </c>
      <c r="V98" s="3" t="s">
        <v>73</v>
      </c>
      <c r="W98" s="3" t="s">
        <v>73</v>
      </c>
      <c r="X98" s="3" t="s">
        <v>73</v>
      </c>
      <c r="Y98" s="3" t="s">
        <v>73</v>
      </c>
      <c r="Z98" s="3" t="s">
        <v>1306</v>
      </c>
      <c r="AA98" s="3" t="s">
        <v>68</v>
      </c>
      <c r="AB98" s="45">
        <f t="shared" si="19"/>
        <v>29</v>
      </c>
      <c r="AC98" s="45">
        <f t="shared" si="14"/>
        <v>1</v>
      </c>
      <c r="AD98" s="52">
        <f t="shared" si="15"/>
        <v>29</v>
      </c>
      <c r="AE98" s="3" t="s">
        <v>1307</v>
      </c>
      <c r="AF98" s="3" t="s">
        <v>66</v>
      </c>
      <c r="AG98" s="45">
        <f>IF(LEN(TRIM(Table1[[#This Row],[QQ2_BEFORE]]))=0, 0, LEN(TRIM(SUBSTITUTE(SUBSTITUTE(SUBSTITUTE(Table1[[#This Row],[QQ2_BEFORE]], "/", " "), "-", " "), "  ", " "))) - LEN(SUBSTITUTE(TRIM(SUBSTITUTE(SUBSTITUTE(SUBSTITUTE(Table1[[#This Row],[QQ2_BEFORE]], "/", " "), "-", " "), "  ", " ")), " ", "")) + 1)</f>
        <v>25</v>
      </c>
      <c r="AH98" s="45">
        <f>IF(LEN(TRIM(Table1[[#This Row],[QQ2_BEFORE]]))=0, 0, MAX(1, LEN(Table1[[#This Row],[QQ2_BEFORE]]) - LEN(SUBSTITUTE(SUBSTITUTE(SUBSTITUTE(Table1[[#This Row],[QQ2_BEFORE]], ".", ""), "!", ""), "?", ""))))</f>
        <v>1</v>
      </c>
      <c r="AI98" s="45">
        <f>IF(LEN(TRIM(Table1[[#This Row],[QQ2_BEFORE]]))=0, 0,
    (LEN(TRIM(SUBSTITUTE(SUBSTITUTE(SUBSTITUTE(Table1[[#This Row],[QQ2_BEFORE]], "/", " "), "-", " "), "  ", " ")))
    - LEN(SUBSTITUTE(TRIM(SUBSTITUTE(SUBSTITUTE(SUBSTITUTE(Table1[[#This Row],[QQ2_BEFORE]], "/", " "), "-", " "), "  ", " ")), " ", "")) + 1)
    / MAX(1,
        LEN(Z98)
        - LEN(SUBSTITUTE(SUBSTITUTE(SUBSTITUTE(Z98, ".", ""), "!", ""), "?", ""))
    )
)</f>
        <v>25</v>
      </c>
      <c r="AJ98" s="3" t="s">
        <v>1308</v>
      </c>
      <c r="AK98" s="45">
        <f>IF(LEN(TRIM(Table1[[#This Row],[QQ3_BEFORE]]))=0, 0, LEN(TRIM(SUBSTITUTE(SUBSTITUTE(SUBSTITUTE(Table1[[#This Row],[QQ3_BEFORE]], "/", " "), "-", " "), "  ", " "))) - LEN(SUBSTITUTE(TRIM(SUBSTITUTE(SUBSTITUTE(SUBSTITUTE(Table1[[#This Row],[QQ3_BEFORE]], "/", " "), "-", " "), "  ", " ")), " ", "")) + 1)</f>
        <v>17</v>
      </c>
      <c r="AL98" s="3" t="s">
        <v>1399</v>
      </c>
      <c r="AM98" s="3" t="s">
        <v>1309</v>
      </c>
      <c r="AN98" s="3" t="s">
        <v>68</v>
      </c>
      <c r="AO98" s="3" t="s">
        <v>1390</v>
      </c>
      <c r="AP98" s="3" t="s">
        <v>1389</v>
      </c>
      <c r="AQ98" s="45">
        <f>IF(LEN(TRIM(Table1[[#This Row],[QQ1_AFTER]]))=0, 0, MAX(1, LEN(Table1[[#This Row],[QQ1_AFTER]]) - LEN(SUBSTITUTE(SUBSTITUTE(SUBSTITUTE(Table1[[#This Row],[QQ1_AFTER]], ".", ""), "!", ""), "?", ""))))</f>
        <v>1</v>
      </c>
      <c r="AR98" s="45">
        <f t="shared" si="16"/>
        <v>29</v>
      </c>
      <c r="AS98" s="52">
        <f>IF(LEN(TRIM(Table1[[#This Row],[QQ1_AFTER]]))=0, 0,
    (LEN(TRIM(SUBSTITUTE(SUBSTITUTE(SUBSTITUTE(Table1[[#This Row],[QQ1_AFTER]], "/", " "), "-", " "), "  ", " ")))
    - LEN(SUBSTITUTE(TRIM(SUBSTITUTE(SUBSTITUTE(SUBSTITUTE(Table1[[#This Row],[QQ1_AFTER]], "/", " "), "-", " "), "  ", " ")), " ", "")) + 1)
    / MAX(1,
        LEN(Z98)
        - LEN(SUBSTITUTE(SUBSTITUTE(SUBSTITUTE(Z98, ".", ""), "!", ""), "?", ""))
    )
)</f>
        <v>29</v>
      </c>
      <c r="AT98" s="45">
        <f>Table1[[#This Row],[QQ1_SENTENCE_COUNT_AFTER]]-Table1[[#This Row],[QQ1_SENTENCE_COUNT_BEFORE]]</f>
        <v>0</v>
      </c>
      <c r="AU98" s="45">
        <f t="shared" si="17"/>
        <v>0</v>
      </c>
      <c r="AV98" s="52">
        <f>Table1[[#This Row],[QQ1_AVG_WORDS_PER_SENTENCE_AFTER]]-Table1[[#This Row],[QQ1_AVG_WORDS_PER_SENTENCE]]</f>
        <v>0</v>
      </c>
      <c r="AW98" s="3" t="s">
        <v>1310</v>
      </c>
      <c r="AX98" s="3" t="s">
        <v>1492</v>
      </c>
      <c r="AY98" s="3" t="s">
        <v>1388</v>
      </c>
      <c r="AZ98" s="3" t="s">
        <v>1392</v>
      </c>
      <c r="BA98" s="3" t="s">
        <v>1311</v>
      </c>
      <c r="BB98" s="3" t="s">
        <v>1399</v>
      </c>
      <c r="BC98" s="3" t="s">
        <v>94</v>
      </c>
      <c r="BD98" s="3" t="s">
        <v>93</v>
      </c>
      <c r="BE98" s="3" t="s">
        <v>115</v>
      </c>
      <c r="BF98" s="3" t="s">
        <v>94</v>
      </c>
      <c r="BG98" s="3" t="s">
        <v>115</v>
      </c>
      <c r="BH98" s="3" t="s">
        <v>94</v>
      </c>
      <c r="BI98" s="3" t="s">
        <v>93</v>
      </c>
      <c r="BJ98" s="3" t="s">
        <v>115</v>
      </c>
      <c r="BK98" s="3" t="s">
        <v>93</v>
      </c>
      <c r="BL98" s="3" t="s">
        <v>94</v>
      </c>
      <c r="BM98" s="3" t="s">
        <v>93</v>
      </c>
      <c r="BN98" s="3" t="s">
        <v>94</v>
      </c>
      <c r="BO98" s="3" t="s">
        <v>115</v>
      </c>
      <c r="BP98" s="3" t="s">
        <v>93</v>
      </c>
      <c r="BQ98" s="30">
        <v>21</v>
      </c>
      <c r="BR98" s="30">
        <v>20</v>
      </c>
      <c r="BS98" s="30">
        <f t="shared" si="20"/>
        <v>41</v>
      </c>
      <c r="BT98" s="34">
        <f t="shared" si="18"/>
        <v>-1</v>
      </c>
      <c r="BU98" s="32" t="s">
        <v>97</v>
      </c>
      <c r="BV98" s="3" t="s">
        <v>96</v>
      </c>
      <c r="BW98" s="3" t="s">
        <v>96</v>
      </c>
      <c r="BX98" s="3" t="s">
        <v>96</v>
      </c>
      <c r="BY98" s="3" t="s">
        <v>96</v>
      </c>
      <c r="BZ98" s="3" t="s">
        <v>96</v>
      </c>
      <c r="CA98" s="3" t="s">
        <v>96</v>
      </c>
      <c r="CB98" s="3" t="s">
        <v>96</v>
      </c>
      <c r="CC98" s="3" t="s">
        <v>96</v>
      </c>
      <c r="CD98" s="3" t="s">
        <v>97</v>
      </c>
      <c r="CE98" s="3" t="s">
        <v>96</v>
      </c>
      <c r="CF98" s="3" t="s">
        <v>96</v>
      </c>
      <c r="CG98" s="3" t="s">
        <v>97</v>
      </c>
      <c r="CH98" s="3" t="s">
        <v>96</v>
      </c>
      <c r="CI98" s="3" t="s">
        <v>96</v>
      </c>
      <c r="CJ98" s="3" t="s">
        <v>96</v>
      </c>
      <c r="CK98" s="3" t="s">
        <v>96</v>
      </c>
      <c r="CL98" s="3" t="s">
        <v>96</v>
      </c>
      <c r="CM98" s="3" t="s">
        <v>97</v>
      </c>
      <c r="CN98" s="3" t="s">
        <v>96</v>
      </c>
      <c r="CO98" s="5">
        <v>5</v>
      </c>
      <c r="CP98" s="5">
        <v>5</v>
      </c>
      <c r="CQ98" s="11">
        <f t="shared" si="5"/>
        <v>0</v>
      </c>
      <c r="CR98" s="3" t="s">
        <v>96</v>
      </c>
      <c r="CS98" s="3" t="s">
        <v>96</v>
      </c>
      <c r="CT98" s="3" t="s">
        <v>96</v>
      </c>
      <c r="CU98" s="3" t="s">
        <v>96</v>
      </c>
      <c r="CV98" s="3" t="s">
        <v>96</v>
      </c>
      <c r="CW98" s="3" t="s">
        <v>96</v>
      </c>
      <c r="CX98" s="3" t="s">
        <v>97</v>
      </c>
      <c r="CY98" s="3" t="s">
        <v>97</v>
      </c>
      <c r="CZ98" s="3" t="s">
        <v>96</v>
      </c>
      <c r="DA98" s="3" t="s">
        <v>97</v>
      </c>
      <c r="DB98" s="3" t="s">
        <v>96</v>
      </c>
      <c r="DC98" s="3" t="s">
        <v>96</v>
      </c>
      <c r="DD98" s="3" t="s">
        <v>96</v>
      </c>
      <c r="DE98" s="3" t="s">
        <v>97</v>
      </c>
      <c r="DF98" s="3" t="s">
        <v>96</v>
      </c>
      <c r="DG98" s="3" t="s">
        <v>97</v>
      </c>
      <c r="DH98" s="3" t="s">
        <v>97</v>
      </c>
      <c r="DI98" s="3" t="s">
        <v>97</v>
      </c>
      <c r="DJ98" s="3" t="s">
        <v>96</v>
      </c>
      <c r="DK98" s="3" t="s">
        <v>97</v>
      </c>
      <c r="DL98" s="5">
        <v>8</v>
      </c>
      <c r="DM98" s="5">
        <v>8</v>
      </c>
      <c r="DN98" s="11">
        <f t="shared" si="6"/>
        <v>0</v>
      </c>
      <c r="DO98" s="3" t="s">
        <v>1312</v>
      </c>
      <c r="DP98" s="3" t="s">
        <v>1313</v>
      </c>
      <c r="DQ98" s="3" t="s">
        <v>1314</v>
      </c>
      <c r="DR98" s="3" t="s">
        <v>1315</v>
      </c>
      <c r="DS98" s="14" t="s">
        <v>1337</v>
      </c>
      <c r="DT98" s="14" t="s">
        <v>1339</v>
      </c>
      <c r="DU98" s="3" t="s">
        <v>1345</v>
      </c>
      <c r="DV98" s="59" t="s">
        <v>1449</v>
      </c>
    </row>
    <row r="99" spans="1:126" ht="231" customHeight="1" x14ac:dyDescent="0.3">
      <c r="A99" s="3">
        <v>98</v>
      </c>
      <c r="B99" s="3" t="s">
        <v>102</v>
      </c>
      <c r="C99" s="4">
        <v>19</v>
      </c>
      <c r="D99" s="3" t="s">
        <v>70</v>
      </c>
      <c r="E99" s="3" t="s">
        <v>121</v>
      </c>
      <c r="F99" s="3" t="s">
        <v>603</v>
      </c>
      <c r="G99" s="3" t="s">
        <v>73</v>
      </c>
      <c r="H99" s="3" t="s">
        <v>125</v>
      </c>
      <c r="I99" s="3" t="s">
        <v>73</v>
      </c>
      <c r="J99" s="3" t="s">
        <v>125</v>
      </c>
      <c r="K99" s="3" t="s">
        <v>73</v>
      </c>
      <c r="L99" s="3" t="s">
        <v>196</v>
      </c>
      <c r="M99" s="3" t="s">
        <v>73</v>
      </c>
      <c r="N99" s="3" t="s">
        <v>369</v>
      </c>
      <c r="O99" s="3" t="s">
        <v>78</v>
      </c>
      <c r="P99" s="3" t="s">
        <v>128</v>
      </c>
      <c r="Q99" s="3" t="s">
        <v>1316</v>
      </c>
      <c r="R99" s="3" t="s">
        <v>1317</v>
      </c>
      <c r="S99" s="3" t="s">
        <v>1318</v>
      </c>
      <c r="T99" s="3" t="s">
        <v>1190</v>
      </c>
      <c r="U99" s="3" t="s">
        <v>254</v>
      </c>
      <c r="V99" s="3" t="s">
        <v>1319</v>
      </c>
      <c r="W99" s="3" t="s">
        <v>78</v>
      </c>
      <c r="X99" s="3" t="s">
        <v>85</v>
      </c>
      <c r="Y99" s="3" t="s">
        <v>86</v>
      </c>
      <c r="Z99" s="3" t="s">
        <v>1320</v>
      </c>
      <c r="AA99" s="3" t="s">
        <v>1459</v>
      </c>
      <c r="AB99" s="45">
        <f t="shared" si="19"/>
        <v>68</v>
      </c>
      <c r="AC99" s="45">
        <f t="shared" si="14"/>
        <v>2</v>
      </c>
      <c r="AD99" s="52">
        <f t="shared" si="15"/>
        <v>34</v>
      </c>
      <c r="AE99" s="3" t="s">
        <v>1321</v>
      </c>
      <c r="AF99" s="3" t="s">
        <v>66</v>
      </c>
      <c r="AG99" s="45">
        <f>IF(LEN(TRIM(Table1[[#This Row],[QQ2_BEFORE]]))=0, 0, LEN(TRIM(SUBSTITUTE(SUBSTITUTE(SUBSTITUTE(Table1[[#This Row],[QQ2_BEFORE]], "/", " "), "-", " "), "  ", " "))) - LEN(SUBSTITUTE(TRIM(SUBSTITUTE(SUBSTITUTE(SUBSTITUTE(Table1[[#This Row],[QQ2_BEFORE]], "/", " "), "-", " "), "  ", " ")), " ", "")) + 1)</f>
        <v>104</v>
      </c>
      <c r="AH99" s="45">
        <f>IF(LEN(TRIM(Table1[[#This Row],[QQ2_BEFORE]]))=0, 0, MAX(1, LEN(Table1[[#This Row],[QQ2_BEFORE]]) - LEN(SUBSTITUTE(SUBSTITUTE(SUBSTITUTE(Table1[[#This Row],[QQ2_BEFORE]], ".", ""), "!", ""), "?", ""))))</f>
        <v>4</v>
      </c>
      <c r="AI99" s="45">
        <f>IF(LEN(TRIM(Table1[[#This Row],[QQ2_BEFORE]]))=0, 0,
    (LEN(TRIM(SUBSTITUTE(SUBSTITUTE(SUBSTITUTE(Table1[[#This Row],[QQ2_BEFORE]], "/", " "), "-", " "), "  ", " ")))
    - LEN(SUBSTITUTE(TRIM(SUBSTITUTE(SUBSTITUTE(SUBSTITUTE(Table1[[#This Row],[QQ2_BEFORE]], "/", " "), "-", " "), "  ", " ")), " ", "")) + 1)
    / MAX(1,
        LEN(Z99)
        - LEN(SUBSTITUTE(SUBSTITUTE(SUBSTITUTE(Z99, ".", ""), "!", ""), "?", ""))
    )
)</f>
        <v>52</v>
      </c>
      <c r="AJ99" s="3" t="s">
        <v>1322</v>
      </c>
      <c r="AK99" s="45">
        <f>IF(LEN(TRIM(Table1[[#This Row],[QQ3_BEFORE]]))=0, 0, LEN(TRIM(SUBSTITUTE(SUBSTITUTE(SUBSTITUTE(Table1[[#This Row],[QQ3_BEFORE]], "/", " "), "-", " "), "  ", " "))) - LEN(SUBSTITUTE(TRIM(SUBSTITUTE(SUBSTITUTE(SUBSTITUTE(Table1[[#This Row],[QQ3_BEFORE]], "/", " "), "-", " "), "  ", " ")), " ", "")) + 1)</f>
        <v>38</v>
      </c>
      <c r="AL99" s="3" t="s">
        <v>1399</v>
      </c>
      <c r="AM99" s="3" t="s">
        <v>1323</v>
      </c>
      <c r="AN99" s="3" t="s">
        <v>68</v>
      </c>
      <c r="AO99" s="3" t="s">
        <v>1390</v>
      </c>
      <c r="AP99" s="3" t="s">
        <v>1389</v>
      </c>
      <c r="AQ99" s="45">
        <f>IF(LEN(TRIM(Table1[[#This Row],[QQ1_AFTER]]))=0, 0, MAX(1, LEN(Table1[[#This Row],[QQ1_AFTER]]) - LEN(SUBSTITUTE(SUBSTITUTE(SUBSTITUTE(Table1[[#This Row],[QQ1_AFTER]], ".", ""), "!", ""), "?", ""))))</f>
        <v>2</v>
      </c>
      <c r="AR99" s="45">
        <f t="shared" si="16"/>
        <v>66</v>
      </c>
      <c r="AS99" s="52">
        <f>IF(LEN(TRIM(Table1[[#This Row],[QQ1_AFTER]]))=0, 0,
    (LEN(TRIM(SUBSTITUTE(SUBSTITUTE(SUBSTITUTE(Table1[[#This Row],[QQ1_AFTER]], "/", " "), "-", " "), "  ", " ")))
    - LEN(SUBSTITUTE(TRIM(SUBSTITUTE(SUBSTITUTE(SUBSTITUTE(Table1[[#This Row],[QQ1_AFTER]], "/", " "), "-", " "), "  ", " ")), " ", "")) + 1)
    / MAX(1,
        LEN(Z99)
        - LEN(SUBSTITUTE(SUBSTITUTE(SUBSTITUTE(Z99, ".", ""), "!", ""), "?", ""))
    )
)</f>
        <v>33</v>
      </c>
      <c r="AT99" s="45">
        <f>Table1[[#This Row],[QQ1_SENTENCE_COUNT_AFTER]]-Table1[[#This Row],[QQ1_SENTENCE_COUNT_BEFORE]]</f>
        <v>0</v>
      </c>
      <c r="AU99" s="45">
        <f t="shared" si="17"/>
        <v>-2</v>
      </c>
      <c r="AV99" s="52">
        <f>Table1[[#This Row],[QQ1_AVG_WORDS_PER_SENTENCE_AFTER]]-Table1[[#This Row],[QQ1_AVG_WORDS_PER_SENTENCE]]</f>
        <v>-1</v>
      </c>
      <c r="AW99" s="3" t="s">
        <v>1324</v>
      </c>
      <c r="AX99" s="3" t="s">
        <v>66</v>
      </c>
      <c r="AY99" s="3" t="s">
        <v>1390</v>
      </c>
      <c r="AZ99" s="3" t="s">
        <v>1392</v>
      </c>
      <c r="BA99" s="3" t="s">
        <v>1322</v>
      </c>
      <c r="BB99" s="3" t="s">
        <v>1399</v>
      </c>
      <c r="BC99" s="3" t="s">
        <v>93</v>
      </c>
      <c r="BD99" s="3" t="s">
        <v>93</v>
      </c>
      <c r="BE99" s="3" t="s">
        <v>93</v>
      </c>
      <c r="BF99" s="3" t="s">
        <v>93</v>
      </c>
      <c r="BG99" s="3" t="s">
        <v>93</v>
      </c>
      <c r="BH99" s="3" t="s">
        <v>93</v>
      </c>
      <c r="BI99" s="3" t="s">
        <v>93</v>
      </c>
      <c r="BJ99" s="3" t="s">
        <v>95</v>
      </c>
      <c r="BK99" s="3" t="s">
        <v>95</v>
      </c>
      <c r="BL99" s="3" t="s">
        <v>93</v>
      </c>
      <c r="BM99" s="3" t="s">
        <v>95</v>
      </c>
      <c r="BN99" s="3" t="s">
        <v>95</v>
      </c>
      <c r="BO99" s="3" t="s">
        <v>93</v>
      </c>
      <c r="BP99" s="3" t="s">
        <v>115</v>
      </c>
      <c r="BQ99" s="30">
        <v>14</v>
      </c>
      <c r="BR99" s="30">
        <v>12</v>
      </c>
      <c r="BS99" s="30">
        <f t="shared" si="20"/>
        <v>26</v>
      </c>
      <c r="BT99" s="34">
        <f t="shared" si="18"/>
        <v>-2</v>
      </c>
      <c r="BU99" s="32" t="s">
        <v>96</v>
      </c>
      <c r="BV99" s="3" t="s">
        <v>96</v>
      </c>
      <c r="BW99" s="3" t="s">
        <v>96</v>
      </c>
      <c r="BX99" s="3" t="s">
        <v>96</v>
      </c>
      <c r="BY99" s="3" t="s">
        <v>96</v>
      </c>
      <c r="BZ99" s="3" t="s">
        <v>97</v>
      </c>
      <c r="CA99" s="3" t="s">
        <v>97</v>
      </c>
      <c r="CB99" s="3" t="s">
        <v>97</v>
      </c>
      <c r="CC99" s="3" t="s">
        <v>96</v>
      </c>
      <c r="CD99" s="3" t="s">
        <v>97</v>
      </c>
      <c r="CE99" s="3" t="s">
        <v>96</v>
      </c>
      <c r="CF99" s="3" t="s">
        <v>96</v>
      </c>
      <c r="CG99" s="3" t="s">
        <v>96</v>
      </c>
      <c r="CH99" s="3" t="s">
        <v>96</v>
      </c>
      <c r="CI99" s="3" t="s">
        <v>96</v>
      </c>
      <c r="CJ99" s="3" t="s">
        <v>97</v>
      </c>
      <c r="CK99" s="3" t="s">
        <v>97</v>
      </c>
      <c r="CL99" s="3" t="s">
        <v>96</v>
      </c>
      <c r="CM99" s="3" t="s">
        <v>97</v>
      </c>
      <c r="CN99" s="3" t="s">
        <v>97</v>
      </c>
      <c r="CO99" s="5">
        <v>9</v>
      </c>
      <c r="CP99" s="5">
        <v>9</v>
      </c>
      <c r="CQ99" s="11">
        <f t="shared" si="5"/>
        <v>0</v>
      </c>
      <c r="CR99" s="3" t="s">
        <v>97</v>
      </c>
      <c r="CS99" s="3" t="s">
        <v>96</v>
      </c>
      <c r="CT99" s="3" t="s">
        <v>97</v>
      </c>
      <c r="CU99" s="3" t="s">
        <v>97</v>
      </c>
      <c r="CV99" s="3" t="s">
        <v>96</v>
      </c>
      <c r="CW99" s="3" t="s">
        <v>97</v>
      </c>
      <c r="CX99" s="3" t="s">
        <v>96</v>
      </c>
      <c r="CY99" s="3" t="s">
        <v>97</v>
      </c>
      <c r="CZ99" s="3" t="s">
        <v>97</v>
      </c>
      <c r="DA99" s="3" t="s">
        <v>97</v>
      </c>
      <c r="DB99" s="3" t="s">
        <v>96</v>
      </c>
      <c r="DC99" s="3" t="s">
        <v>96</v>
      </c>
      <c r="DD99" s="3" t="s">
        <v>96</v>
      </c>
      <c r="DE99" s="3" t="s">
        <v>96</v>
      </c>
      <c r="DF99" s="3" t="s">
        <v>97</v>
      </c>
      <c r="DG99" s="3" t="s">
        <v>97</v>
      </c>
      <c r="DH99" s="3" t="s">
        <v>96</v>
      </c>
      <c r="DI99" s="3" t="s">
        <v>97</v>
      </c>
      <c r="DJ99" s="3" t="s">
        <v>97</v>
      </c>
      <c r="DK99" s="3" t="s">
        <v>96</v>
      </c>
      <c r="DL99" s="5">
        <v>6</v>
      </c>
      <c r="DM99" s="5">
        <v>7</v>
      </c>
      <c r="DN99" s="11">
        <f t="shared" si="6"/>
        <v>1</v>
      </c>
      <c r="DO99" s="3" t="s">
        <v>1325</v>
      </c>
      <c r="DP99" s="3" t="s">
        <v>1326</v>
      </c>
      <c r="DQ99" s="3" t="s">
        <v>1327</v>
      </c>
      <c r="DR99" s="3" t="s">
        <v>1328</v>
      </c>
      <c r="DS99" s="14" t="s">
        <v>1338</v>
      </c>
      <c r="DT99" s="14" t="s">
        <v>1339</v>
      </c>
      <c r="DU99" s="3" t="s">
        <v>1346</v>
      </c>
      <c r="DV99" s="59" t="s">
        <v>1449</v>
      </c>
    </row>
    <row r="100" spans="1:126" ht="120" customHeight="1" x14ac:dyDescent="0.3">
      <c r="A100" s="3">
        <v>99</v>
      </c>
      <c r="B100" s="3" t="s">
        <v>158</v>
      </c>
      <c r="C100" s="4">
        <v>20</v>
      </c>
      <c r="D100" s="3" t="s">
        <v>70</v>
      </c>
      <c r="E100" s="3" t="s">
        <v>121</v>
      </c>
      <c r="F100" s="3" t="s">
        <v>603</v>
      </c>
      <c r="G100" s="3" t="s">
        <v>73</v>
      </c>
      <c r="H100" s="3" t="s">
        <v>74</v>
      </c>
      <c r="I100" s="3" t="s">
        <v>73</v>
      </c>
      <c r="J100" s="3" t="s">
        <v>75</v>
      </c>
      <c r="K100" s="3" t="s">
        <v>73</v>
      </c>
      <c r="L100" s="3" t="s">
        <v>213</v>
      </c>
      <c r="M100" s="3" t="s">
        <v>73</v>
      </c>
      <c r="N100" s="3" t="s">
        <v>77</v>
      </c>
      <c r="O100" s="3" t="s">
        <v>78</v>
      </c>
      <c r="P100" s="3" t="s">
        <v>107</v>
      </c>
      <c r="Q100" s="3" t="s">
        <v>73</v>
      </c>
      <c r="R100" s="3" t="s">
        <v>73</v>
      </c>
      <c r="S100" s="3" t="s">
        <v>73</v>
      </c>
      <c r="T100" s="3" t="s">
        <v>73</v>
      </c>
      <c r="U100" s="3" t="s">
        <v>73</v>
      </c>
      <c r="V100" s="3" t="s">
        <v>73</v>
      </c>
      <c r="W100" s="3" t="s">
        <v>73</v>
      </c>
      <c r="X100" s="3" t="s">
        <v>73</v>
      </c>
      <c r="Y100" s="3" t="s">
        <v>73</v>
      </c>
      <c r="Z100" s="3" t="s">
        <v>1329</v>
      </c>
      <c r="AA100" s="3" t="s">
        <v>68</v>
      </c>
      <c r="AB100" s="45">
        <f t="shared" si="19"/>
        <v>9</v>
      </c>
      <c r="AC100" s="45">
        <f t="shared" si="14"/>
        <v>1</v>
      </c>
      <c r="AD100" s="52">
        <f t="shared" si="15"/>
        <v>9</v>
      </c>
      <c r="AE100" s="3" t="s">
        <v>1330</v>
      </c>
      <c r="AF100" s="3" t="s">
        <v>1452</v>
      </c>
      <c r="AG100" s="45">
        <f>IF(LEN(TRIM(Table1[[#This Row],[QQ2_BEFORE]]))=0, 0, LEN(TRIM(SUBSTITUTE(SUBSTITUTE(SUBSTITUTE(Table1[[#This Row],[QQ2_BEFORE]], "/", " "), "-", " "), "  ", " "))) - LEN(SUBSTITUTE(TRIM(SUBSTITUTE(SUBSTITUTE(SUBSTITUTE(Table1[[#This Row],[QQ2_BEFORE]], "/", " "), "-", " "), "  ", " ")), " ", "")) + 1)</f>
        <v>5</v>
      </c>
      <c r="AH100" s="45">
        <f>IF(LEN(TRIM(Table1[[#This Row],[QQ2_BEFORE]]))=0, 0, MAX(1, LEN(Table1[[#This Row],[QQ2_BEFORE]]) - LEN(SUBSTITUTE(SUBSTITUTE(SUBSTITUTE(Table1[[#This Row],[QQ2_BEFORE]], ".", ""), "!", ""), "?", ""))))</f>
        <v>1</v>
      </c>
      <c r="AI100" s="45">
        <f>IF(LEN(TRIM(Table1[[#This Row],[QQ2_BEFORE]]))=0, 0,
    (LEN(TRIM(SUBSTITUTE(SUBSTITUTE(SUBSTITUTE(Table1[[#This Row],[QQ2_BEFORE]], "/", " "), "-", " "), "  ", " ")))
    - LEN(SUBSTITUTE(TRIM(SUBSTITUTE(SUBSTITUTE(SUBSTITUTE(Table1[[#This Row],[QQ2_BEFORE]], "/", " "), "-", " "), "  ", " ")), " ", "")) + 1)
    / MAX(1,
        LEN(Z100)
        - LEN(SUBSTITUTE(SUBSTITUTE(SUBSTITUTE(Z100, ".", ""), "!", ""), "?", ""))
    )
)</f>
        <v>5</v>
      </c>
      <c r="AJ100" s="3" t="s">
        <v>1331</v>
      </c>
      <c r="AK100" s="45">
        <f>IF(LEN(TRIM(Table1[[#This Row],[QQ3_BEFORE]]))=0, 0, LEN(TRIM(SUBSTITUTE(SUBSTITUTE(SUBSTITUTE(Table1[[#This Row],[QQ3_BEFORE]], "/", " "), "-", " "), "  ", " "))) - LEN(SUBSTITUTE(TRIM(SUBSTITUTE(SUBSTITUTE(SUBSTITUTE(Table1[[#This Row],[QQ3_BEFORE]], "/", " "), "-", " "), "  ", " ")), " ", "")) + 1)</f>
        <v>56</v>
      </c>
      <c r="AL100" s="3" t="s">
        <v>1399</v>
      </c>
      <c r="AM100" s="3" t="s">
        <v>1332</v>
      </c>
      <c r="AN100" s="3" t="s">
        <v>68</v>
      </c>
      <c r="AO100" s="3" t="s">
        <v>1390</v>
      </c>
      <c r="AP100" s="3" t="s">
        <v>1393</v>
      </c>
      <c r="AQ100" s="45">
        <f>IF(LEN(TRIM(Table1[[#This Row],[QQ1_AFTER]]))=0, 0, MAX(1, LEN(Table1[[#This Row],[QQ1_AFTER]]) - LEN(SUBSTITUTE(SUBSTITUTE(SUBSTITUTE(Table1[[#This Row],[QQ1_AFTER]], ".", ""), "!", ""), "?", ""))))</f>
        <v>1</v>
      </c>
      <c r="AR100" s="45">
        <f t="shared" si="16"/>
        <v>3</v>
      </c>
      <c r="AS100" s="52">
        <f>IF(LEN(TRIM(Table1[[#This Row],[QQ1_AFTER]]))=0, 0,
    (LEN(TRIM(SUBSTITUTE(SUBSTITUTE(SUBSTITUTE(Table1[[#This Row],[QQ1_AFTER]], "/", " "), "-", " "), "  ", " ")))
    - LEN(SUBSTITUTE(TRIM(SUBSTITUTE(SUBSTITUTE(SUBSTITUTE(Table1[[#This Row],[QQ1_AFTER]], "/", " "), "-", " "), "  ", " ")), " ", "")) + 1)
    / MAX(1,
        LEN(Z100)
        - LEN(SUBSTITUTE(SUBSTITUTE(SUBSTITUTE(Z100, ".", ""), "!", ""), "?", ""))
    )
)</f>
        <v>3</v>
      </c>
      <c r="AT100" s="45">
        <f>Table1[[#This Row],[QQ1_SENTENCE_COUNT_AFTER]]-Table1[[#This Row],[QQ1_SENTENCE_COUNT_BEFORE]]</f>
        <v>0</v>
      </c>
      <c r="AU100" s="45">
        <f t="shared" si="17"/>
        <v>-6</v>
      </c>
      <c r="AV100" s="52">
        <f>Table1[[#This Row],[QQ1_AVG_WORDS_PER_SENTENCE_AFTER]]-Table1[[#This Row],[QQ1_AVG_WORDS_PER_SENTENCE]]</f>
        <v>-6</v>
      </c>
      <c r="AW100" s="3" t="s">
        <v>1332</v>
      </c>
      <c r="AX100" s="3" t="s">
        <v>1452</v>
      </c>
      <c r="AY100" s="3" t="s">
        <v>1390</v>
      </c>
      <c r="AZ100" s="3" t="s">
        <v>1389</v>
      </c>
      <c r="BA100" s="3" t="s">
        <v>1333</v>
      </c>
      <c r="BB100" s="3" t="s">
        <v>1399</v>
      </c>
      <c r="BC100" s="3" t="s">
        <v>94</v>
      </c>
      <c r="BD100" s="3" t="s">
        <v>94</v>
      </c>
      <c r="BE100" s="3" t="s">
        <v>115</v>
      </c>
      <c r="BF100" s="3" t="s">
        <v>115</v>
      </c>
      <c r="BG100" s="3" t="s">
        <v>94</v>
      </c>
      <c r="BH100" s="3" t="s">
        <v>94</v>
      </c>
      <c r="BI100" s="3" t="s">
        <v>115</v>
      </c>
      <c r="BJ100" s="3" t="s">
        <v>114</v>
      </c>
      <c r="BK100" s="3" t="s">
        <v>94</v>
      </c>
      <c r="BL100" s="3" t="s">
        <v>115</v>
      </c>
      <c r="BM100" s="3" t="s">
        <v>115</v>
      </c>
      <c r="BN100" s="3" t="s">
        <v>114</v>
      </c>
      <c r="BO100" s="3" t="s">
        <v>115</v>
      </c>
      <c r="BP100" s="3" t="s">
        <v>115</v>
      </c>
      <c r="BQ100" s="30">
        <v>24</v>
      </c>
      <c r="BR100" s="30">
        <v>29</v>
      </c>
      <c r="BS100" s="30">
        <f t="shared" si="20"/>
        <v>53</v>
      </c>
      <c r="BT100" s="34">
        <f t="shared" si="18"/>
        <v>5</v>
      </c>
      <c r="BU100" s="32" t="s">
        <v>97</v>
      </c>
      <c r="BV100" s="3" t="s">
        <v>96</v>
      </c>
      <c r="BW100" s="3" t="s">
        <v>96</v>
      </c>
      <c r="BX100" s="3" t="s">
        <v>96</v>
      </c>
      <c r="BY100" s="3" t="s">
        <v>97</v>
      </c>
      <c r="BZ100" s="3" t="s">
        <v>97</v>
      </c>
      <c r="CA100" s="3" t="s">
        <v>96</v>
      </c>
      <c r="CB100" s="3" t="s">
        <v>96</v>
      </c>
      <c r="CC100" s="3" t="s">
        <v>96</v>
      </c>
      <c r="CD100" s="3" t="s">
        <v>97</v>
      </c>
      <c r="CE100" s="3" t="s">
        <v>97</v>
      </c>
      <c r="CF100" s="3" t="s">
        <v>97</v>
      </c>
      <c r="CG100" s="3" t="s">
        <v>96</v>
      </c>
      <c r="CH100" s="3" t="s">
        <v>96</v>
      </c>
      <c r="CI100" s="3" t="s">
        <v>97</v>
      </c>
      <c r="CJ100" s="3" t="s">
        <v>97</v>
      </c>
      <c r="CK100" s="3" t="s">
        <v>97</v>
      </c>
      <c r="CL100" s="3" t="s">
        <v>96</v>
      </c>
      <c r="CM100" s="3" t="s">
        <v>96</v>
      </c>
      <c r="CN100" s="3" t="s">
        <v>97</v>
      </c>
      <c r="CO100" s="5">
        <v>5</v>
      </c>
      <c r="CP100" s="5">
        <v>5</v>
      </c>
      <c r="CQ100" s="11">
        <f t="shared" si="5"/>
        <v>0</v>
      </c>
      <c r="CR100" s="3" t="s">
        <v>97</v>
      </c>
      <c r="CS100" s="3" t="s">
        <v>97</v>
      </c>
      <c r="CT100" s="3" t="s">
        <v>97</v>
      </c>
      <c r="CU100" s="3" t="s">
        <v>96</v>
      </c>
      <c r="CV100" s="3" t="s">
        <v>97</v>
      </c>
      <c r="CW100" s="3" t="s">
        <v>96</v>
      </c>
      <c r="CX100" s="3" t="s">
        <v>96</v>
      </c>
      <c r="CY100" s="3" t="s">
        <v>96</v>
      </c>
      <c r="CZ100" s="3" t="s">
        <v>97</v>
      </c>
      <c r="DA100" s="3" t="s">
        <v>96</v>
      </c>
      <c r="DB100" s="3" t="s">
        <v>97</v>
      </c>
      <c r="DC100" s="3" t="s">
        <v>96</v>
      </c>
      <c r="DD100" s="3" t="s">
        <v>97</v>
      </c>
      <c r="DE100" s="3" t="s">
        <v>96</v>
      </c>
      <c r="DF100" s="3" t="s">
        <v>97</v>
      </c>
      <c r="DG100" s="3" t="s">
        <v>97</v>
      </c>
      <c r="DH100" s="3" t="s">
        <v>97</v>
      </c>
      <c r="DI100" s="3" t="s">
        <v>96</v>
      </c>
      <c r="DJ100" s="3" t="s">
        <v>96</v>
      </c>
      <c r="DK100" s="3" t="s">
        <v>97</v>
      </c>
      <c r="DL100" s="5">
        <v>2</v>
      </c>
      <c r="DM100" s="5">
        <v>5</v>
      </c>
      <c r="DN100" s="11">
        <f t="shared" si="6"/>
        <v>3</v>
      </c>
      <c r="DO100" s="3" t="s">
        <v>1334</v>
      </c>
      <c r="DP100" s="3" t="s">
        <v>1335</v>
      </c>
      <c r="DQ100" s="3" t="s">
        <v>1336</v>
      </c>
      <c r="DR100" s="3" t="s">
        <v>1335</v>
      </c>
      <c r="DS100" s="14" t="s">
        <v>1338</v>
      </c>
      <c r="DT100" s="14" t="s">
        <v>1339</v>
      </c>
      <c r="DU100" s="3" t="s">
        <v>1335</v>
      </c>
      <c r="DV100" s="59" t="s">
        <v>1448</v>
      </c>
    </row>
    <row r="101" spans="1:126" ht="24.75" customHeight="1" x14ac:dyDescent="0.25">
      <c r="BQ101" s="30"/>
      <c r="BR101" s="30"/>
      <c r="BS101" s="30"/>
      <c r="BT101" s="36"/>
      <c r="CP101" s="4"/>
      <c r="CQ101" s="7"/>
      <c r="DM101" s="4"/>
      <c r="DN101" s="7"/>
    </row>
    <row r="102" spans="1:126" ht="24.75" customHeight="1" x14ac:dyDescent="0.25">
      <c r="AR102" s="15"/>
      <c r="AS102" s="55"/>
      <c r="AT102" s="15"/>
      <c r="AU102" s="15"/>
      <c r="AV102" s="15"/>
      <c r="BQ102" s="30"/>
      <c r="BR102" s="30"/>
      <c r="BS102" s="30"/>
      <c r="BT102" s="36"/>
      <c r="CP102" s="4"/>
      <c r="CQ102" s="7"/>
      <c r="DM102" s="4"/>
      <c r="DN102" s="7"/>
    </row>
    <row r="103" spans="1:126" x14ac:dyDescent="0.25">
      <c r="AR103" s="47"/>
      <c r="AS103" s="56"/>
      <c r="AT103" s="47"/>
      <c r="AU103" s="47"/>
      <c r="AV103" s="47"/>
      <c r="BQ103" s="30"/>
      <c r="BR103" s="30"/>
      <c r="BS103" s="30"/>
      <c r="BT103" s="36"/>
      <c r="CP103" s="4"/>
      <c r="CQ103" s="7"/>
      <c r="DM103" s="4"/>
      <c r="DN103" s="7"/>
      <c r="DR103" s="8"/>
    </row>
    <row r="104" spans="1:126" x14ac:dyDescent="0.25">
      <c r="AR104" s="15"/>
      <c r="AS104" s="55"/>
      <c r="AT104" s="15"/>
      <c r="AU104" s="15"/>
      <c r="AV104" s="15"/>
      <c r="BQ104" s="30"/>
      <c r="BR104" s="30"/>
      <c r="BS104" s="30"/>
      <c r="BT104" s="36"/>
      <c r="CP104" s="4"/>
      <c r="CQ104" s="7"/>
      <c r="DM104" s="4"/>
      <c r="DN104" s="7"/>
      <c r="DR104" s="8"/>
    </row>
    <row r="105" spans="1:126" ht="24.75" customHeight="1" x14ac:dyDescent="0.25">
      <c r="BQ105" s="30"/>
      <c r="BR105" s="30"/>
      <c r="BS105" s="30"/>
      <c r="BT105" s="36"/>
      <c r="CP105" s="4"/>
      <c r="CQ105" s="7"/>
      <c r="DM105" s="4"/>
      <c r="DN105" s="7"/>
      <c r="DR105" s="8"/>
    </row>
    <row r="106" spans="1:126" ht="24.75" customHeight="1" x14ac:dyDescent="0.25">
      <c r="BQ106" s="30"/>
      <c r="BR106" s="30"/>
      <c r="BS106" s="30"/>
      <c r="BT106" s="36"/>
      <c r="CP106" s="4"/>
      <c r="CQ106" s="7"/>
      <c r="DM106" s="4"/>
      <c r="DN106" s="7"/>
    </row>
    <row r="107" spans="1:126" ht="24.75" customHeight="1" x14ac:dyDescent="0.25">
      <c r="BQ107" s="30"/>
      <c r="BR107" s="30"/>
      <c r="BS107" s="30"/>
      <c r="BT107" s="36"/>
      <c r="CP107" s="4"/>
      <c r="CQ107" s="7"/>
      <c r="DM107" s="4"/>
      <c r="DN107" s="7"/>
    </row>
    <row r="108" spans="1:126" ht="24.75" customHeight="1" x14ac:dyDescent="0.25">
      <c r="BQ108" s="30"/>
      <c r="BR108" s="30"/>
      <c r="BS108" s="30"/>
      <c r="BT108" s="36"/>
      <c r="CP108" s="4"/>
      <c r="CQ108" s="7"/>
      <c r="DM108" s="4"/>
      <c r="DN108" s="7"/>
    </row>
    <row r="109" spans="1:126" ht="24.75" customHeight="1" x14ac:dyDescent="0.25">
      <c r="BQ109" s="30"/>
      <c r="BR109" s="30"/>
      <c r="BS109" s="30"/>
      <c r="BT109" s="36"/>
      <c r="CP109" s="4"/>
      <c r="CQ109" s="7"/>
      <c r="DM109" s="4"/>
      <c r="DN109" s="7"/>
    </row>
    <row r="110" spans="1:126" ht="24.75" customHeight="1" x14ac:dyDescent="0.25">
      <c r="BQ110" s="30"/>
      <c r="BR110" s="30"/>
      <c r="BS110" s="30"/>
      <c r="BT110" s="36"/>
      <c r="CP110" s="4"/>
      <c r="CQ110" s="7"/>
      <c r="DM110" s="4"/>
      <c r="DN110" s="7"/>
    </row>
    <row r="111" spans="1:126" ht="24.75" customHeight="1" x14ac:dyDescent="0.25">
      <c r="BQ111" s="30"/>
      <c r="BR111" s="30"/>
      <c r="BS111" s="30"/>
      <c r="BT111" s="36"/>
      <c r="CP111" s="4"/>
      <c r="CQ111" s="7"/>
      <c r="DM111" s="4"/>
      <c r="DN111" s="7"/>
    </row>
    <row r="112" spans="1:126" ht="24.75" customHeight="1" x14ac:dyDescent="0.25">
      <c r="BQ112" s="30"/>
      <c r="BR112" s="30"/>
      <c r="BS112" s="30"/>
      <c r="BT112" s="36"/>
      <c r="CP112" s="4"/>
      <c r="CQ112" s="7"/>
      <c r="DM112" s="4"/>
      <c r="DN112" s="7"/>
    </row>
    <row r="113" spans="69:118" ht="24.75" customHeight="1" x14ac:dyDescent="0.25">
      <c r="BQ113" s="30"/>
      <c r="BR113" s="30"/>
      <c r="BS113" s="30"/>
      <c r="BT113" s="36"/>
      <c r="CP113" s="4"/>
      <c r="CQ113" s="7"/>
      <c r="DM113" s="4"/>
      <c r="DN113" s="7"/>
    </row>
    <row r="114" spans="69:118" ht="24.75" customHeight="1" x14ac:dyDescent="0.25">
      <c r="BQ114" s="30"/>
      <c r="BR114" s="30"/>
      <c r="BS114" s="30"/>
      <c r="BT114" s="36"/>
      <c r="CP114" s="4"/>
      <c r="CQ114" s="7"/>
      <c r="DM114" s="4"/>
      <c r="DN114" s="7"/>
    </row>
    <row r="115" spans="69:118" ht="24.75" customHeight="1" x14ac:dyDescent="0.25">
      <c r="BQ115" s="30"/>
      <c r="BR115" s="30"/>
      <c r="BS115" s="30"/>
      <c r="BT115" s="36"/>
      <c r="CP115" s="4"/>
      <c r="CQ115" s="7"/>
      <c r="DM115" s="4"/>
      <c r="DN115" s="7"/>
    </row>
    <row r="116" spans="69:118" ht="24.75" customHeight="1" x14ac:dyDescent="0.25">
      <c r="BQ116" s="30"/>
      <c r="BR116" s="30"/>
      <c r="BS116" s="30"/>
      <c r="BT116" s="36"/>
      <c r="CP116" s="4"/>
      <c r="CQ116" s="7"/>
      <c r="DM116" s="4"/>
      <c r="DN116" s="7"/>
    </row>
    <row r="117" spans="69:118" ht="24.75" customHeight="1" x14ac:dyDescent="0.25">
      <c r="BQ117" s="30"/>
      <c r="BR117" s="30"/>
      <c r="BS117" s="30"/>
      <c r="BT117" s="36"/>
      <c r="CP117" s="4"/>
      <c r="CQ117" s="7"/>
      <c r="DM117" s="4"/>
      <c r="DN117" s="7"/>
    </row>
    <row r="118" spans="69:118" ht="24.75" customHeight="1" x14ac:dyDescent="0.25">
      <c r="BQ118" s="30"/>
      <c r="BR118" s="30"/>
      <c r="BS118" s="30"/>
      <c r="BT118" s="36"/>
      <c r="CP118" s="4"/>
      <c r="CQ118" s="7"/>
      <c r="DM118" s="4"/>
      <c r="DN118" s="7"/>
    </row>
    <row r="119" spans="69:118" ht="24.75" customHeight="1" x14ac:dyDescent="0.25">
      <c r="BQ119" s="30"/>
      <c r="BR119" s="30"/>
      <c r="BS119" s="30"/>
      <c r="BT119" s="36"/>
      <c r="CP119" s="4"/>
      <c r="CQ119" s="7"/>
      <c r="DM119" s="4"/>
      <c r="DN119" s="7"/>
    </row>
    <row r="120" spans="69:118" ht="24.75" customHeight="1" x14ac:dyDescent="0.25">
      <c r="BQ120" s="30"/>
      <c r="BR120" s="30"/>
      <c r="BS120" s="30"/>
      <c r="BT120" s="36"/>
      <c r="CP120" s="4"/>
      <c r="CQ120" s="7"/>
      <c r="DM120" s="4"/>
      <c r="DN120" s="7"/>
    </row>
    <row r="121" spans="69:118" ht="24.75" customHeight="1" x14ac:dyDescent="0.25">
      <c r="BQ121" s="30"/>
      <c r="BR121" s="30"/>
      <c r="BS121" s="30"/>
      <c r="BT121" s="36"/>
      <c r="CP121" s="4"/>
      <c r="CQ121" s="7"/>
      <c r="DM121" s="4"/>
      <c r="DN121" s="7"/>
    </row>
    <row r="122" spans="69:118" ht="24.75" customHeight="1" x14ac:dyDescent="0.25">
      <c r="BQ122" s="30"/>
      <c r="BR122" s="30"/>
      <c r="BS122" s="30"/>
      <c r="BT122" s="36"/>
      <c r="CP122" s="4"/>
      <c r="CQ122" s="7"/>
      <c r="DM122" s="4"/>
      <c r="DN122" s="7"/>
    </row>
    <row r="123" spans="69:118" ht="24.75" customHeight="1" x14ac:dyDescent="0.25">
      <c r="BQ123" s="30"/>
      <c r="BR123" s="30"/>
      <c r="BS123" s="30"/>
      <c r="BT123" s="36"/>
      <c r="CP123" s="4"/>
      <c r="CQ123" s="7"/>
      <c r="DM123" s="4"/>
      <c r="DN123" s="7"/>
    </row>
    <row r="124" spans="69:118" ht="24.75" customHeight="1" x14ac:dyDescent="0.25">
      <c r="BQ124" s="30"/>
      <c r="BR124" s="30"/>
      <c r="BS124" s="30"/>
      <c r="BT124" s="36"/>
      <c r="CP124" s="4"/>
      <c r="CQ124" s="7"/>
      <c r="DM124" s="4"/>
      <c r="DN124" s="7"/>
    </row>
    <row r="125" spans="69:118" ht="24.75" customHeight="1" x14ac:dyDescent="0.25">
      <c r="BQ125" s="30"/>
      <c r="BR125" s="30"/>
      <c r="BS125" s="30"/>
      <c r="BT125" s="36"/>
      <c r="CP125" s="4"/>
      <c r="CQ125" s="7"/>
      <c r="DM125" s="4"/>
      <c r="DN125" s="7"/>
    </row>
    <row r="126" spans="69:118" ht="24.75" customHeight="1" x14ac:dyDescent="0.25">
      <c r="BQ126" s="30"/>
      <c r="BR126" s="30"/>
      <c r="BS126" s="30"/>
      <c r="BT126" s="36"/>
      <c r="CP126" s="4"/>
      <c r="CQ126" s="7"/>
      <c r="DM126" s="4"/>
      <c r="DN126" s="7"/>
    </row>
    <row r="127" spans="69:118" ht="24.75" customHeight="1" x14ac:dyDescent="0.25">
      <c r="BQ127" s="30"/>
      <c r="BR127" s="30"/>
      <c r="BS127" s="30"/>
      <c r="BT127" s="36"/>
      <c r="CP127" s="4"/>
      <c r="CQ127" s="7"/>
      <c r="DM127" s="4"/>
      <c r="DN127" s="7"/>
    </row>
    <row r="128" spans="69:118" ht="24.75" customHeight="1" x14ac:dyDescent="0.25">
      <c r="BQ128" s="30"/>
      <c r="BR128" s="30"/>
      <c r="BS128" s="30"/>
      <c r="BT128" s="36"/>
      <c r="CP128" s="4"/>
      <c r="CQ128" s="7"/>
      <c r="DM128" s="4"/>
      <c r="DN128" s="7"/>
    </row>
    <row r="129" spans="69:118" ht="24.75" customHeight="1" x14ac:dyDescent="0.25">
      <c r="BQ129" s="30"/>
      <c r="BR129" s="30"/>
      <c r="BS129" s="30"/>
      <c r="BT129" s="36"/>
      <c r="CP129" s="4"/>
      <c r="CQ129" s="7"/>
      <c r="DM129" s="4"/>
      <c r="DN129" s="7"/>
    </row>
    <row r="130" spans="69:118" ht="24.75" customHeight="1" x14ac:dyDescent="0.25">
      <c r="BQ130" s="30"/>
      <c r="BR130" s="30"/>
      <c r="BS130" s="30"/>
      <c r="BT130" s="36"/>
      <c r="CP130" s="4"/>
      <c r="CQ130" s="7"/>
      <c r="DM130" s="4"/>
      <c r="DN130" s="7"/>
    </row>
    <row r="131" spans="69:118" ht="24.75" customHeight="1" x14ac:dyDescent="0.25">
      <c r="BQ131" s="30"/>
      <c r="BR131" s="30"/>
      <c r="BS131" s="30"/>
      <c r="BT131" s="36"/>
      <c r="CP131" s="4"/>
      <c r="CQ131" s="7"/>
      <c r="DM131" s="4"/>
      <c r="DN131" s="7"/>
    </row>
    <row r="132" spans="69:118" ht="24.75" customHeight="1" x14ac:dyDescent="0.25">
      <c r="BQ132" s="30"/>
      <c r="BR132" s="30"/>
      <c r="BS132" s="30"/>
      <c r="BT132" s="36"/>
      <c r="CP132" s="4"/>
      <c r="CQ132" s="7"/>
      <c r="DM132" s="4"/>
      <c r="DN132" s="7"/>
    </row>
    <row r="133" spans="69:118" ht="24.75" customHeight="1" x14ac:dyDescent="0.25">
      <c r="BQ133" s="30"/>
      <c r="BR133" s="30"/>
      <c r="BS133" s="30"/>
      <c r="BT133" s="36"/>
      <c r="CP133" s="4"/>
      <c r="CQ133" s="7"/>
      <c r="DM133" s="4"/>
      <c r="DN133" s="7"/>
    </row>
    <row r="134" spans="69:118" ht="24.75" customHeight="1" x14ac:dyDescent="0.25">
      <c r="BQ134" s="30"/>
      <c r="BR134" s="30"/>
      <c r="BS134" s="30"/>
      <c r="BT134" s="36"/>
      <c r="CP134" s="4"/>
      <c r="CQ134" s="7"/>
      <c r="DM134" s="4"/>
      <c r="DN134" s="7"/>
    </row>
    <row r="135" spans="69:118" ht="24.75" customHeight="1" x14ac:dyDescent="0.25">
      <c r="BQ135" s="30"/>
      <c r="BR135" s="30"/>
      <c r="BS135" s="30"/>
      <c r="BT135" s="36"/>
      <c r="CP135" s="4"/>
      <c r="CQ135" s="7"/>
      <c r="DM135" s="4"/>
      <c r="DN135" s="7"/>
    </row>
    <row r="136" spans="69:118" ht="24.75" customHeight="1" x14ac:dyDescent="0.25">
      <c r="BQ136" s="30"/>
      <c r="BR136" s="30"/>
      <c r="BS136" s="30"/>
      <c r="BT136" s="36"/>
      <c r="CP136" s="4"/>
      <c r="CQ136" s="7"/>
      <c r="DM136" s="4"/>
      <c r="DN136" s="7"/>
    </row>
    <row r="137" spans="69:118" ht="24.75" customHeight="1" x14ac:dyDescent="0.25">
      <c r="BQ137" s="30"/>
      <c r="BR137" s="30"/>
      <c r="BS137" s="30"/>
      <c r="BT137" s="36"/>
      <c r="CP137" s="4"/>
      <c r="CQ137" s="7"/>
      <c r="DM137" s="4"/>
      <c r="DN137" s="7"/>
    </row>
    <row r="138" spans="69:118" ht="24.75" customHeight="1" x14ac:dyDescent="0.25">
      <c r="BQ138" s="30"/>
      <c r="BR138" s="30"/>
      <c r="BS138" s="30"/>
      <c r="BT138" s="36"/>
      <c r="CP138" s="4"/>
      <c r="CQ138" s="7"/>
      <c r="DM138" s="4"/>
      <c r="DN138" s="7"/>
    </row>
    <row r="139" spans="69:118" ht="24.75" customHeight="1" x14ac:dyDescent="0.25">
      <c r="BQ139" s="30"/>
      <c r="BR139" s="30"/>
      <c r="BS139" s="30"/>
      <c r="BT139" s="36"/>
      <c r="CP139" s="4"/>
      <c r="CQ139" s="7"/>
      <c r="DM139" s="4"/>
      <c r="DN139" s="7"/>
    </row>
    <row r="140" spans="69:118" ht="24.75" customHeight="1" x14ac:dyDescent="0.25">
      <c r="BQ140" s="30"/>
      <c r="BR140" s="30"/>
      <c r="BS140" s="30"/>
      <c r="BT140" s="36"/>
      <c r="CP140" s="4"/>
      <c r="CQ140" s="7"/>
      <c r="DM140" s="4"/>
      <c r="DN140" s="7"/>
    </row>
    <row r="141" spans="69:118" ht="24.75" customHeight="1" x14ac:dyDescent="0.25">
      <c r="BQ141" s="30"/>
      <c r="BR141" s="30"/>
      <c r="BS141" s="30"/>
      <c r="BT141" s="36"/>
      <c r="CP141" s="4"/>
      <c r="CQ141" s="7"/>
      <c r="DM141" s="4"/>
      <c r="DN141" s="7"/>
    </row>
    <row r="142" spans="69:118" ht="24.75" customHeight="1" x14ac:dyDescent="0.25">
      <c r="BQ142" s="30"/>
      <c r="BR142" s="30"/>
      <c r="BS142" s="30"/>
      <c r="BT142" s="36"/>
      <c r="CP142" s="4"/>
      <c r="CQ142" s="7"/>
      <c r="DM142" s="4"/>
      <c r="DN142" s="7"/>
    </row>
    <row r="143" spans="69:118" ht="24.75" customHeight="1" x14ac:dyDescent="0.25">
      <c r="BQ143" s="30"/>
      <c r="BR143" s="30"/>
      <c r="BS143" s="30"/>
      <c r="BT143" s="36"/>
      <c r="CP143" s="4"/>
      <c r="CQ143" s="7"/>
      <c r="DM143" s="4"/>
      <c r="DN143" s="7"/>
    </row>
    <row r="144" spans="69:118" ht="24.75" customHeight="1" x14ac:dyDescent="0.25">
      <c r="BQ144" s="30"/>
      <c r="BR144" s="30"/>
      <c r="BS144" s="30"/>
      <c r="BT144" s="36"/>
      <c r="CP144" s="4"/>
      <c r="CQ144" s="7"/>
      <c r="DM144" s="4"/>
      <c r="DN144" s="7"/>
    </row>
    <row r="145" spans="69:118" ht="24.75" customHeight="1" x14ac:dyDescent="0.25">
      <c r="BQ145" s="30"/>
      <c r="BR145" s="30"/>
      <c r="BS145" s="30"/>
      <c r="BT145" s="36"/>
      <c r="CP145" s="4"/>
      <c r="CQ145" s="7"/>
      <c r="DM145" s="4"/>
      <c r="DN145" s="7"/>
    </row>
    <row r="146" spans="69:118" ht="24.75" customHeight="1" x14ac:dyDescent="0.25">
      <c r="BQ146" s="30"/>
      <c r="BR146" s="30"/>
      <c r="BS146" s="30"/>
      <c r="BT146" s="36"/>
      <c r="CP146" s="4"/>
      <c r="CQ146" s="7"/>
      <c r="DM146" s="4"/>
      <c r="DN146" s="7"/>
    </row>
    <row r="147" spans="69:118" ht="24.75" customHeight="1" x14ac:dyDescent="0.25">
      <c r="BQ147" s="30"/>
      <c r="BR147" s="30"/>
      <c r="BS147" s="30"/>
      <c r="BT147" s="36"/>
      <c r="CP147" s="4"/>
      <c r="CQ147" s="7"/>
      <c r="DM147" s="4"/>
      <c r="DN147" s="7"/>
    </row>
    <row r="148" spans="69:118" ht="24.75" customHeight="1" x14ac:dyDescent="0.25">
      <c r="BQ148" s="30"/>
      <c r="BR148" s="30"/>
      <c r="BS148" s="30"/>
      <c r="BT148" s="36"/>
      <c r="CP148" s="4"/>
      <c r="CQ148" s="7"/>
      <c r="DM148" s="4"/>
      <c r="DN148" s="7"/>
    </row>
    <row r="149" spans="69:118" ht="24.75" customHeight="1" x14ac:dyDescent="0.25">
      <c r="BQ149" s="30"/>
      <c r="BR149" s="30"/>
      <c r="BS149" s="30"/>
      <c r="BT149" s="36"/>
      <c r="CP149" s="4"/>
      <c r="CQ149" s="7"/>
      <c r="DM149" s="4"/>
      <c r="DN149" s="7"/>
    </row>
    <row r="150" spans="69:118" ht="24.75" customHeight="1" x14ac:dyDescent="0.25">
      <c r="BQ150" s="30"/>
      <c r="BR150" s="30"/>
      <c r="BS150" s="30"/>
      <c r="BT150" s="36"/>
      <c r="CP150" s="4"/>
      <c r="CQ150" s="7"/>
      <c r="DM150" s="4"/>
      <c r="DN150" s="7"/>
    </row>
    <row r="151" spans="69:118" ht="24.75" customHeight="1" x14ac:dyDescent="0.25">
      <c r="BQ151" s="30"/>
      <c r="BR151" s="30"/>
      <c r="BS151" s="30"/>
      <c r="BT151" s="36"/>
      <c r="CP151" s="4"/>
      <c r="CQ151" s="7"/>
      <c r="DM151" s="4"/>
      <c r="DN151" s="7"/>
    </row>
    <row r="152" spans="69:118" ht="24.75" customHeight="1" x14ac:dyDescent="0.25">
      <c r="BQ152" s="30"/>
      <c r="BR152" s="30"/>
      <c r="BS152" s="30"/>
      <c r="BT152" s="36"/>
      <c r="CP152" s="4"/>
      <c r="CQ152" s="7"/>
      <c r="DM152" s="4"/>
      <c r="DN152" s="7"/>
    </row>
    <row r="153" spans="69:118" ht="24.75" customHeight="1" x14ac:dyDescent="0.25">
      <c r="BQ153" s="30"/>
      <c r="BR153" s="30"/>
      <c r="BS153" s="30"/>
      <c r="BT153" s="36"/>
      <c r="CP153" s="4"/>
      <c r="CQ153" s="7"/>
      <c r="DM153" s="4"/>
      <c r="DN153" s="7"/>
    </row>
    <row r="154" spans="69:118" ht="24.75" customHeight="1" x14ac:dyDescent="0.25">
      <c r="BQ154" s="30"/>
      <c r="BR154" s="30"/>
      <c r="BS154" s="30"/>
      <c r="BT154" s="36"/>
      <c r="CP154" s="4"/>
      <c r="CQ154" s="7"/>
      <c r="DM154" s="4"/>
      <c r="DN154" s="7"/>
    </row>
    <row r="155" spans="69:118" ht="24.75" customHeight="1" x14ac:dyDescent="0.25">
      <c r="BQ155" s="30"/>
      <c r="BR155" s="30"/>
      <c r="BS155" s="30"/>
      <c r="BT155" s="36"/>
      <c r="CP155" s="4"/>
      <c r="CQ155" s="7"/>
      <c r="DM155" s="4"/>
      <c r="DN155" s="7"/>
    </row>
    <row r="156" spans="69:118" ht="24.75" customHeight="1" x14ac:dyDescent="0.25">
      <c r="BQ156" s="30"/>
      <c r="BR156" s="30"/>
      <c r="BS156" s="30"/>
      <c r="BT156" s="36"/>
      <c r="CP156" s="4"/>
      <c r="CQ156" s="7"/>
      <c r="DM156" s="4"/>
      <c r="DN156" s="7"/>
    </row>
    <row r="157" spans="69:118" ht="24.75" customHeight="1" x14ac:dyDescent="0.25">
      <c r="BQ157" s="30"/>
      <c r="BR157" s="30"/>
      <c r="BS157" s="30"/>
      <c r="BT157" s="36"/>
      <c r="CP157" s="4"/>
      <c r="CQ157" s="7"/>
      <c r="DM157" s="4"/>
      <c r="DN157" s="7"/>
    </row>
    <row r="158" spans="69:118" ht="24.75" customHeight="1" x14ac:dyDescent="0.25">
      <c r="BQ158" s="30"/>
      <c r="BR158" s="30"/>
      <c r="BS158" s="30"/>
      <c r="BT158" s="36"/>
      <c r="CP158" s="4"/>
      <c r="CQ158" s="7"/>
      <c r="DM158" s="4"/>
      <c r="DN158" s="7"/>
    </row>
    <row r="159" spans="69:118" ht="24.75" customHeight="1" x14ac:dyDescent="0.25">
      <c r="BQ159" s="30"/>
      <c r="BR159" s="30"/>
      <c r="BS159" s="30"/>
      <c r="BT159" s="36"/>
      <c r="CP159" s="4"/>
      <c r="CQ159" s="7"/>
      <c r="DM159" s="4"/>
      <c r="DN159" s="7"/>
    </row>
    <row r="160" spans="69:118" ht="24.75" customHeight="1" x14ac:dyDescent="0.25">
      <c r="BQ160" s="30"/>
      <c r="BR160" s="30"/>
      <c r="BS160" s="30"/>
      <c r="BT160" s="36"/>
      <c r="CP160" s="4"/>
      <c r="CQ160" s="7"/>
      <c r="DM160" s="4"/>
      <c r="DN160" s="7"/>
    </row>
    <row r="161" spans="69:118" ht="24.75" customHeight="1" x14ac:dyDescent="0.25">
      <c r="BQ161" s="30"/>
      <c r="BR161" s="30"/>
      <c r="BS161" s="30"/>
      <c r="BT161" s="36"/>
      <c r="CP161" s="4"/>
      <c r="CQ161" s="7"/>
      <c r="DM161" s="4"/>
      <c r="DN161" s="7"/>
    </row>
    <row r="162" spans="69:118" ht="24.75" customHeight="1" x14ac:dyDescent="0.25">
      <c r="BQ162" s="30"/>
      <c r="BR162" s="30"/>
      <c r="BS162" s="30"/>
      <c r="BT162" s="36"/>
      <c r="CP162" s="4"/>
      <c r="CQ162" s="7"/>
      <c r="DM162" s="4"/>
      <c r="DN162" s="7"/>
    </row>
    <row r="163" spans="69:118" ht="24.75" customHeight="1" x14ac:dyDescent="0.25">
      <c r="BQ163" s="30"/>
      <c r="BR163" s="30"/>
      <c r="BS163" s="30"/>
      <c r="BT163" s="36"/>
      <c r="CP163" s="4"/>
      <c r="CQ163" s="7"/>
      <c r="DM163" s="4"/>
      <c r="DN163" s="7"/>
    </row>
    <row r="164" spans="69:118" ht="24.75" customHeight="1" x14ac:dyDescent="0.25">
      <c r="BQ164" s="30"/>
      <c r="BR164" s="30"/>
      <c r="BS164" s="30"/>
      <c r="BT164" s="36"/>
      <c r="CP164" s="4"/>
      <c r="CQ164" s="7"/>
      <c r="DM164" s="4"/>
      <c r="DN164" s="7"/>
    </row>
    <row r="165" spans="69:118" ht="24.75" customHeight="1" x14ac:dyDescent="0.25">
      <c r="BQ165" s="30"/>
      <c r="BR165" s="30"/>
      <c r="BS165" s="30"/>
      <c r="BT165" s="36"/>
      <c r="CP165" s="4"/>
      <c r="CQ165" s="7"/>
      <c r="DM165" s="4"/>
      <c r="DN165" s="7"/>
    </row>
    <row r="166" spans="69:118" ht="24.75" customHeight="1" x14ac:dyDescent="0.25">
      <c r="BQ166" s="30"/>
      <c r="BR166" s="30"/>
      <c r="BS166" s="30"/>
      <c r="BT166" s="36"/>
      <c r="CP166" s="4"/>
      <c r="CQ166" s="7"/>
      <c r="DM166" s="4"/>
      <c r="DN166" s="7"/>
    </row>
    <row r="167" spans="69:118" ht="24.75" customHeight="1" x14ac:dyDescent="0.25">
      <c r="BQ167" s="30"/>
      <c r="BR167" s="30"/>
      <c r="BS167" s="30"/>
      <c r="BT167" s="36"/>
      <c r="CP167" s="4"/>
      <c r="CQ167" s="7"/>
      <c r="DM167" s="4"/>
      <c r="DN167" s="7"/>
    </row>
    <row r="168" spans="69:118" ht="24.75" customHeight="1" x14ac:dyDescent="0.25">
      <c r="BQ168" s="30"/>
      <c r="BR168" s="30"/>
      <c r="BS168" s="30"/>
      <c r="BT168" s="36"/>
      <c r="CP168" s="4"/>
      <c r="CQ168" s="7"/>
      <c r="DM168" s="4"/>
      <c r="DN168" s="7"/>
    </row>
    <row r="169" spans="69:118" ht="24.75" customHeight="1" x14ac:dyDescent="0.25">
      <c r="BQ169" s="30"/>
      <c r="BR169" s="30"/>
      <c r="BS169" s="30"/>
      <c r="BT169" s="36"/>
      <c r="CP169" s="4"/>
      <c r="CQ169" s="7"/>
      <c r="DM169" s="4"/>
      <c r="DN169" s="7"/>
    </row>
    <row r="170" spans="69:118" ht="24.75" customHeight="1" x14ac:dyDescent="0.25">
      <c r="BQ170" s="30"/>
      <c r="BR170" s="30"/>
      <c r="BS170" s="30"/>
      <c r="BT170" s="36"/>
      <c r="CP170" s="4"/>
      <c r="CQ170" s="7"/>
      <c r="DM170" s="4"/>
      <c r="DN170" s="7"/>
    </row>
    <row r="171" spans="69:118" ht="24.75" customHeight="1" x14ac:dyDescent="0.25">
      <c r="BQ171" s="30"/>
      <c r="BR171" s="30"/>
      <c r="BS171" s="30"/>
      <c r="BT171" s="36"/>
      <c r="CP171" s="4"/>
      <c r="CQ171" s="7"/>
      <c r="DM171" s="4"/>
      <c r="DN171" s="7"/>
    </row>
    <row r="172" spans="69:118" ht="24.75" customHeight="1" x14ac:dyDescent="0.25">
      <c r="BQ172" s="30"/>
      <c r="BR172" s="30"/>
      <c r="BS172" s="30"/>
      <c r="BT172" s="36"/>
      <c r="CP172" s="4"/>
      <c r="CQ172" s="7"/>
      <c r="DM172" s="4"/>
      <c r="DN172" s="7"/>
    </row>
    <row r="173" spans="69:118" ht="24.75" customHeight="1" x14ac:dyDescent="0.25">
      <c r="BQ173" s="30"/>
      <c r="BR173" s="30"/>
      <c r="BS173" s="30"/>
      <c r="BT173" s="36"/>
      <c r="CP173" s="4"/>
      <c r="CQ173" s="7"/>
      <c r="DM173" s="4"/>
      <c r="DN173" s="7"/>
    </row>
    <row r="174" spans="69:118" ht="24.75" customHeight="1" x14ac:dyDescent="0.25">
      <c r="BQ174" s="30"/>
      <c r="BR174" s="30"/>
      <c r="BS174" s="30"/>
      <c r="BT174" s="36"/>
      <c r="CP174" s="4"/>
      <c r="CQ174" s="7"/>
      <c r="DM174" s="4"/>
      <c r="DN174" s="7"/>
    </row>
    <row r="175" spans="69:118" ht="24.75" customHeight="1" x14ac:dyDescent="0.25">
      <c r="BQ175" s="30"/>
      <c r="BR175" s="30"/>
      <c r="BS175" s="30"/>
      <c r="BT175" s="36"/>
      <c r="CP175" s="4"/>
      <c r="CQ175" s="7"/>
      <c r="DM175" s="4"/>
      <c r="DN175" s="7"/>
    </row>
    <row r="176" spans="69:118" ht="24.75" customHeight="1" x14ac:dyDescent="0.25">
      <c r="BQ176" s="30"/>
      <c r="BR176" s="30"/>
      <c r="BS176" s="30"/>
      <c r="BT176" s="36"/>
      <c r="CP176" s="4"/>
      <c r="CQ176" s="7"/>
      <c r="DM176" s="4"/>
      <c r="DN176" s="7"/>
    </row>
    <row r="177" spans="69:118" ht="24.75" customHeight="1" x14ac:dyDescent="0.25">
      <c r="BQ177" s="30"/>
      <c r="BR177" s="30"/>
      <c r="BS177" s="30"/>
      <c r="BT177" s="36"/>
      <c r="CP177" s="4"/>
      <c r="CQ177" s="7"/>
      <c r="DM177" s="4"/>
      <c r="DN177" s="7"/>
    </row>
    <row r="178" spans="69:118" ht="24.75" customHeight="1" x14ac:dyDescent="0.25">
      <c r="BQ178" s="30"/>
      <c r="BR178" s="30"/>
      <c r="BS178" s="30"/>
      <c r="BT178" s="36"/>
      <c r="CP178" s="4"/>
      <c r="CQ178" s="7"/>
      <c r="DM178" s="4"/>
      <c r="DN178" s="7"/>
    </row>
    <row r="179" spans="69:118" ht="24.75" customHeight="1" x14ac:dyDescent="0.25">
      <c r="BQ179" s="30"/>
      <c r="BR179" s="30"/>
      <c r="BS179" s="30"/>
      <c r="BT179" s="36"/>
      <c r="CP179" s="4"/>
      <c r="CQ179" s="7"/>
      <c r="DM179" s="4"/>
      <c r="DN179" s="7"/>
    </row>
    <row r="180" spans="69:118" ht="24.75" customHeight="1" x14ac:dyDescent="0.25">
      <c r="BQ180" s="30"/>
      <c r="BR180" s="30"/>
      <c r="BS180" s="30"/>
      <c r="BT180" s="36"/>
      <c r="CP180" s="4"/>
      <c r="CQ180" s="7"/>
      <c r="DM180" s="4"/>
      <c r="DN180" s="7"/>
    </row>
    <row r="181" spans="69:118" ht="24.75" customHeight="1" x14ac:dyDescent="0.25">
      <c r="BQ181" s="30"/>
      <c r="BR181" s="30"/>
      <c r="BS181" s="30"/>
      <c r="BT181" s="36"/>
      <c r="CP181" s="4"/>
      <c r="CQ181" s="7"/>
      <c r="DM181" s="4"/>
      <c r="DN181" s="7"/>
    </row>
    <row r="182" spans="69:118" ht="24.75" customHeight="1" x14ac:dyDescent="0.25">
      <c r="BQ182" s="30"/>
      <c r="BR182" s="30"/>
      <c r="BS182" s="30"/>
      <c r="BT182" s="36"/>
      <c r="CP182" s="4"/>
      <c r="CQ182" s="7"/>
      <c r="DM182" s="4"/>
      <c r="DN182" s="7"/>
    </row>
    <row r="183" spans="69:118" ht="24.75" customHeight="1" x14ac:dyDescent="0.25">
      <c r="BQ183" s="30"/>
      <c r="BR183" s="30"/>
      <c r="BS183" s="30"/>
      <c r="BT183" s="36"/>
      <c r="CP183" s="4"/>
      <c r="CQ183" s="7"/>
      <c r="DM183" s="4"/>
      <c r="DN183" s="7"/>
    </row>
    <row r="184" spans="69:118" ht="24.75" customHeight="1" x14ac:dyDescent="0.25">
      <c r="BQ184" s="30"/>
      <c r="BR184" s="30"/>
      <c r="BS184" s="30"/>
      <c r="BT184" s="36"/>
      <c r="CP184" s="4"/>
      <c r="CQ184" s="7"/>
      <c r="DM184" s="4"/>
      <c r="DN184" s="7"/>
    </row>
    <row r="185" spans="69:118" ht="24.75" customHeight="1" x14ac:dyDescent="0.25">
      <c r="BQ185" s="30"/>
      <c r="BR185" s="30"/>
      <c r="BS185" s="30"/>
      <c r="BT185" s="36"/>
      <c r="CP185" s="4"/>
      <c r="CQ185" s="7"/>
      <c r="DM185" s="4"/>
      <c r="DN185" s="7"/>
    </row>
    <row r="186" spans="69:118" ht="24.75" customHeight="1" x14ac:dyDescent="0.25">
      <c r="BQ186" s="30"/>
      <c r="BR186" s="30"/>
      <c r="BS186" s="30"/>
      <c r="BT186" s="36"/>
      <c r="CP186" s="4"/>
      <c r="CQ186" s="7"/>
      <c r="DM186" s="4"/>
      <c r="DN186" s="7"/>
    </row>
    <row r="187" spans="69:118" ht="24.75" customHeight="1" x14ac:dyDescent="0.25">
      <c r="BQ187" s="30"/>
      <c r="BR187" s="30"/>
      <c r="BS187" s="30"/>
      <c r="BT187" s="36"/>
      <c r="CP187" s="4"/>
      <c r="CQ187" s="7"/>
      <c r="DM187" s="4"/>
      <c r="DN187" s="7"/>
    </row>
    <row r="188" spans="69:118" ht="24.75" customHeight="1" x14ac:dyDescent="0.25">
      <c r="BQ188" s="30"/>
      <c r="BR188" s="30"/>
      <c r="BS188" s="30"/>
      <c r="BT188" s="36"/>
      <c r="CP188" s="4"/>
      <c r="CQ188" s="7"/>
      <c r="DM188" s="4"/>
      <c r="DN188" s="7"/>
    </row>
    <row r="189" spans="69:118" ht="24.75" customHeight="1" x14ac:dyDescent="0.25">
      <c r="BQ189" s="30"/>
      <c r="BR189" s="30"/>
      <c r="BS189" s="30"/>
      <c r="BT189" s="36"/>
      <c r="CP189" s="4"/>
      <c r="CQ189" s="7"/>
      <c r="DM189" s="4"/>
      <c r="DN189" s="7"/>
    </row>
    <row r="190" spans="69:118" ht="24.75" customHeight="1" x14ac:dyDescent="0.25">
      <c r="BQ190" s="30"/>
      <c r="BR190" s="30"/>
      <c r="BS190" s="30"/>
      <c r="BT190" s="36"/>
      <c r="CP190" s="4"/>
      <c r="CQ190" s="7"/>
      <c r="DM190" s="4"/>
      <c r="DN190" s="7"/>
    </row>
    <row r="191" spans="69:118" ht="24.75" customHeight="1" x14ac:dyDescent="0.25">
      <c r="BQ191" s="30"/>
      <c r="BR191" s="30"/>
      <c r="BS191" s="30"/>
      <c r="BT191" s="36"/>
      <c r="CP191" s="4"/>
      <c r="CQ191" s="7"/>
      <c r="DM191" s="4"/>
      <c r="DN191" s="7"/>
    </row>
    <row r="192" spans="69:118" ht="24.75" customHeight="1" x14ac:dyDescent="0.25">
      <c r="BQ192" s="30"/>
      <c r="BR192" s="30"/>
      <c r="BS192" s="30"/>
      <c r="BT192" s="36"/>
      <c r="CP192" s="4"/>
      <c r="CQ192" s="7"/>
      <c r="DM192" s="4"/>
      <c r="DN192" s="7"/>
    </row>
    <row r="193" spans="69:118" ht="24.75" customHeight="1" x14ac:dyDescent="0.25">
      <c r="BQ193" s="30"/>
      <c r="BR193" s="30"/>
      <c r="BS193" s="30"/>
      <c r="BT193" s="36"/>
      <c r="CP193" s="4"/>
      <c r="CQ193" s="7"/>
      <c r="DM193" s="4"/>
      <c r="DN193" s="7"/>
    </row>
    <row r="194" spans="69:118" ht="24.75" customHeight="1" x14ac:dyDescent="0.25">
      <c r="BQ194" s="30"/>
      <c r="BR194" s="30"/>
      <c r="BS194" s="30"/>
      <c r="BT194" s="36"/>
      <c r="CP194" s="4"/>
      <c r="CQ194" s="7"/>
      <c r="DM194" s="4"/>
      <c r="DN194" s="7"/>
    </row>
    <row r="195" spans="69:118" ht="24.75" customHeight="1" x14ac:dyDescent="0.25">
      <c r="BQ195" s="30"/>
      <c r="BR195" s="30"/>
      <c r="BS195" s="30"/>
      <c r="BT195" s="36"/>
      <c r="CP195" s="4"/>
      <c r="CQ195" s="7"/>
      <c r="DM195" s="4"/>
      <c r="DN195" s="7"/>
    </row>
    <row r="196" spans="69:118" ht="24.75" customHeight="1" x14ac:dyDescent="0.25">
      <c r="BQ196" s="30"/>
      <c r="BR196" s="30"/>
      <c r="BS196" s="30"/>
      <c r="BT196" s="36"/>
      <c r="CP196" s="4"/>
      <c r="CQ196" s="7"/>
      <c r="DM196" s="4"/>
      <c r="DN196" s="7"/>
    </row>
    <row r="197" spans="69:118" ht="24.75" customHeight="1" x14ac:dyDescent="0.25">
      <c r="BQ197" s="30"/>
      <c r="BR197" s="30"/>
      <c r="BS197" s="30"/>
      <c r="BT197" s="36"/>
      <c r="CP197" s="4"/>
      <c r="CQ197" s="7"/>
      <c r="DM197" s="4"/>
      <c r="DN197" s="7"/>
    </row>
    <row r="198" spans="69:118" ht="24.75" customHeight="1" x14ac:dyDescent="0.25">
      <c r="BQ198" s="30"/>
      <c r="BR198" s="30"/>
      <c r="BS198" s="30"/>
      <c r="BT198" s="36"/>
      <c r="CP198" s="4"/>
      <c r="CQ198" s="7"/>
      <c r="DM198" s="4"/>
      <c r="DN198" s="7"/>
    </row>
    <row r="199" spans="69:118" ht="24.75" customHeight="1" x14ac:dyDescent="0.25">
      <c r="BQ199" s="30"/>
      <c r="BR199" s="30"/>
      <c r="BS199" s="30"/>
      <c r="BT199" s="36"/>
      <c r="CP199" s="4"/>
      <c r="CQ199" s="7"/>
      <c r="DM199" s="4"/>
      <c r="DN199" s="7"/>
    </row>
    <row r="200" spans="69:118" ht="24.75" customHeight="1" x14ac:dyDescent="0.25">
      <c r="BQ200" s="30"/>
      <c r="BR200" s="30"/>
      <c r="BS200" s="30"/>
      <c r="BT200" s="36"/>
      <c r="CP200" s="4"/>
      <c r="CQ200" s="7"/>
      <c r="DM200" s="4"/>
      <c r="DN200" s="7"/>
    </row>
    <row r="201" spans="69:118" ht="24.75" customHeight="1" x14ac:dyDescent="0.25">
      <c r="BQ201" s="30"/>
      <c r="BR201" s="30"/>
      <c r="BS201" s="30"/>
      <c r="BT201" s="36"/>
      <c r="CP201" s="4"/>
      <c r="CQ201" s="7"/>
      <c r="DM201" s="4"/>
      <c r="DN201" s="7"/>
    </row>
    <row r="202" spans="69:118" ht="24.75" customHeight="1" x14ac:dyDescent="0.25">
      <c r="BQ202" s="30"/>
      <c r="BR202" s="30"/>
      <c r="BS202" s="30"/>
      <c r="BT202" s="36"/>
      <c r="CP202" s="4"/>
      <c r="CQ202" s="7"/>
      <c r="DM202" s="4"/>
      <c r="DN202" s="7"/>
    </row>
    <row r="203" spans="69:118" ht="24.75" customHeight="1" x14ac:dyDescent="0.25">
      <c r="BQ203" s="30"/>
      <c r="BR203" s="30"/>
      <c r="BS203" s="30"/>
      <c r="BT203" s="36"/>
      <c r="CP203" s="4"/>
      <c r="CQ203" s="7"/>
      <c r="DM203" s="4"/>
      <c r="DN203" s="7"/>
    </row>
    <row r="204" spans="69:118" ht="24.75" customHeight="1" x14ac:dyDescent="0.25">
      <c r="BQ204" s="30"/>
      <c r="BR204" s="30"/>
      <c r="BS204" s="30"/>
      <c r="BT204" s="36"/>
      <c r="CP204" s="4"/>
      <c r="CQ204" s="7"/>
      <c r="DM204" s="4"/>
      <c r="DN204" s="7"/>
    </row>
    <row r="205" spans="69:118" ht="24.75" customHeight="1" x14ac:dyDescent="0.25">
      <c r="BQ205" s="30"/>
      <c r="BR205" s="30"/>
      <c r="BS205" s="30"/>
      <c r="BT205" s="36"/>
      <c r="CP205" s="4"/>
      <c r="CQ205" s="7"/>
      <c r="DM205" s="4"/>
      <c r="DN205" s="7"/>
    </row>
    <row r="206" spans="69:118" ht="24.75" customHeight="1" x14ac:dyDescent="0.25">
      <c r="BQ206" s="30"/>
      <c r="BR206" s="30"/>
      <c r="BS206" s="30"/>
      <c r="BT206" s="36"/>
      <c r="CP206" s="4"/>
      <c r="CQ206" s="7"/>
      <c r="DM206" s="4"/>
      <c r="DN206" s="7"/>
    </row>
    <row r="207" spans="69:118" ht="24.75" customHeight="1" x14ac:dyDescent="0.25">
      <c r="BQ207" s="30"/>
      <c r="BR207" s="30"/>
      <c r="BS207" s="30"/>
      <c r="BT207" s="36"/>
      <c r="CP207" s="4"/>
      <c r="CQ207" s="7"/>
      <c r="DM207" s="4"/>
      <c r="DN207" s="7"/>
    </row>
    <row r="208" spans="69:118" ht="24.75" customHeight="1" x14ac:dyDescent="0.25">
      <c r="BQ208" s="30"/>
      <c r="BR208" s="30"/>
      <c r="BS208" s="30"/>
      <c r="BT208" s="36"/>
      <c r="CP208" s="4"/>
      <c r="CQ208" s="7"/>
      <c r="DM208" s="4"/>
      <c r="DN208" s="7"/>
    </row>
    <row r="209" spans="69:118" ht="24.75" customHeight="1" x14ac:dyDescent="0.25">
      <c r="BQ209" s="30"/>
      <c r="BR209" s="30"/>
      <c r="BS209" s="30"/>
      <c r="BT209" s="36"/>
      <c r="CP209" s="4"/>
      <c r="CQ209" s="7"/>
      <c r="DM209" s="4"/>
      <c r="DN209" s="7"/>
    </row>
    <row r="210" spans="69:118" ht="24.75" customHeight="1" x14ac:dyDescent="0.25">
      <c r="BQ210" s="30"/>
      <c r="BR210" s="30"/>
      <c r="BS210" s="30"/>
      <c r="BT210" s="36"/>
      <c r="CP210" s="4"/>
      <c r="CQ210" s="7"/>
      <c r="DM210" s="4"/>
      <c r="DN210" s="7"/>
    </row>
    <row r="211" spans="69:118" ht="24.75" customHeight="1" x14ac:dyDescent="0.25">
      <c r="BQ211" s="30"/>
      <c r="BR211" s="30"/>
      <c r="BS211" s="30"/>
      <c r="BT211" s="36"/>
      <c r="CP211" s="4"/>
      <c r="CQ211" s="7"/>
      <c r="DM211" s="4"/>
      <c r="DN211" s="7"/>
    </row>
    <row r="212" spans="69:118" ht="24.75" customHeight="1" x14ac:dyDescent="0.25">
      <c r="BQ212" s="30"/>
      <c r="BR212" s="30"/>
      <c r="BS212" s="30"/>
      <c r="BT212" s="36"/>
      <c r="CP212" s="4"/>
      <c r="CQ212" s="7"/>
      <c r="DM212" s="4"/>
      <c r="DN212" s="7"/>
    </row>
    <row r="213" spans="69:118" ht="24.75" customHeight="1" x14ac:dyDescent="0.25">
      <c r="BQ213" s="30"/>
      <c r="BR213" s="30"/>
      <c r="BS213" s="30"/>
      <c r="BT213" s="36"/>
      <c r="CP213" s="4"/>
      <c r="CQ213" s="7"/>
      <c r="DM213" s="4"/>
      <c r="DN213" s="7"/>
    </row>
    <row r="214" spans="69:118" ht="24.75" customHeight="1" x14ac:dyDescent="0.25">
      <c r="BQ214" s="30"/>
      <c r="BR214" s="30"/>
      <c r="BS214" s="30"/>
      <c r="BT214" s="36"/>
      <c r="CP214" s="4"/>
      <c r="CQ214" s="7"/>
      <c r="DM214" s="4"/>
      <c r="DN214" s="7"/>
    </row>
    <row r="215" spans="69:118" ht="24.75" customHeight="1" x14ac:dyDescent="0.25">
      <c r="BQ215" s="30"/>
      <c r="BR215" s="30"/>
      <c r="BS215" s="30"/>
      <c r="BT215" s="36"/>
      <c r="CP215" s="4"/>
      <c r="CQ215" s="7"/>
      <c r="DM215" s="4"/>
      <c r="DN215" s="7"/>
    </row>
    <row r="216" spans="69:118" ht="24.75" customHeight="1" x14ac:dyDescent="0.25">
      <c r="BQ216" s="30"/>
      <c r="BR216" s="30"/>
      <c r="BS216" s="30"/>
      <c r="BT216" s="36"/>
      <c r="CP216" s="4"/>
      <c r="CQ216" s="7"/>
      <c r="DM216" s="4"/>
      <c r="DN216" s="7"/>
    </row>
    <row r="217" spans="69:118" ht="24.75" customHeight="1" x14ac:dyDescent="0.25">
      <c r="BQ217" s="30"/>
      <c r="BR217" s="30"/>
      <c r="BS217" s="30"/>
      <c r="BT217" s="36"/>
      <c r="CP217" s="4"/>
      <c r="CQ217" s="7"/>
      <c r="DM217" s="4"/>
      <c r="DN217" s="7"/>
    </row>
    <row r="218" spans="69:118" ht="24.75" customHeight="1" x14ac:dyDescent="0.25">
      <c r="BQ218" s="30"/>
      <c r="BR218" s="30"/>
      <c r="BS218" s="30"/>
      <c r="BT218" s="36"/>
      <c r="CP218" s="4"/>
      <c r="CQ218" s="7"/>
      <c r="DM218" s="4"/>
      <c r="DN218" s="7"/>
    </row>
    <row r="219" spans="69:118" ht="24.75" customHeight="1" x14ac:dyDescent="0.25">
      <c r="BQ219" s="30"/>
      <c r="BR219" s="30"/>
      <c r="BS219" s="30"/>
      <c r="BT219" s="36"/>
      <c r="CP219" s="4"/>
      <c r="CQ219" s="7"/>
      <c r="DM219" s="4"/>
      <c r="DN219" s="7"/>
    </row>
    <row r="220" spans="69:118" ht="24.75" customHeight="1" x14ac:dyDescent="0.25">
      <c r="BQ220" s="30"/>
      <c r="BR220" s="30"/>
      <c r="BS220" s="30"/>
      <c r="BT220" s="36"/>
      <c r="CP220" s="4"/>
      <c r="CQ220" s="7"/>
      <c r="DM220" s="4"/>
      <c r="DN220" s="7"/>
    </row>
    <row r="221" spans="69:118" ht="24.75" customHeight="1" x14ac:dyDescent="0.25">
      <c r="BQ221" s="30"/>
      <c r="BR221" s="30"/>
      <c r="BS221" s="30"/>
      <c r="BT221" s="36"/>
      <c r="CP221" s="4"/>
      <c r="CQ221" s="7"/>
      <c r="DM221" s="4"/>
      <c r="DN221" s="7"/>
    </row>
    <row r="222" spans="69:118" ht="24.75" customHeight="1" x14ac:dyDescent="0.25">
      <c r="BQ222" s="30"/>
      <c r="BR222" s="30"/>
      <c r="BS222" s="30"/>
      <c r="BT222" s="36"/>
      <c r="CP222" s="4"/>
      <c r="CQ222" s="7"/>
      <c r="DM222" s="4"/>
      <c r="DN222" s="7"/>
    </row>
    <row r="223" spans="69:118" ht="24.75" customHeight="1" x14ac:dyDescent="0.25">
      <c r="BQ223" s="30"/>
      <c r="BR223" s="30"/>
      <c r="BS223" s="30"/>
      <c r="BT223" s="36"/>
      <c r="CP223" s="4"/>
      <c r="CQ223" s="7"/>
      <c r="DM223" s="4"/>
      <c r="DN223" s="7"/>
    </row>
    <row r="224" spans="69:118" ht="24.75" customHeight="1" x14ac:dyDescent="0.25">
      <c r="BQ224" s="30"/>
      <c r="BR224" s="30"/>
      <c r="BS224" s="30"/>
      <c r="BT224" s="36"/>
      <c r="CP224" s="4"/>
      <c r="CQ224" s="7"/>
      <c r="DM224" s="4"/>
      <c r="DN224" s="7"/>
    </row>
    <row r="225" spans="69:118" ht="24.75" customHeight="1" x14ac:dyDescent="0.25">
      <c r="BQ225" s="30"/>
      <c r="BR225" s="30"/>
      <c r="BS225" s="30"/>
      <c r="BT225" s="36"/>
      <c r="CP225" s="4"/>
      <c r="CQ225" s="7"/>
      <c r="DM225" s="4"/>
      <c r="DN225" s="7"/>
    </row>
    <row r="226" spans="69:118" ht="24.75" customHeight="1" x14ac:dyDescent="0.25">
      <c r="BQ226" s="30"/>
      <c r="BR226" s="30"/>
      <c r="BS226" s="30"/>
      <c r="BT226" s="36"/>
      <c r="CP226" s="4"/>
      <c r="CQ226" s="7"/>
      <c r="DM226" s="4"/>
      <c r="DN226" s="7"/>
    </row>
    <row r="227" spans="69:118" ht="24.75" customHeight="1" x14ac:dyDescent="0.25">
      <c r="BQ227" s="30"/>
      <c r="BR227" s="30"/>
      <c r="BS227" s="30"/>
      <c r="BT227" s="36"/>
      <c r="CP227" s="4"/>
      <c r="CQ227" s="7"/>
      <c r="DM227" s="4"/>
      <c r="DN227" s="7"/>
    </row>
    <row r="228" spans="69:118" ht="24.75" customHeight="1" x14ac:dyDescent="0.25">
      <c r="BQ228" s="30"/>
      <c r="BR228" s="30"/>
      <c r="BS228" s="30"/>
      <c r="BT228" s="36"/>
      <c r="CP228" s="4"/>
      <c r="CQ228" s="7"/>
      <c r="DM228" s="4"/>
      <c r="DN228" s="7"/>
    </row>
    <row r="229" spans="69:118" ht="24.75" customHeight="1" x14ac:dyDescent="0.25">
      <c r="BQ229" s="30"/>
      <c r="BR229" s="30"/>
      <c r="BS229" s="30"/>
      <c r="BT229" s="36"/>
      <c r="CP229" s="4"/>
      <c r="CQ229" s="7"/>
      <c r="DM229" s="4"/>
      <c r="DN229" s="7"/>
    </row>
    <row r="230" spans="69:118" ht="24.75" customHeight="1" x14ac:dyDescent="0.25">
      <c r="BQ230" s="30"/>
      <c r="BR230" s="30"/>
      <c r="BS230" s="30"/>
      <c r="BT230" s="36"/>
      <c r="CP230" s="4"/>
      <c r="CQ230" s="7"/>
      <c r="DM230" s="4"/>
      <c r="DN230" s="7"/>
    </row>
    <row r="231" spans="69:118" ht="24.75" customHeight="1" x14ac:dyDescent="0.25">
      <c r="BQ231" s="30"/>
      <c r="BR231" s="30"/>
      <c r="BS231" s="30"/>
      <c r="BT231" s="36"/>
      <c r="CP231" s="4"/>
      <c r="CQ231" s="7"/>
      <c r="DM231" s="4"/>
      <c r="DN231" s="7"/>
    </row>
    <row r="232" spans="69:118" ht="24.75" customHeight="1" x14ac:dyDescent="0.25">
      <c r="BQ232" s="30"/>
      <c r="BR232" s="30"/>
      <c r="BS232" s="30"/>
      <c r="BT232" s="36"/>
      <c r="CP232" s="4"/>
      <c r="CQ232" s="7"/>
      <c r="DM232" s="4"/>
      <c r="DN232" s="7"/>
    </row>
    <row r="233" spans="69:118" ht="24.75" customHeight="1" x14ac:dyDescent="0.25">
      <c r="BQ233" s="30"/>
      <c r="BR233" s="30"/>
      <c r="BS233" s="30"/>
      <c r="BT233" s="36"/>
      <c r="CP233" s="4"/>
      <c r="CQ233" s="7"/>
      <c r="DM233" s="4"/>
      <c r="DN233" s="7"/>
    </row>
    <row r="234" spans="69:118" ht="24.75" customHeight="1" x14ac:dyDescent="0.25">
      <c r="BQ234" s="30"/>
      <c r="BR234" s="30"/>
      <c r="BS234" s="30"/>
      <c r="BT234" s="36"/>
      <c r="CP234" s="4"/>
      <c r="CQ234" s="7"/>
      <c r="DM234" s="4"/>
      <c r="DN234" s="7"/>
    </row>
    <row r="235" spans="69:118" ht="24.75" customHeight="1" x14ac:dyDescent="0.25">
      <c r="BQ235" s="30"/>
      <c r="BR235" s="30"/>
      <c r="BS235" s="30"/>
      <c r="BT235" s="36"/>
      <c r="CP235" s="4"/>
      <c r="CQ235" s="7"/>
      <c r="DM235" s="4"/>
      <c r="DN235" s="7"/>
    </row>
    <row r="236" spans="69:118" ht="24.75" customHeight="1" x14ac:dyDescent="0.25">
      <c r="BQ236" s="30"/>
      <c r="BR236" s="30"/>
      <c r="BS236" s="30"/>
      <c r="BT236" s="36"/>
      <c r="CP236" s="4"/>
      <c r="CQ236" s="7"/>
      <c r="DM236" s="4"/>
      <c r="DN236" s="7"/>
    </row>
    <row r="237" spans="69:118" ht="24.75" customHeight="1" x14ac:dyDescent="0.25">
      <c r="BQ237" s="30"/>
      <c r="BR237" s="30"/>
      <c r="BS237" s="30"/>
      <c r="BT237" s="36"/>
      <c r="CP237" s="4"/>
      <c r="CQ237" s="7"/>
      <c r="DM237" s="4"/>
      <c r="DN237" s="7"/>
    </row>
    <row r="238" spans="69:118" ht="24.75" customHeight="1" x14ac:dyDescent="0.25">
      <c r="BQ238" s="30"/>
      <c r="BR238" s="30"/>
      <c r="BS238" s="30"/>
      <c r="BT238" s="36"/>
      <c r="CP238" s="4"/>
      <c r="CQ238" s="7"/>
      <c r="DM238" s="4"/>
      <c r="DN238" s="7"/>
    </row>
    <row r="239" spans="69:118" ht="24.75" customHeight="1" x14ac:dyDescent="0.25">
      <c r="BQ239" s="30"/>
      <c r="BR239" s="30"/>
      <c r="BS239" s="30"/>
      <c r="BT239" s="36"/>
      <c r="CP239" s="4"/>
      <c r="CQ239" s="7"/>
      <c r="DM239" s="4"/>
      <c r="DN239" s="7"/>
    </row>
    <row r="240" spans="69:118" ht="24.75" customHeight="1" x14ac:dyDescent="0.25">
      <c r="BQ240" s="30"/>
      <c r="BR240" s="30"/>
      <c r="BS240" s="30"/>
      <c r="BT240" s="36"/>
      <c r="CP240" s="4"/>
      <c r="CQ240" s="7"/>
      <c r="DM240" s="4"/>
      <c r="DN240" s="7"/>
    </row>
    <row r="241" spans="69:118" ht="24.75" customHeight="1" x14ac:dyDescent="0.25">
      <c r="BQ241" s="30"/>
      <c r="BR241" s="30"/>
      <c r="BS241" s="30"/>
      <c r="BT241" s="36"/>
      <c r="CP241" s="4"/>
      <c r="CQ241" s="7"/>
      <c r="DM241" s="4"/>
      <c r="DN241" s="7"/>
    </row>
    <row r="242" spans="69:118" ht="24.75" customHeight="1" x14ac:dyDescent="0.25">
      <c r="BQ242" s="30"/>
      <c r="BR242" s="30"/>
      <c r="BS242" s="30"/>
      <c r="BT242" s="36"/>
      <c r="CP242" s="4"/>
      <c r="CQ242" s="7"/>
      <c r="DM242" s="4"/>
      <c r="DN242" s="7"/>
    </row>
    <row r="243" spans="69:118" ht="24.75" customHeight="1" x14ac:dyDescent="0.25">
      <c r="BQ243" s="30"/>
      <c r="BR243" s="30"/>
      <c r="BS243" s="30"/>
      <c r="BT243" s="36"/>
      <c r="CP243" s="4"/>
      <c r="CQ243" s="7"/>
      <c r="DM243" s="4"/>
      <c r="DN243" s="7"/>
    </row>
    <row r="244" spans="69:118" ht="24.75" customHeight="1" x14ac:dyDescent="0.25">
      <c r="BQ244" s="30"/>
      <c r="BR244" s="30"/>
      <c r="BS244" s="30"/>
      <c r="BT244" s="36"/>
      <c r="CP244" s="4"/>
      <c r="CQ244" s="7"/>
      <c r="DM244" s="4"/>
      <c r="DN244" s="7"/>
    </row>
    <row r="245" spans="69:118" ht="24.75" customHeight="1" x14ac:dyDescent="0.25">
      <c r="BQ245" s="30"/>
      <c r="BR245" s="30"/>
      <c r="BS245" s="30"/>
      <c r="BT245" s="36"/>
      <c r="CP245" s="4"/>
      <c r="CQ245" s="7"/>
      <c r="DM245" s="4"/>
      <c r="DN245" s="7"/>
    </row>
    <row r="246" spans="69:118" ht="24.75" customHeight="1" x14ac:dyDescent="0.25">
      <c r="BQ246" s="30"/>
      <c r="BR246" s="30"/>
      <c r="BS246" s="30"/>
      <c r="BT246" s="36"/>
      <c r="CP246" s="4"/>
      <c r="CQ246" s="7"/>
      <c r="DM246" s="4"/>
      <c r="DN246" s="7"/>
    </row>
    <row r="247" spans="69:118" ht="24.75" customHeight="1" x14ac:dyDescent="0.25">
      <c r="BQ247" s="30"/>
      <c r="BR247" s="30"/>
      <c r="BS247" s="30"/>
      <c r="BT247" s="36"/>
      <c r="CP247" s="4"/>
      <c r="CQ247" s="7"/>
      <c r="DM247" s="4"/>
      <c r="DN247" s="7"/>
    </row>
    <row r="248" spans="69:118" ht="24.75" customHeight="1" x14ac:dyDescent="0.25">
      <c r="BQ248" s="30"/>
      <c r="BR248" s="30"/>
      <c r="BS248" s="30"/>
      <c r="BT248" s="36"/>
      <c r="CP248" s="4"/>
      <c r="CQ248" s="7"/>
      <c r="DM248" s="4"/>
      <c r="DN248" s="7"/>
    </row>
    <row r="249" spans="69:118" ht="24.75" customHeight="1" x14ac:dyDescent="0.25">
      <c r="BQ249" s="30"/>
      <c r="BR249" s="30"/>
      <c r="BS249" s="30"/>
      <c r="BT249" s="36"/>
      <c r="CP249" s="4"/>
      <c r="CQ249" s="7"/>
      <c r="DM249" s="4"/>
      <c r="DN249" s="7"/>
    </row>
    <row r="250" spans="69:118" ht="24.75" customHeight="1" x14ac:dyDescent="0.25">
      <c r="BQ250" s="30"/>
      <c r="BR250" s="30"/>
      <c r="BS250" s="30"/>
      <c r="BT250" s="36"/>
      <c r="CP250" s="4"/>
      <c r="CQ250" s="7"/>
      <c r="DM250" s="4"/>
      <c r="DN250" s="7"/>
    </row>
    <row r="251" spans="69:118" ht="24.75" customHeight="1" x14ac:dyDescent="0.25">
      <c r="BQ251" s="30"/>
      <c r="BR251" s="30"/>
      <c r="BS251" s="30"/>
      <c r="BT251" s="36"/>
      <c r="CP251" s="4"/>
      <c r="CQ251" s="7"/>
      <c r="DM251" s="4"/>
      <c r="DN251" s="7"/>
    </row>
    <row r="252" spans="69:118" ht="24.75" customHeight="1" x14ac:dyDescent="0.25">
      <c r="BQ252" s="30"/>
      <c r="BR252" s="30"/>
      <c r="BS252" s="30"/>
      <c r="BT252" s="36"/>
      <c r="CP252" s="4"/>
      <c r="CQ252" s="7"/>
      <c r="DM252" s="4"/>
      <c r="DN252" s="7"/>
    </row>
    <row r="253" spans="69:118" ht="24.75" customHeight="1" x14ac:dyDescent="0.25">
      <c r="BQ253" s="30"/>
      <c r="BR253" s="30"/>
      <c r="BS253" s="30"/>
      <c r="BT253" s="36"/>
      <c r="CP253" s="4"/>
      <c r="CQ253" s="7"/>
      <c r="DM253" s="4"/>
      <c r="DN253" s="7"/>
    </row>
    <row r="254" spans="69:118" ht="24.75" customHeight="1" x14ac:dyDescent="0.25">
      <c r="BQ254" s="30"/>
      <c r="BR254" s="30"/>
      <c r="BS254" s="30"/>
      <c r="BT254" s="36"/>
      <c r="CP254" s="4"/>
      <c r="CQ254" s="7"/>
      <c r="DM254" s="4"/>
      <c r="DN254" s="7"/>
    </row>
    <row r="255" spans="69:118" ht="24.75" customHeight="1" x14ac:dyDescent="0.25">
      <c r="BQ255" s="30"/>
      <c r="BR255" s="30"/>
      <c r="BS255" s="30"/>
      <c r="BT255" s="36"/>
      <c r="CP255" s="4"/>
      <c r="CQ255" s="7"/>
      <c r="DM255" s="4"/>
      <c r="DN255" s="7"/>
    </row>
    <row r="256" spans="69:118" ht="24.75" customHeight="1" x14ac:dyDescent="0.25">
      <c r="BQ256" s="30"/>
      <c r="BR256" s="30"/>
      <c r="BS256" s="30"/>
      <c r="BT256" s="36"/>
      <c r="CP256" s="4"/>
      <c r="CQ256" s="7"/>
      <c r="DM256" s="4"/>
      <c r="DN256" s="7"/>
    </row>
    <row r="257" spans="69:118" ht="24.75" customHeight="1" x14ac:dyDescent="0.25">
      <c r="BQ257" s="30"/>
      <c r="BR257" s="30"/>
      <c r="BS257" s="30"/>
      <c r="BT257" s="36"/>
      <c r="CP257" s="4"/>
      <c r="CQ257" s="7"/>
      <c r="DM257" s="4"/>
      <c r="DN257" s="7"/>
    </row>
    <row r="258" spans="69:118" ht="24.75" customHeight="1" x14ac:dyDescent="0.25">
      <c r="BQ258" s="30"/>
      <c r="BR258" s="30"/>
      <c r="BS258" s="30"/>
      <c r="BT258" s="36"/>
      <c r="CP258" s="4"/>
      <c r="CQ258" s="7"/>
      <c r="DM258" s="4"/>
      <c r="DN258" s="7"/>
    </row>
    <row r="259" spans="69:118" ht="24.75" customHeight="1" x14ac:dyDescent="0.25">
      <c r="BQ259" s="30"/>
      <c r="BR259" s="30"/>
      <c r="BS259" s="30"/>
      <c r="BT259" s="36"/>
      <c r="CP259" s="4"/>
      <c r="CQ259" s="7"/>
      <c r="DM259" s="4"/>
      <c r="DN259" s="7"/>
    </row>
    <row r="260" spans="69:118" ht="24.75" customHeight="1" x14ac:dyDescent="0.25">
      <c r="BQ260" s="30"/>
      <c r="BR260" s="30"/>
      <c r="BS260" s="30"/>
      <c r="BT260" s="36"/>
      <c r="CP260" s="4"/>
      <c r="CQ260" s="7"/>
      <c r="DM260" s="4"/>
      <c r="DN260" s="7"/>
    </row>
    <row r="261" spans="69:118" ht="24.75" customHeight="1" x14ac:dyDescent="0.25">
      <c r="BQ261" s="30"/>
      <c r="BR261" s="30"/>
      <c r="BS261" s="30"/>
      <c r="BT261" s="36"/>
      <c r="CP261" s="4"/>
      <c r="CQ261" s="7"/>
      <c r="DM261" s="4"/>
      <c r="DN261" s="7"/>
    </row>
    <row r="262" spans="69:118" ht="24.75" customHeight="1" x14ac:dyDescent="0.25">
      <c r="BQ262" s="30"/>
      <c r="BR262" s="30"/>
      <c r="BS262" s="30"/>
      <c r="BT262" s="36"/>
      <c r="CP262" s="4"/>
      <c r="CQ262" s="7"/>
      <c r="DM262" s="4"/>
      <c r="DN262" s="7"/>
    </row>
    <row r="263" spans="69:118" ht="24.75" customHeight="1" x14ac:dyDescent="0.25">
      <c r="BQ263" s="30"/>
      <c r="BR263" s="30"/>
      <c r="BS263" s="30"/>
      <c r="BT263" s="36"/>
      <c r="CP263" s="4"/>
      <c r="CQ263" s="7"/>
      <c r="DM263" s="4"/>
      <c r="DN263" s="7"/>
    </row>
    <row r="264" spans="69:118" ht="24.75" customHeight="1" x14ac:dyDescent="0.25">
      <c r="BQ264" s="30"/>
      <c r="BR264" s="30"/>
      <c r="BS264" s="30"/>
      <c r="BT264" s="36"/>
      <c r="CP264" s="4"/>
      <c r="CQ264" s="7"/>
      <c r="DM264" s="4"/>
      <c r="DN264" s="7"/>
    </row>
    <row r="265" spans="69:118" ht="24.75" customHeight="1" x14ac:dyDescent="0.25">
      <c r="BQ265" s="30"/>
      <c r="BR265" s="30"/>
      <c r="BS265" s="30"/>
      <c r="BT265" s="36"/>
      <c r="CP265" s="4"/>
      <c r="CQ265" s="7"/>
      <c r="DM265" s="4"/>
      <c r="DN265" s="7"/>
    </row>
    <row r="266" spans="69:118" ht="24.75" customHeight="1" x14ac:dyDescent="0.25">
      <c r="BQ266" s="30"/>
      <c r="BR266" s="30"/>
      <c r="BS266" s="30"/>
      <c r="BT266" s="36"/>
      <c r="CP266" s="4"/>
      <c r="CQ266" s="7"/>
      <c r="DM266" s="4"/>
      <c r="DN266" s="7"/>
    </row>
    <row r="267" spans="69:118" ht="24.75" customHeight="1" x14ac:dyDescent="0.25">
      <c r="BQ267" s="30"/>
      <c r="BR267" s="30"/>
      <c r="BS267" s="30"/>
      <c r="BT267" s="36"/>
      <c r="CP267" s="4"/>
      <c r="CQ267" s="7"/>
      <c r="DM267" s="4"/>
      <c r="DN267" s="7"/>
    </row>
    <row r="268" spans="69:118" ht="24.75" customHeight="1" x14ac:dyDescent="0.25">
      <c r="BQ268" s="30"/>
      <c r="BR268" s="30"/>
      <c r="BS268" s="30"/>
      <c r="BT268" s="36"/>
      <c r="CP268" s="4"/>
      <c r="CQ268" s="7"/>
      <c r="DM268" s="4"/>
      <c r="DN268" s="7"/>
    </row>
    <row r="269" spans="69:118" ht="24.75" customHeight="1" x14ac:dyDescent="0.25">
      <c r="BQ269" s="30"/>
      <c r="BR269" s="30"/>
      <c r="BS269" s="30"/>
      <c r="BT269" s="36"/>
      <c r="CP269" s="4"/>
      <c r="CQ269" s="7"/>
      <c r="DM269" s="4"/>
      <c r="DN269" s="7"/>
    </row>
    <row r="270" spans="69:118" ht="24.75" customHeight="1" x14ac:dyDescent="0.25">
      <c r="BQ270" s="30"/>
      <c r="BR270" s="30"/>
      <c r="BS270" s="30"/>
      <c r="BT270" s="36"/>
      <c r="CP270" s="4"/>
      <c r="CQ270" s="7"/>
      <c r="DM270" s="4"/>
      <c r="DN270" s="7"/>
    </row>
    <row r="271" spans="69:118" ht="24.75" customHeight="1" x14ac:dyDescent="0.25">
      <c r="BQ271" s="30"/>
      <c r="BR271" s="30"/>
      <c r="BS271" s="30"/>
      <c r="BT271" s="36"/>
      <c r="CP271" s="4"/>
      <c r="CQ271" s="7"/>
      <c r="DM271" s="4"/>
      <c r="DN271" s="7"/>
    </row>
    <row r="272" spans="69:118" ht="24.75" customHeight="1" x14ac:dyDescent="0.25">
      <c r="BQ272" s="30"/>
      <c r="BR272" s="30"/>
      <c r="BS272" s="30"/>
      <c r="BT272" s="36"/>
      <c r="CP272" s="4"/>
      <c r="CQ272" s="7"/>
      <c r="DM272" s="4"/>
      <c r="DN272" s="7"/>
    </row>
    <row r="273" spans="69:118" ht="24.75" customHeight="1" x14ac:dyDescent="0.25">
      <c r="BQ273" s="30"/>
      <c r="BR273" s="30"/>
      <c r="BS273" s="30"/>
      <c r="BT273" s="36"/>
      <c r="CP273" s="4"/>
      <c r="CQ273" s="7"/>
      <c r="DM273" s="4"/>
      <c r="DN273" s="7"/>
    </row>
    <row r="274" spans="69:118" ht="24.75" customHeight="1" x14ac:dyDescent="0.25">
      <c r="BQ274" s="30"/>
      <c r="BR274" s="30"/>
      <c r="BS274" s="30"/>
      <c r="BT274" s="36"/>
      <c r="CP274" s="4"/>
      <c r="CQ274" s="7"/>
      <c r="DM274" s="4"/>
      <c r="DN274" s="7"/>
    </row>
    <row r="275" spans="69:118" ht="24.75" customHeight="1" x14ac:dyDescent="0.25">
      <c r="BQ275" s="30"/>
      <c r="BR275" s="30"/>
      <c r="BS275" s="30"/>
      <c r="BT275" s="36"/>
      <c r="CP275" s="4"/>
      <c r="CQ275" s="7"/>
      <c r="DM275" s="4"/>
      <c r="DN275" s="7"/>
    </row>
    <row r="276" spans="69:118" ht="24.75" customHeight="1" x14ac:dyDescent="0.25">
      <c r="BQ276" s="30"/>
      <c r="BR276" s="30"/>
      <c r="BS276" s="30"/>
      <c r="BT276" s="36"/>
      <c r="CP276" s="4"/>
      <c r="CQ276" s="7"/>
      <c r="DM276" s="4"/>
      <c r="DN276" s="7"/>
    </row>
    <row r="277" spans="69:118" ht="24.75" customHeight="1" x14ac:dyDescent="0.25">
      <c r="BQ277" s="30"/>
      <c r="BR277" s="30"/>
      <c r="BS277" s="30"/>
      <c r="BT277" s="36"/>
      <c r="CP277" s="4"/>
      <c r="CQ277" s="7"/>
      <c r="DM277" s="4"/>
      <c r="DN277" s="7"/>
    </row>
    <row r="278" spans="69:118" ht="24.75" customHeight="1" x14ac:dyDescent="0.25">
      <c r="BQ278" s="30"/>
      <c r="BR278" s="30"/>
      <c r="BS278" s="30"/>
      <c r="BT278" s="36"/>
      <c r="CP278" s="4"/>
      <c r="CQ278" s="7"/>
      <c r="DM278" s="4"/>
      <c r="DN278" s="7"/>
    </row>
    <row r="279" spans="69:118" ht="24.75" customHeight="1" x14ac:dyDescent="0.25">
      <c r="BQ279" s="30"/>
      <c r="BR279" s="30"/>
      <c r="BS279" s="30"/>
      <c r="BT279" s="36"/>
      <c r="CP279" s="4"/>
      <c r="CQ279" s="7"/>
      <c r="DM279" s="4"/>
      <c r="DN279" s="7"/>
    </row>
    <row r="280" spans="69:118" ht="24.75" customHeight="1" x14ac:dyDescent="0.25">
      <c r="BQ280" s="30"/>
      <c r="BR280" s="30"/>
      <c r="BS280" s="30"/>
      <c r="BT280" s="36"/>
      <c r="CP280" s="4"/>
      <c r="CQ280" s="7"/>
      <c r="DM280" s="4"/>
      <c r="DN280" s="7"/>
    </row>
    <row r="281" spans="69:118" ht="24.75" customHeight="1" x14ac:dyDescent="0.25">
      <c r="BQ281" s="30"/>
      <c r="BR281" s="30"/>
      <c r="BS281" s="30"/>
      <c r="BT281" s="36"/>
      <c r="CP281" s="4"/>
      <c r="CQ281" s="7"/>
      <c r="DM281" s="4"/>
      <c r="DN281" s="7"/>
    </row>
    <row r="282" spans="69:118" ht="24.75" customHeight="1" x14ac:dyDescent="0.25">
      <c r="BQ282" s="30"/>
      <c r="BR282" s="30"/>
      <c r="BS282" s="30"/>
      <c r="BT282" s="36"/>
      <c r="CP282" s="4"/>
      <c r="CQ282" s="7"/>
      <c r="DM282" s="4"/>
      <c r="DN282" s="7"/>
    </row>
    <row r="283" spans="69:118" ht="24.75" customHeight="1" x14ac:dyDescent="0.25">
      <c r="BQ283" s="30"/>
      <c r="BR283" s="30"/>
      <c r="BS283" s="30"/>
      <c r="BT283" s="36"/>
      <c r="CP283" s="4"/>
      <c r="CQ283" s="7"/>
      <c r="DM283" s="4"/>
      <c r="DN283" s="7"/>
    </row>
    <row r="284" spans="69:118" ht="24.75" customHeight="1" x14ac:dyDescent="0.25">
      <c r="BQ284" s="30"/>
      <c r="BR284" s="30"/>
      <c r="BS284" s="30"/>
      <c r="BT284" s="36"/>
      <c r="CP284" s="4"/>
      <c r="CQ284" s="7"/>
      <c r="DM284" s="4"/>
      <c r="DN284" s="7"/>
    </row>
    <row r="285" spans="69:118" ht="24.75" customHeight="1" x14ac:dyDescent="0.25">
      <c r="BQ285" s="30"/>
      <c r="BR285" s="30"/>
      <c r="BS285" s="30"/>
      <c r="BT285" s="36"/>
      <c r="CP285" s="4"/>
      <c r="CQ285" s="7"/>
      <c r="DM285" s="4"/>
      <c r="DN285" s="7"/>
    </row>
    <row r="286" spans="69:118" ht="24.75" customHeight="1" x14ac:dyDescent="0.25">
      <c r="BQ286" s="30"/>
      <c r="BR286" s="30"/>
      <c r="BS286" s="30"/>
      <c r="BT286" s="36"/>
      <c r="CP286" s="4"/>
      <c r="CQ286" s="7"/>
      <c r="DM286" s="4"/>
      <c r="DN286" s="7"/>
    </row>
    <row r="287" spans="69:118" ht="24.75" customHeight="1" x14ac:dyDescent="0.25">
      <c r="BQ287" s="30"/>
      <c r="BR287" s="30"/>
      <c r="BS287" s="30"/>
      <c r="BT287" s="36"/>
      <c r="CP287" s="4"/>
      <c r="CQ287" s="7"/>
      <c r="DM287" s="4"/>
      <c r="DN287" s="7"/>
    </row>
    <row r="288" spans="69:118" ht="24.75" customHeight="1" x14ac:dyDescent="0.25">
      <c r="BQ288" s="30"/>
      <c r="BR288" s="30"/>
      <c r="BS288" s="30"/>
      <c r="BT288" s="36"/>
      <c r="CP288" s="4"/>
      <c r="CQ288" s="7"/>
      <c r="DM288" s="4"/>
      <c r="DN288" s="7"/>
    </row>
    <row r="289" spans="69:118" ht="24.75" customHeight="1" x14ac:dyDescent="0.25">
      <c r="BQ289" s="30"/>
      <c r="BR289" s="30"/>
      <c r="BS289" s="30"/>
      <c r="BT289" s="36"/>
      <c r="CP289" s="4"/>
      <c r="CQ289" s="7"/>
      <c r="DM289" s="4"/>
      <c r="DN289" s="7"/>
    </row>
    <row r="290" spans="69:118" ht="24.75" customHeight="1" x14ac:dyDescent="0.25">
      <c r="BQ290" s="30"/>
      <c r="BR290" s="30"/>
      <c r="BS290" s="30"/>
      <c r="BT290" s="36"/>
      <c r="CP290" s="4"/>
      <c r="CQ290" s="7"/>
      <c r="DM290" s="4"/>
      <c r="DN290" s="7"/>
    </row>
    <row r="291" spans="69:118" ht="24.75" customHeight="1" x14ac:dyDescent="0.25">
      <c r="BQ291" s="30"/>
      <c r="BR291" s="30"/>
      <c r="BS291" s="30"/>
      <c r="BT291" s="36"/>
      <c r="CP291" s="4"/>
      <c r="CQ291" s="7"/>
      <c r="DM291" s="4"/>
      <c r="DN291" s="7"/>
    </row>
    <row r="292" spans="69:118" ht="24.75" customHeight="1" x14ac:dyDescent="0.25">
      <c r="BQ292" s="30"/>
      <c r="BR292" s="30"/>
      <c r="BS292" s="30"/>
      <c r="BT292" s="36"/>
      <c r="CP292" s="4"/>
      <c r="CQ292" s="7"/>
      <c r="DM292" s="4"/>
      <c r="DN292" s="7"/>
    </row>
    <row r="293" spans="69:118" ht="24.75" customHeight="1" x14ac:dyDescent="0.25">
      <c r="BQ293" s="30"/>
      <c r="BR293" s="30"/>
      <c r="BS293" s="30"/>
      <c r="BT293" s="36"/>
      <c r="CP293" s="4"/>
      <c r="CQ293" s="7"/>
      <c r="DM293" s="4"/>
      <c r="DN293" s="7"/>
    </row>
    <row r="294" spans="69:118" ht="24.75" customHeight="1" x14ac:dyDescent="0.25">
      <c r="BQ294" s="30"/>
      <c r="BR294" s="30"/>
      <c r="BS294" s="30"/>
      <c r="BT294" s="36"/>
      <c r="CP294" s="4"/>
      <c r="CQ294" s="7"/>
      <c r="DM294" s="4"/>
      <c r="DN294" s="7"/>
    </row>
    <row r="295" spans="69:118" ht="24.75" customHeight="1" x14ac:dyDescent="0.25">
      <c r="BQ295" s="30"/>
      <c r="BR295" s="30"/>
      <c r="BS295" s="30"/>
      <c r="BT295" s="36"/>
      <c r="CP295" s="4"/>
      <c r="CQ295" s="7"/>
      <c r="DM295" s="4"/>
      <c r="DN295" s="7"/>
    </row>
    <row r="296" spans="69:118" ht="24.75" customHeight="1" x14ac:dyDescent="0.25">
      <c r="BQ296" s="30"/>
      <c r="BR296" s="30"/>
      <c r="BS296" s="30"/>
      <c r="BT296" s="36"/>
      <c r="CP296" s="4"/>
      <c r="CQ296" s="7"/>
      <c r="DM296" s="4"/>
      <c r="DN296" s="7"/>
    </row>
    <row r="297" spans="69:118" ht="24.75" customHeight="1" x14ac:dyDescent="0.25">
      <c r="BQ297" s="30"/>
      <c r="BR297" s="30"/>
      <c r="BS297" s="30"/>
      <c r="BT297" s="36"/>
      <c r="CP297" s="4"/>
      <c r="CQ297" s="7"/>
      <c r="DM297" s="4"/>
      <c r="DN297" s="7"/>
    </row>
    <row r="298" spans="69:118" ht="24.75" customHeight="1" x14ac:dyDescent="0.25">
      <c r="BQ298" s="30"/>
      <c r="BR298" s="30"/>
      <c r="BS298" s="30"/>
      <c r="BT298" s="36"/>
      <c r="CP298" s="4"/>
      <c r="CQ298" s="7"/>
      <c r="DM298" s="4"/>
      <c r="DN298" s="7"/>
    </row>
    <row r="299" spans="69:118" ht="24.75" customHeight="1" x14ac:dyDescent="0.25">
      <c r="BQ299" s="30"/>
      <c r="BR299" s="30"/>
      <c r="BS299" s="30"/>
      <c r="BT299" s="36"/>
      <c r="CP299" s="4"/>
      <c r="CQ299" s="7"/>
      <c r="DM299" s="4"/>
      <c r="DN299" s="7"/>
    </row>
    <row r="300" spans="69:118" ht="24.75" customHeight="1" x14ac:dyDescent="0.25">
      <c r="BQ300" s="30"/>
      <c r="BR300" s="30"/>
      <c r="BS300" s="30"/>
      <c r="BT300" s="36"/>
      <c r="CP300" s="4"/>
      <c r="CQ300" s="7"/>
      <c r="DM300" s="4"/>
      <c r="DN300" s="7"/>
    </row>
    <row r="301" spans="69:118" ht="24.75" customHeight="1" x14ac:dyDescent="0.25">
      <c r="BQ301" s="30"/>
      <c r="BR301" s="30"/>
      <c r="BS301" s="30"/>
      <c r="BT301" s="36"/>
      <c r="CP301" s="4"/>
      <c r="CQ301" s="7"/>
      <c r="DM301" s="4"/>
      <c r="DN301" s="7"/>
    </row>
    <row r="302" spans="69:118" ht="24.75" customHeight="1" x14ac:dyDescent="0.25">
      <c r="BQ302" s="30"/>
      <c r="BR302" s="30"/>
      <c r="BS302" s="30"/>
      <c r="BT302" s="36"/>
      <c r="CP302" s="4"/>
      <c r="CQ302" s="7"/>
      <c r="DM302" s="4"/>
      <c r="DN302" s="7"/>
    </row>
    <row r="303" spans="69:118" ht="24.75" customHeight="1" x14ac:dyDescent="0.25">
      <c r="BQ303" s="30"/>
      <c r="BR303" s="30"/>
      <c r="BS303" s="30"/>
      <c r="BT303" s="36"/>
      <c r="CP303" s="4"/>
      <c r="CQ303" s="7"/>
      <c r="DM303" s="4"/>
      <c r="DN303" s="7"/>
    </row>
    <row r="304" spans="69:118" ht="24.75" customHeight="1" x14ac:dyDescent="0.25">
      <c r="BQ304" s="30"/>
      <c r="BR304" s="30"/>
      <c r="BS304" s="30"/>
      <c r="BT304" s="36"/>
      <c r="CP304" s="4"/>
      <c r="CQ304" s="7"/>
      <c r="DM304" s="4"/>
      <c r="DN304" s="7"/>
    </row>
    <row r="305" spans="69:118" ht="24.75" customHeight="1" x14ac:dyDescent="0.25">
      <c r="BQ305" s="30"/>
      <c r="BR305" s="30"/>
      <c r="BS305" s="30"/>
      <c r="BT305" s="36"/>
      <c r="CP305" s="4"/>
      <c r="CQ305" s="7"/>
      <c r="DM305" s="4"/>
      <c r="DN305" s="7"/>
    </row>
    <row r="306" spans="69:118" ht="24.75" customHeight="1" x14ac:dyDescent="0.25">
      <c r="BQ306" s="30"/>
      <c r="BR306" s="30"/>
      <c r="BS306" s="30"/>
      <c r="BT306" s="36"/>
      <c r="CP306" s="4"/>
      <c r="CQ306" s="7"/>
      <c r="DM306" s="4"/>
      <c r="DN306" s="7"/>
    </row>
    <row r="307" spans="69:118" ht="24.75" customHeight="1" x14ac:dyDescent="0.25">
      <c r="BQ307" s="30"/>
      <c r="BR307" s="30"/>
      <c r="BS307" s="30"/>
      <c r="BT307" s="36"/>
      <c r="CP307" s="4"/>
      <c r="CQ307" s="7"/>
      <c r="DM307" s="4"/>
      <c r="DN307" s="7"/>
    </row>
    <row r="308" spans="69:118" ht="24.75" customHeight="1" x14ac:dyDescent="0.25">
      <c r="BQ308" s="30"/>
      <c r="BR308" s="30"/>
      <c r="BS308" s="30"/>
      <c r="BT308" s="36"/>
      <c r="CP308" s="4"/>
      <c r="CQ308" s="7"/>
      <c r="DM308" s="4"/>
      <c r="DN308" s="7"/>
    </row>
    <row r="309" spans="69:118" ht="24.75" customHeight="1" x14ac:dyDescent="0.25">
      <c r="BQ309" s="30"/>
      <c r="BR309" s="30"/>
      <c r="BS309" s="30"/>
      <c r="BT309" s="36"/>
      <c r="CP309" s="4"/>
      <c r="CQ309" s="7"/>
      <c r="DM309" s="4"/>
      <c r="DN309" s="7"/>
    </row>
    <row r="310" spans="69:118" ht="24.75" customHeight="1" x14ac:dyDescent="0.25">
      <c r="BQ310" s="30"/>
      <c r="BR310" s="30"/>
      <c r="BS310" s="30"/>
      <c r="BT310" s="36"/>
      <c r="CP310" s="4"/>
      <c r="CQ310" s="7"/>
      <c r="DM310" s="4"/>
      <c r="DN310" s="7"/>
    </row>
    <row r="311" spans="69:118" ht="24.75" customHeight="1" x14ac:dyDescent="0.25">
      <c r="BQ311" s="30"/>
      <c r="BR311" s="30"/>
      <c r="BS311" s="30"/>
      <c r="BT311" s="36"/>
      <c r="CP311" s="4"/>
      <c r="CQ311" s="7"/>
      <c r="DM311" s="4"/>
      <c r="DN311" s="7"/>
    </row>
    <row r="312" spans="69:118" ht="24.75" customHeight="1" x14ac:dyDescent="0.25">
      <c r="BQ312" s="30"/>
      <c r="BR312" s="30"/>
      <c r="BS312" s="30"/>
      <c r="BT312" s="36"/>
      <c r="CP312" s="4"/>
      <c r="CQ312" s="7"/>
      <c r="DM312" s="4"/>
      <c r="DN312" s="7"/>
    </row>
    <row r="313" spans="69:118" ht="24.75" customHeight="1" x14ac:dyDescent="0.25">
      <c r="BQ313" s="30"/>
      <c r="BR313" s="30"/>
      <c r="BS313" s="30"/>
      <c r="BT313" s="36"/>
      <c r="CP313" s="4"/>
      <c r="CQ313" s="7"/>
      <c r="DM313" s="4"/>
      <c r="DN313" s="7"/>
    </row>
    <row r="314" spans="69:118" ht="24.75" customHeight="1" x14ac:dyDescent="0.25">
      <c r="BQ314" s="30"/>
      <c r="BR314" s="30"/>
      <c r="BS314" s="30"/>
      <c r="BT314" s="36"/>
      <c r="CP314" s="4"/>
      <c r="CQ314" s="7"/>
      <c r="DM314" s="4"/>
      <c r="DN314" s="7"/>
    </row>
    <row r="315" spans="69:118" ht="24.75" customHeight="1" x14ac:dyDescent="0.25">
      <c r="BQ315" s="30"/>
      <c r="BR315" s="30"/>
      <c r="BS315" s="30"/>
      <c r="BT315" s="36"/>
      <c r="CP315" s="4"/>
      <c r="CQ315" s="7"/>
      <c r="DM315" s="4"/>
      <c r="DN315" s="7"/>
    </row>
    <row r="316" spans="69:118" ht="24.75" customHeight="1" x14ac:dyDescent="0.25">
      <c r="BQ316" s="30"/>
      <c r="BR316" s="30"/>
      <c r="BS316" s="30"/>
      <c r="BT316" s="36"/>
      <c r="CP316" s="4"/>
      <c r="CQ316" s="7"/>
      <c r="DM316" s="4"/>
      <c r="DN316" s="7"/>
    </row>
    <row r="317" spans="69:118" ht="24.75" customHeight="1" x14ac:dyDescent="0.25">
      <c r="BQ317" s="30"/>
      <c r="BR317" s="30"/>
      <c r="BS317" s="30"/>
      <c r="BT317" s="36"/>
      <c r="CP317" s="4"/>
      <c r="CQ317" s="7"/>
      <c r="DM317" s="4"/>
      <c r="DN317" s="7"/>
    </row>
    <row r="318" spans="69:118" ht="24.75" customHeight="1" x14ac:dyDescent="0.25">
      <c r="BQ318" s="30"/>
      <c r="BR318" s="30"/>
      <c r="BS318" s="30"/>
      <c r="BT318" s="36"/>
      <c r="CP318" s="4"/>
      <c r="CQ318" s="7"/>
      <c r="DM318" s="4"/>
      <c r="DN318" s="7"/>
    </row>
    <row r="319" spans="69:118" ht="24.75" customHeight="1" x14ac:dyDescent="0.25">
      <c r="BQ319" s="30"/>
      <c r="BR319" s="30"/>
      <c r="BS319" s="30"/>
      <c r="BT319" s="36"/>
      <c r="CP319" s="4"/>
      <c r="CQ319" s="7"/>
      <c r="DM319" s="4"/>
      <c r="DN319" s="7"/>
    </row>
    <row r="320" spans="69:118" ht="24.75" customHeight="1" x14ac:dyDescent="0.25">
      <c r="BQ320" s="30"/>
      <c r="BR320" s="30"/>
      <c r="BS320" s="30"/>
      <c r="BT320" s="36"/>
      <c r="CP320" s="4"/>
      <c r="CQ320" s="7"/>
      <c r="DM320" s="4"/>
      <c r="DN320" s="7"/>
    </row>
    <row r="321" spans="69:118" ht="24.75" customHeight="1" x14ac:dyDescent="0.25">
      <c r="BQ321" s="30"/>
      <c r="BR321" s="30"/>
      <c r="BS321" s="30"/>
      <c r="BT321" s="36"/>
      <c r="CP321" s="4"/>
      <c r="CQ321" s="7"/>
      <c r="DM321" s="4"/>
      <c r="DN321" s="7"/>
    </row>
    <row r="322" spans="69:118" ht="24.75" customHeight="1" x14ac:dyDescent="0.25">
      <c r="BQ322" s="30"/>
      <c r="BR322" s="30"/>
      <c r="BS322" s="30"/>
      <c r="BT322" s="36"/>
      <c r="CP322" s="4"/>
      <c r="CQ322" s="7"/>
      <c r="DM322" s="4"/>
      <c r="DN322" s="7"/>
    </row>
    <row r="323" spans="69:118" ht="24.75" customHeight="1" x14ac:dyDescent="0.25">
      <c r="BQ323" s="30"/>
      <c r="BR323" s="30"/>
      <c r="BS323" s="30"/>
      <c r="BT323" s="36"/>
      <c r="CP323" s="4"/>
      <c r="CQ323" s="7"/>
      <c r="DM323" s="4"/>
      <c r="DN323" s="7"/>
    </row>
    <row r="324" spans="69:118" ht="24.75" customHeight="1" x14ac:dyDescent="0.25">
      <c r="BQ324" s="30"/>
      <c r="BR324" s="30"/>
      <c r="BS324" s="30"/>
      <c r="BT324" s="36"/>
      <c r="CP324" s="4"/>
      <c r="CQ324" s="7"/>
      <c r="DM324" s="4"/>
      <c r="DN324" s="7"/>
    </row>
    <row r="325" spans="69:118" ht="24.75" customHeight="1" x14ac:dyDescent="0.25">
      <c r="BQ325" s="30"/>
      <c r="BR325" s="30"/>
      <c r="BS325" s="30"/>
      <c r="BT325" s="36"/>
      <c r="CP325" s="4"/>
      <c r="CQ325" s="7"/>
      <c r="DM325" s="4"/>
      <c r="DN325" s="7"/>
    </row>
    <row r="326" spans="69:118" ht="24.75" customHeight="1" x14ac:dyDescent="0.25">
      <c r="BQ326" s="30"/>
      <c r="BR326" s="30"/>
      <c r="BS326" s="30"/>
      <c r="BT326" s="36"/>
      <c r="CP326" s="4"/>
      <c r="CQ326" s="7"/>
      <c r="DM326" s="4"/>
      <c r="DN326" s="7"/>
    </row>
    <row r="327" spans="69:118" ht="24.75" customHeight="1" x14ac:dyDescent="0.25">
      <c r="BQ327" s="30"/>
      <c r="BR327" s="30"/>
      <c r="BS327" s="30"/>
      <c r="BT327" s="36"/>
      <c r="CP327" s="4"/>
      <c r="CQ327" s="7"/>
      <c r="DM327" s="4"/>
      <c r="DN327" s="7"/>
    </row>
    <row r="328" spans="69:118" ht="24.75" customHeight="1" x14ac:dyDescent="0.25">
      <c r="BQ328" s="30"/>
      <c r="BR328" s="30"/>
      <c r="BS328" s="30"/>
      <c r="BT328" s="36"/>
      <c r="CP328" s="4"/>
      <c r="CQ328" s="7"/>
      <c r="DM328" s="4"/>
      <c r="DN328" s="7"/>
    </row>
    <row r="329" spans="69:118" ht="24.75" customHeight="1" x14ac:dyDescent="0.25">
      <c r="BQ329" s="30"/>
      <c r="BR329" s="30"/>
      <c r="BS329" s="30"/>
      <c r="BT329" s="36"/>
      <c r="CP329" s="4"/>
      <c r="CQ329" s="7"/>
      <c r="DM329" s="4"/>
      <c r="DN329" s="7"/>
    </row>
    <row r="330" spans="69:118" ht="24.75" customHeight="1" x14ac:dyDescent="0.25">
      <c r="BQ330" s="30"/>
      <c r="BR330" s="30"/>
      <c r="BS330" s="30"/>
      <c r="BT330" s="36"/>
      <c r="CP330" s="4"/>
      <c r="CQ330" s="7"/>
      <c r="DM330" s="4"/>
      <c r="DN330" s="7"/>
    </row>
    <row r="331" spans="69:118" ht="24.75" customHeight="1" x14ac:dyDescent="0.25">
      <c r="BQ331" s="30"/>
      <c r="BR331" s="30"/>
      <c r="BS331" s="30"/>
      <c r="BT331" s="36"/>
      <c r="CP331" s="4"/>
      <c r="CQ331" s="7"/>
      <c r="DM331" s="4"/>
      <c r="DN331" s="7"/>
    </row>
    <row r="332" spans="69:118" ht="24.75" customHeight="1" x14ac:dyDescent="0.25">
      <c r="BQ332" s="30"/>
      <c r="BR332" s="30"/>
      <c r="BS332" s="30"/>
      <c r="BT332" s="36"/>
      <c r="CP332" s="4"/>
      <c r="CQ332" s="7"/>
      <c r="DM332" s="4"/>
      <c r="DN332" s="7"/>
    </row>
    <row r="333" spans="69:118" ht="24.75" customHeight="1" x14ac:dyDescent="0.25">
      <c r="BQ333" s="30"/>
      <c r="BR333" s="30"/>
      <c r="BS333" s="30"/>
      <c r="BT333" s="36"/>
      <c r="CP333" s="4"/>
      <c r="CQ333" s="7"/>
      <c r="DM333" s="4"/>
      <c r="DN333" s="7"/>
    </row>
    <row r="334" spans="69:118" ht="24.75" customHeight="1" x14ac:dyDescent="0.25">
      <c r="BQ334" s="30"/>
      <c r="BR334" s="30"/>
      <c r="BS334" s="30"/>
      <c r="BT334" s="36"/>
      <c r="CP334" s="4"/>
      <c r="CQ334" s="7"/>
      <c r="DM334" s="4"/>
      <c r="DN334" s="7"/>
    </row>
    <row r="335" spans="69:118" ht="24.75" customHeight="1" x14ac:dyDescent="0.25">
      <c r="BQ335" s="30"/>
      <c r="BR335" s="30"/>
      <c r="BS335" s="30"/>
      <c r="BT335" s="36"/>
      <c r="CP335" s="4"/>
      <c r="CQ335" s="7"/>
      <c r="DM335" s="4"/>
      <c r="DN335" s="7"/>
    </row>
    <row r="336" spans="69:118" ht="24.75" customHeight="1" x14ac:dyDescent="0.25">
      <c r="BQ336" s="30"/>
      <c r="BR336" s="30"/>
      <c r="BS336" s="30"/>
      <c r="BT336" s="36"/>
      <c r="CP336" s="4"/>
      <c r="CQ336" s="7"/>
      <c r="DM336" s="4"/>
      <c r="DN336" s="7"/>
    </row>
    <row r="337" spans="69:118" ht="24.75" customHeight="1" x14ac:dyDescent="0.25">
      <c r="BQ337" s="30"/>
      <c r="BR337" s="30"/>
      <c r="BS337" s="30"/>
      <c r="BT337" s="36"/>
      <c r="CP337" s="4"/>
      <c r="CQ337" s="7"/>
      <c r="DM337" s="4"/>
      <c r="DN337" s="7"/>
    </row>
    <row r="338" spans="69:118" ht="24.75" customHeight="1" x14ac:dyDescent="0.25">
      <c r="BQ338" s="30"/>
      <c r="BR338" s="30"/>
      <c r="BS338" s="30"/>
      <c r="BT338" s="36"/>
      <c r="CP338" s="4"/>
      <c r="CQ338" s="7"/>
      <c r="DM338" s="4"/>
      <c r="DN338" s="7"/>
    </row>
    <row r="339" spans="69:118" ht="24.75" customHeight="1" x14ac:dyDescent="0.25">
      <c r="BQ339" s="30"/>
      <c r="BR339" s="30"/>
      <c r="BS339" s="30"/>
      <c r="BT339" s="36"/>
      <c r="CP339" s="4"/>
      <c r="CQ339" s="7"/>
      <c r="DM339" s="4"/>
      <c r="DN339" s="7"/>
    </row>
    <row r="340" spans="69:118" ht="24.75" customHeight="1" x14ac:dyDescent="0.25">
      <c r="BQ340" s="30"/>
      <c r="BR340" s="30"/>
      <c r="BS340" s="30"/>
      <c r="BT340" s="36"/>
      <c r="CP340" s="4"/>
      <c r="CQ340" s="7"/>
      <c r="DM340" s="4"/>
      <c r="DN340" s="7"/>
    </row>
    <row r="341" spans="69:118" ht="24.75" customHeight="1" x14ac:dyDescent="0.25">
      <c r="BQ341" s="30"/>
      <c r="BR341" s="30"/>
      <c r="BS341" s="30"/>
      <c r="BT341" s="36"/>
      <c r="CP341" s="4"/>
      <c r="CQ341" s="7"/>
      <c r="DM341" s="4"/>
      <c r="DN341" s="7"/>
    </row>
    <row r="342" spans="69:118" ht="24.75" customHeight="1" x14ac:dyDescent="0.25">
      <c r="BQ342" s="30"/>
      <c r="BR342" s="30"/>
      <c r="BS342" s="30"/>
      <c r="BT342" s="36"/>
      <c r="CP342" s="4"/>
      <c r="CQ342" s="7"/>
      <c r="DM342" s="4"/>
      <c r="DN342" s="7"/>
    </row>
    <row r="343" spans="69:118" ht="24.75" customHeight="1" x14ac:dyDescent="0.25">
      <c r="BQ343" s="30"/>
      <c r="BR343" s="30"/>
      <c r="BS343" s="30"/>
      <c r="BT343" s="36"/>
      <c r="CP343" s="4"/>
      <c r="CQ343" s="7"/>
      <c r="DM343" s="4"/>
      <c r="DN343" s="7"/>
    </row>
    <row r="344" spans="69:118" ht="24.75" customHeight="1" x14ac:dyDescent="0.25">
      <c r="BQ344" s="30"/>
      <c r="BR344" s="30"/>
      <c r="BS344" s="30"/>
      <c r="BT344" s="36"/>
      <c r="CP344" s="4"/>
      <c r="CQ344" s="7"/>
      <c r="DM344" s="4"/>
      <c r="DN344" s="7"/>
    </row>
    <row r="345" spans="69:118" ht="24.75" customHeight="1" x14ac:dyDescent="0.25">
      <c r="BQ345" s="30"/>
      <c r="BR345" s="30"/>
      <c r="BS345" s="30"/>
      <c r="BT345" s="36"/>
      <c r="CP345" s="4"/>
      <c r="CQ345" s="7"/>
      <c r="DM345" s="4"/>
      <c r="DN345" s="7"/>
    </row>
    <row r="346" spans="69:118" ht="24.75" customHeight="1" x14ac:dyDescent="0.25">
      <c r="BQ346" s="30"/>
      <c r="BR346" s="30"/>
      <c r="BS346" s="30"/>
      <c r="BT346" s="36"/>
      <c r="CP346" s="4"/>
      <c r="CQ346" s="7"/>
      <c r="DM346" s="4"/>
      <c r="DN346" s="7"/>
    </row>
    <row r="347" spans="69:118" ht="24.75" customHeight="1" x14ac:dyDescent="0.25">
      <c r="BQ347" s="30"/>
      <c r="BR347" s="30"/>
      <c r="BS347" s="30"/>
      <c r="BT347" s="36"/>
      <c r="CP347" s="4"/>
      <c r="CQ347" s="7"/>
      <c r="DM347" s="4"/>
      <c r="DN347" s="7"/>
    </row>
    <row r="348" spans="69:118" ht="24.75" customHeight="1" x14ac:dyDescent="0.25">
      <c r="BQ348" s="30"/>
      <c r="BR348" s="30"/>
      <c r="BS348" s="30"/>
      <c r="BT348" s="36"/>
      <c r="CP348" s="4"/>
      <c r="CQ348" s="7"/>
      <c r="DM348" s="4"/>
      <c r="DN348" s="7"/>
    </row>
    <row r="349" spans="69:118" ht="24.75" customHeight="1" x14ac:dyDescent="0.25">
      <c r="BQ349" s="30"/>
      <c r="BR349" s="30"/>
      <c r="BS349" s="30"/>
      <c r="BT349" s="36"/>
      <c r="CP349" s="4"/>
      <c r="CQ349" s="7"/>
      <c r="DM349" s="4"/>
      <c r="DN349" s="7"/>
    </row>
    <row r="350" spans="69:118" ht="24.75" customHeight="1" x14ac:dyDescent="0.25">
      <c r="BQ350" s="30"/>
      <c r="BR350" s="30"/>
      <c r="BS350" s="30"/>
      <c r="BT350" s="36"/>
      <c r="CP350" s="4"/>
      <c r="CQ350" s="7"/>
      <c r="DM350" s="4"/>
      <c r="DN350" s="7"/>
    </row>
    <row r="351" spans="69:118" ht="24.75" customHeight="1" x14ac:dyDescent="0.25">
      <c r="BQ351" s="30"/>
      <c r="BR351" s="30"/>
      <c r="BS351" s="30"/>
      <c r="BT351" s="36"/>
      <c r="CP351" s="4"/>
      <c r="CQ351" s="7"/>
      <c r="DM351" s="4"/>
      <c r="DN351" s="7"/>
    </row>
    <row r="352" spans="69:118" ht="24.75" customHeight="1" x14ac:dyDescent="0.25">
      <c r="BQ352" s="30"/>
      <c r="BR352" s="30"/>
      <c r="BS352" s="30"/>
      <c r="BT352" s="36"/>
      <c r="CP352" s="4"/>
      <c r="CQ352" s="7"/>
      <c r="DM352" s="4"/>
      <c r="DN352" s="7"/>
    </row>
    <row r="353" spans="69:118" ht="24.75" customHeight="1" x14ac:dyDescent="0.25">
      <c r="BQ353" s="30"/>
      <c r="BR353" s="30"/>
      <c r="BS353" s="30"/>
      <c r="BT353" s="36"/>
      <c r="CP353" s="4"/>
      <c r="CQ353" s="7"/>
      <c r="DM353" s="4"/>
      <c r="DN353" s="7"/>
    </row>
    <row r="354" spans="69:118" ht="24.75" customHeight="1" x14ac:dyDescent="0.25">
      <c r="BQ354" s="30"/>
      <c r="BR354" s="30"/>
      <c r="BS354" s="30"/>
      <c r="BT354" s="36"/>
      <c r="CP354" s="4"/>
      <c r="CQ354" s="7"/>
      <c r="DM354" s="4"/>
      <c r="DN354" s="7"/>
    </row>
    <row r="355" spans="69:118" ht="24.75" customHeight="1" x14ac:dyDescent="0.25">
      <c r="BQ355" s="30"/>
      <c r="BR355" s="30"/>
      <c r="BS355" s="30"/>
      <c r="BT355" s="36"/>
      <c r="CP355" s="4"/>
      <c r="CQ355" s="7"/>
      <c r="DM355" s="4"/>
      <c r="DN355" s="7"/>
    </row>
    <row r="356" spans="69:118" ht="24.75" customHeight="1" x14ac:dyDescent="0.25">
      <c r="BQ356" s="30"/>
      <c r="BR356" s="30"/>
      <c r="BS356" s="30"/>
      <c r="BT356" s="36"/>
      <c r="CP356" s="4"/>
      <c r="CQ356" s="7"/>
      <c r="DM356" s="4"/>
      <c r="DN356" s="7"/>
    </row>
    <row r="357" spans="69:118" ht="24.75" customHeight="1" x14ac:dyDescent="0.25">
      <c r="BQ357" s="30"/>
      <c r="BR357" s="30"/>
      <c r="BS357" s="30"/>
      <c r="BT357" s="36"/>
      <c r="CP357" s="4"/>
      <c r="CQ357" s="7"/>
      <c r="DM357" s="4"/>
      <c r="DN357" s="7"/>
    </row>
    <row r="358" spans="69:118" ht="24.75" customHeight="1" x14ac:dyDescent="0.25">
      <c r="BQ358" s="30"/>
      <c r="BR358" s="30"/>
      <c r="BS358" s="30"/>
      <c r="BT358" s="36"/>
      <c r="CP358" s="4"/>
      <c r="CQ358" s="7"/>
      <c r="DM358" s="4"/>
      <c r="DN358" s="7"/>
    </row>
    <row r="359" spans="69:118" ht="24.75" customHeight="1" x14ac:dyDescent="0.25">
      <c r="BQ359" s="30"/>
      <c r="BR359" s="30"/>
      <c r="BS359" s="30"/>
      <c r="BT359" s="36"/>
      <c r="CP359" s="4"/>
      <c r="CQ359" s="7"/>
      <c r="DM359" s="4"/>
      <c r="DN359" s="7"/>
    </row>
    <row r="360" spans="69:118" ht="24.75" customHeight="1" x14ac:dyDescent="0.25">
      <c r="BQ360" s="30"/>
      <c r="BR360" s="30"/>
      <c r="BS360" s="30"/>
      <c r="BT360" s="36"/>
      <c r="CP360" s="4"/>
      <c r="CQ360" s="7"/>
      <c r="DM360" s="4"/>
      <c r="DN360" s="7"/>
    </row>
    <row r="361" spans="69:118" ht="24.75" customHeight="1" x14ac:dyDescent="0.25">
      <c r="BQ361" s="30"/>
      <c r="BR361" s="30"/>
      <c r="BS361" s="30"/>
      <c r="BT361" s="36"/>
      <c r="CP361" s="4"/>
      <c r="CQ361" s="7"/>
      <c r="DM361" s="4"/>
      <c r="DN361" s="7"/>
    </row>
    <row r="362" spans="69:118" ht="24.75" customHeight="1" x14ac:dyDescent="0.25">
      <c r="BQ362" s="30"/>
      <c r="BR362" s="30"/>
      <c r="BS362" s="30"/>
      <c r="BT362" s="36"/>
      <c r="CP362" s="4"/>
      <c r="CQ362" s="7"/>
      <c r="DM362" s="4"/>
      <c r="DN362" s="7"/>
    </row>
    <row r="363" spans="69:118" ht="24.75" customHeight="1" x14ac:dyDescent="0.25">
      <c r="BQ363" s="30"/>
      <c r="BR363" s="30"/>
      <c r="BS363" s="30"/>
      <c r="BT363" s="36"/>
      <c r="CP363" s="4"/>
      <c r="CQ363" s="7"/>
      <c r="DM363" s="4"/>
      <c r="DN363" s="7"/>
    </row>
    <row r="364" spans="69:118" ht="24.75" customHeight="1" x14ac:dyDescent="0.25">
      <c r="BQ364" s="30"/>
      <c r="BR364" s="30"/>
      <c r="BS364" s="30"/>
      <c r="BT364" s="36"/>
      <c r="CP364" s="4"/>
      <c r="CQ364" s="7"/>
      <c r="DM364" s="4"/>
      <c r="DN364" s="7"/>
    </row>
    <row r="365" spans="69:118" ht="24.75" customHeight="1" x14ac:dyDescent="0.25">
      <c r="BQ365" s="30"/>
      <c r="BR365" s="30"/>
      <c r="BS365" s="30"/>
      <c r="BT365" s="36"/>
      <c r="CP365" s="4"/>
      <c r="CQ365" s="7"/>
      <c r="DM365" s="4"/>
      <c r="DN365" s="7"/>
    </row>
    <row r="366" spans="69:118" ht="24.75" customHeight="1" x14ac:dyDescent="0.25">
      <c r="BQ366" s="30"/>
      <c r="BR366" s="30"/>
      <c r="BS366" s="30"/>
      <c r="BT366" s="36"/>
      <c r="CP366" s="4"/>
      <c r="CQ366" s="7"/>
      <c r="DM366" s="4"/>
      <c r="DN366" s="7"/>
    </row>
    <row r="367" spans="69:118" ht="24.75" customHeight="1" x14ac:dyDescent="0.25">
      <c r="BQ367" s="30"/>
      <c r="BR367" s="30"/>
      <c r="BS367" s="30"/>
      <c r="BT367" s="36"/>
      <c r="CP367" s="4"/>
      <c r="CQ367" s="7"/>
      <c r="DM367" s="4"/>
      <c r="DN367" s="7"/>
    </row>
    <row r="368" spans="69:118" ht="24.75" customHeight="1" x14ac:dyDescent="0.25">
      <c r="BQ368" s="30"/>
      <c r="BR368" s="30"/>
      <c r="BS368" s="30"/>
      <c r="BT368" s="36"/>
      <c r="CP368" s="4"/>
      <c r="CQ368" s="7"/>
      <c r="DM368" s="4"/>
      <c r="DN368" s="7"/>
    </row>
    <row r="369" spans="69:118" ht="24.75" customHeight="1" x14ac:dyDescent="0.25">
      <c r="BQ369" s="30"/>
      <c r="BR369" s="30"/>
      <c r="BS369" s="30"/>
      <c r="BT369" s="36"/>
      <c r="CP369" s="4"/>
      <c r="CQ369" s="7"/>
      <c r="DM369" s="4"/>
      <c r="DN369" s="7"/>
    </row>
    <row r="370" spans="69:118" ht="24.75" customHeight="1" x14ac:dyDescent="0.25">
      <c r="BQ370" s="30"/>
      <c r="BR370" s="30"/>
      <c r="BS370" s="30"/>
      <c r="BT370" s="36"/>
      <c r="CP370" s="4"/>
      <c r="CQ370" s="7"/>
      <c r="DM370" s="4"/>
      <c r="DN370" s="7"/>
    </row>
    <row r="371" spans="69:118" ht="24.75" customHeight="1" x14ac:dyDescent="0.25">
      <c r="BQ371" s="30"/>
      <c r="BR371" s="30"/>
      <c r="BS371" s="30"/>
      <c r="BT371" s="36"/>
      <c r="CP371" s="4"/>
      <c r="CQ371" s="7"/>
      <c r="DM371" s="4"/>
      <c r="DN371" s="7"/>
    </row>
    <row r="372" spans="69:118" ht="24.75" customHeight="1" x14ac:dyDescent="0.25">
      <c r="BQ372" s="30"/>
      <c r="BR372" s="30"/>
      <c r="BS372" s="30"/>
      <c r="BT372" s="36"/>
      <c r="CP372" s="4"/>
      <c r="CQ372" s="7"/>
      <c r="DM372" s="4"/>
      <c r="DN372" s="7"/>
    </row>
    <row r="373" spans="69:118" ht="24.75" customHeight="1" x14ac:dyDescent="0.25">
      <c r="BQ373" s="30"/>
      <c r="BR373" s="30"/>
      <c r="BS373" s="30"/>
      <c r="BT373" s="36"/>
      <c r="CP373" s="4"/>
      <c r="CQ373" s="7"/>
      <c r="DM373" s="4"/>
      <c r="DN373" s="7"/>
    </row>
    <row r="374" spans="69:118" ht="24.75" customHeight="1" x14ac:dyDescent="0.25">
      <c r="BQ374" s="30"/>
      <c r="BR374" s="30"/>
      <c r="BS374" s="30"/>
      <c r="BT374" s="36"/>
      <c r="CP374" s="4"/>
      <c r="CQ374" s="7"/>
      <c r="DM374" s="4"/>
      <c r="DN374" s="7"/>
    </row>
    <row r="375" spans="69:118" ht="24.75" customHeight="1" x14ac:dyDescent="0.25">
      <c r="BQ375" s="30"/>
      <c r="BR375" s="30"/>
      <c r="BS375" s="30"/>
      <c r="BT375" s="36"/>
      <c r="CP375" s="4"/>
      <c r="CQ375" s="7"/>
      <c r="DM375" s="4"/>
      <c r="DN375" s="7"/>
    </row>
    <row r="376" spans="69:118" ht="24.75" customHeight="1" x14ac:dyDescent="0.25">
      <c r="BQ376" s="30"/>
      <c r="BR376" s="30"/>
      <c r="BS376" s="30"/>
      <c r="BT376" s="36"/>
      <c r="CP376" s="4"/>
      <c r="CQ376" s="7"/>
      <c r="DM376" s="4"/>
      <c r="DN376" s="7"/>
    </row>
    <row r="377" spans="69:118" ht="24.75" customHeight="1" x14ac:dyDescent="0.25">
      <c r="BQ377" s="30"/>
      <c r="BR377" s="30"/>
      <c r="BS377" s="30"/>
      <c r="BT377" s="36"/>
      <c r="CP377" s="4"/>
      <c r="CQ377" s="7"/>
      <c r="DM377" s="4"/>
      <c r="DN377" s="7"/>
    </row>
    <row r="378" spans="69:118" ht="24.75" customHeight="1" x14ac:dyDescent="0.25">
      <c r="BQ378" s="30"/>
      <c r="BR378" s="30"/>
      <c r="BS378" s="30"/>
      <c r="BT378" s="36"/>
      <c r="CP378" s="4"/>
      <c r="CQ378" s="7"/>
      <c r="DM378" s="4"/>
      <c r="DN378" s="7"/>
    </row>
    <row r="379" spans="69:118" ht="24.75" customHeight="1" x14ac:dyDescent="0.25">
      <c r="BQ379" s="30"/>
      <c r="BR379" s="30"/>
      <c r="BS379" s="30"/>
      <c r="BT379" s="36"/>
      <c r="CP379" s="4"/>
      <c r="CQ379" s="7"/>
      <c r="DM379" s="4"/>
      <c r="DN379" s="7"/>
    </row>
    <row r="380" spans="69:118" ht="24.75" customHeight="1" x14ac:dyDescent="0.25">
      <c r="BQ380" s="30"/>
      <c r="BR380" s="30"/>
      <c r="BS380" s="30"/>
      <c r="BT380" s="36"/>
      <c r="CP380" s="4"/>
      <c r="CQ380" s="7"/>
      <c r="DM380" s="4"/>
      <c r="DN380" s="7"/>
    </row>
    <row r="381" spans="69:118" ht="24.75" customHeight="1" x14ac:dyDescent="0.25">
      <c r="BQ381" s="30"/>
      <c r="BR381" s="30"/>
      <c r="BS381" s="30"/>
      <c r="BT381" s="36"/>
      <c r="CP381" s="4"/>
      <c r="CQ381" s="7"/>
      <c r="DM381" s="4"/>
      <c r="DN381" s="7"/>
    </row>
    <row r="382" spans="69:118" ht="24.75" customHeight="1" x14ac:dyDescent="0.25">
      <c r="BQ382" s="30"/>
      <c r="BR382" s="30"/>
      <c r="BS382" s="30"/>
      <c r="BT382" s="36"/>
      <c r="CP382" s="4"/>
      <c r="CQ382" s="7"/>
      <c r="DM382" s="4"/>
      <c r="DN382" s="7"/>
    </row>
    <row r="383" spans="69:118" ht="24.75" customHeight="1" x14ac:dyDescent="0.25">
      <c r="BQ383" s="30"/>
      <c r="BR383" s="30"/>
      <c r="BS383" s="30"/>
      <c r="BT383" s="36"/>
      <c r="CP383" s="4"/>
      <c r="CQ383" s="7"/>
      <c r="DM383" s="4"/>
      <c r="DN383" s="7"/>
    </row>
    <row r="384" spans="69:118" ht="24.75" customHeight="1" x14ac:dyDescent="0.25">
      <c r="BQ384" s="30"/>
      <c r="BR384" s="30"/>
      <c r="BS384" s="30"/>
      <c r="BT384" s="36"/>
      <c r="CP384" s="4"/>
      <c r="CQ384" s="7"/>
      <c r="DM384" s="4"/>
      <c r="DN384" s="7"/>
    </row>
    <row r="385" spans="69:118" ht="24.75" customHeight="1" x14ac:dyDescent="0.25">
      <c r="BQ385" s="30"/>
      <c r="BR385" s="30"/>
      <c r="BS385" s="30"/>
      <c r="BT385" s="36"/>
      <c r="CP385" s="4"/>
      <c r="CQ385" s="7"/>
      <c r="DM385" s="4"/>
      <c r="DN385" s="7"/>
    </row>
    <row r="386" spans="69:118" ht="24.75" customHeight="1" x14ac:dyDescent="0.25">
      <c r="BQ386" s="30"/>
      <c r="BR386" s="30"/>
      <c r="BS386" s="30"/>
      <c r="BT386" s="36"/>
      <c r="CP386" s="4"/>
      <c r="CQ386" s="7"/>
      <c r="DM386" s="4"/>
      <c r="DN386" s="7"/>
    </row>
    <row r="387" spans="69:118" ht="24.75" customHeight="1" x14ac:dyDescent="0.25">
      <c r="BQ387" s="30"/>
      <c r="BR387" s="30"/>
      <c r="BS387" s="30"/>
      <c r="BT387" s="36"/>
      <c r="CP387" s="4"/>
      <c r="CQ387" s="7"/>
      <c r="DM387" s="4"/>
      <c r="DN387" s="7"/>
    </row>
    <row r="388" spans="69:118" ht="24.75" customHeight="1" x14ac:dyDescent="0.25">
      <c r="BQ388" s="30"/>
      <c r="BR388" s="30"/>
      <c r="BS388" s="30"/>
      <c r="BT388" s="36"/>
      <c r="CP388" s="4"/>
      <c r="CQ388" s="7"/>
      <c r="DM388" s="4"/>
      <c r="DN388" s="7"/>
    </row>
    <row r="389" spans="69:118" ht="24.75" customHeight="1" x14ac:dyDescent="0.25">
      <c r="BQ389" s="30"/>
      <c r="BR389" s="30"/>
      <c r="BS389" s="30"/>
      <c r="BT389" s="36"/>
      <c r="CP389" s="4"/>
      <c r="CQ389" s="7"/>
      <c r="DM389" s="4"/>
      <c r="DN389" s="7"/>
    </row>
    <row r="390" spans="69:118" ht="24.75" customHeight="1" x14ac:dyDescent="0.25">
      <c r="BQ390" s="30"/>
      <c r="BR390" s="30"/>
      <c r="BS390" s="30"/>
      <c r="BT390" s="36"/>
      <c r="CP390" s="4"/>
      <c r="CQ390" s="7"/>
      <c r="DM390" s="4"/>
      <c r="DN390" s="7"/>
    </row>
    <row r="391" spans="69:118" ht="24.75" customHeight="1" x14ac:dyDescent="0.25">
      <c r="BQ391" s="30"/>
      <c r="BR391" s="30"/>
      <c r="BS391" s="30"/>
      <c r="BT391" s="36"/>
      <c r="CP391" s="4"/>
      <c r="CQ391" s="7"/>
      <c r="DM391" s="4"/>
      <c r="DN391" s="7"/>
    </row>
    <row r="392" spans="69:118" ht="24.75" customHeight="1" x14ac:dyDescent="0.25">
      <c r="BQ392" s="30"/>
      <c r="BR392" s="30"/>
      <c r="BS392" s="30"/>
      <c r="BT392" s="36"/>
      <c r="CP392" s="4"/>
      <c r="CQ392" s="7"/>
      <c r="DM392" s="4"/>
      <c r="DN392" s="7"/>
    </row>
    <row r="393" spans="69:118" ht="24.75" customHeight="1" x14ac:dyDescent="0.25">
      <c r="BQ393" s="30"/>
      <c r="BR393" s="30"/>
      <c r="BS393" s="30"/>
      <c r="BT393" s="36"/>
      <c r="CP393" s="4"/>
      <c r="CQ393" s="7"/>
      <c r="DM393" s="4"/>
      <c r="DN393" s="7"/>
    </row>
    <row r="394" spans="69:118" ht="24.75" customHeight="1" x14ac:dyDescent="0.25">
      <c r="BQ394" s="30"/>
      <c r="BR394" s="30"/>
      <c r="BS394" s="30"/>
      <c r="BT394" s="36"/>
      <c r="CP394" s="4"/>
      <c r="CQ394" s="7"/>
      <c r="DM394" s="4"/>
      <c r="DN394" s="7"/>
    </row>
    <row r="395" spans="69:118" ht="24.75" customHeight="1" x14ac:dyDescent="0.25">
      <c r="BQ395" s="30"/>
      <c r="BR395" s="30"/>
      <c r="BS395" s="30"/>
      <c r="BT395" s="36"/>
      <c r="CP395" s="4"/>
      <c r="CQ395" s="7"/>
      <c r="DM395" s="4"/>
      <c r="DN395" s="7"/>
    </row>
    <row r="396" spans="69:118" ht="24.75" customHeight="1" x14ac:dyDescent="0.25">
      <c r="BQ396" s="30"/>
      <c r="BR396" s="30"/>
      <c r="BS396" s="30"/>
      <c r="BT396" s="36"/>
      <c r="CP396" s="4"/>
      <c r="CQ396" s="7"/>
      <c r="DM396" s="4"/>
      <c r="DN396" s="7"/>
    </row>
    <row r="397" spans="69:118" ht="24.75" customHeight="1" x14ac:dyDescent="0.25">
      <c r="BQ397" s="30"/>
      <c r="BR397" s="30"/>
      <c r="BS397" s="30"/>
      <c r="BT397" s="36"/>
      <c r="CP397" s="4"/>
      <c r="CQ397" s="7"/>
      <c r="DM397" s="4"/>
      <c r="DN397" s="7"/>
    </row>
    <row r="398" spans="69:118" ht="24.75" customHeight="1" x14ac:dyDescent="0.25">
      <c r="BQ398" s="30"/>
      <c r="BR398" s="30"/>
      <c r="BS398" s="30"/>
      <c r="BT398" s="36"/>
      <c r="CP398" s="4"/>
      <c r="CQ398" s="7"/>
      <c r="DM398" s="4"/>
      <c r="DN398" s="7"/>
    </row>
    <row r="399" spans="69:118" ht="24.75" customHeight="1" x14ac:dyDescent="0.25">
      <c r="BQ399" s="30"/>
      <c r="BR399" s="30"/>
      <c r="BS399" s="30"/>
      <c r="BT399" s="36"/>
      <c r="CP399" s="4"/>
      <c r="CQ399" s="7"/>
      <c r="DM399" s="4"/>
      <c r="DN399" s="7"/>
    </row>
    <row r="400" spans="69:118" ht="24.75" customHeight="1" x14ac:dyDescent="0.25">
      <c r="BQ400" s="30"/>
      <c r="BR400" s="30"/>
      <c r="BS400" s="30"/>
      <c r="BT400" s="36"/>
      <c r="CP400" s="4"/>
      <c r="CQ400" s="7"/>
      <c r="DM400" s="4"/>
      <c r="DN400" s="7"/>
    </row>
    <row r="401" spans="69:118" ht="24.75" customHeight="1" x14ac:dyDescent="0.25">
      <c r="BQ401" s="30"/>
      <c r="BR401" s="30"/>
      <c r="BS401" s="30"/>
      <c r="BT401" s="36"/>
      <c r="CP401" s="4"/>
      <c r="CQ401" s="7"/>
      <c r="DM401" s="4"/>
      <c r="DN401" s="7"/>
    </row>
    <row r="402" spans="69:118" ht="24.75" customHeight="1" x14ac:dyDescent="0.25">
      <c r="BQ402" s="30"/>
      <c r="BR402" s="30"/>
      <c r="BS402" s="30"/>
      <c r="BT402" s="36"/>
      <c r="CP402" s="4"/>
      <c r="CQ402" s="7"/>
      <c r="DM402" s="4"/>
      <c r="DN402" s="7"/>
    </row>
    <row r="403" spans="69:118" ht="24.75" customHeight="1" x14ac:dyDescent="0.25">
      <c r="BQ403" s="30"/>
      <c r="BR403" s="30"/>
      <c r="BS403" s="30"/>
      <c r="BT403" s="36"/>
      <c r="CP403" s="4"/>
      <c r="CQ403" s="7"/>
      <c r="DM403" s="4"/>
      <c r="DN403" s="7"/>
    </row>
    <row r="404" spans="69:118" ht="24.75" customHeight="1" x14ac:dyDescent="0.25">
      <c r="BQ404" s="30"/>
      <c r="BR404" s="30"/>
      <c r="BS404" s="30"/>
      <c r="BT404" s="36"/>
      <c r="CP404" s="4"/>
      <c r="CQ404" s="7"/>
      <c r="DM404" s="4"/>
      <c r="DN404" s="7"/>
    </row>
    <row r="405" spans="69:118" ht="24.75" customHeight="1" x14ac:dyDescent="0.25">
      <c r="BQ405" s="30"/>
      <c r="BR405" s="30"/>
      <c r="BS405" s="30"/>
      <c r="BT405" s="36"/>
      <c r="CP405" s="4"/>
      <c r="CQ405" s="7"/>
      <c r="DM405" s="4"/>
      <c r="DN405" s="7"/>
    </row>
    <row r="406" spans="69:118" ht="24.75" customHeight="1" x14ac:dyDescent="0.25">
      <c r="BQ406" s="30"/>
      <c r="BR406" s="30"/>
      <c r="BS406" s="30"/>
      <c r="BT406" s="36"/>
      <c r="CP406" s="4"/>
      <c r="CQ406" s="7"/>
      <c r="DM406" s="4"/>
      <c r="DN406" s="7"/>
    </row>
    <row r="407" spans="69:118" ht="24.75" customHeight="1" x14ac:dyDescent="0.25">
      <c r="BQ407" s="30"/>
      <c r="BR407" s="30"/>
      <c r="BS407" s="30"/>
      <c r="BT407" s="36"/>
      <c r="CP407" s="4"/>
      <c r="CQ407" s="7"/>
      <c r="DM407" s="4"/>
      <c r="DN407" s="7"/>
    </row>
    <row r="408" spans="69:118" ht="24.75" customHeight="1" x14ac:dyDescent="0.25">
      <c r="BQ408" s="30"/>
      <c r="BR408" s="30"/>
      <c r="BS408" s="30"/>
      <c r="BT408" s="36"/>
      <c r="CP408" s="4"/>
      <c r="CQ408" s="7"/>
      <c r="DM408" s="4"/>
      <c r="DN408" s="7"/>
    </row>
    <row r="409" spans="69:118" ht="24.75" customHeight="1" x14ac:dyDescent="0.25">
      <c r="BQ409" s="30"/>
      <c r="BR409" s="30"/>
      <c r="BS409" s="30"/>
      <c r="BT409" s="36"/>
      <c r="CP409" s="4"/>
      <c r="CQ409" s="7"/>
      <c r="DM409" s="4"/>
      <c r="DN409" s="7"/>
    </row>
    <row r="410" spans="69:118" ht="24.75" customHeight="1" x14ac:dyDescent="0.25">
      <c r="BQ410" s="30"/>
      <c r="BR410" s="30"/>
      <c r="BS410" s="30"/>
      <c r="BT410" s="36"/>
      <c r="CP410" s="4"/>
      <c r="CQ410" s="7"/>
      <c r="DM410" s="4"/>
      <c r="DN410" s="7"/>
    </row>
    <row r="411" spans="69:118" ht="24.75" customHeight="1" x14ac:dyDescent="0.25">
      <c r="BQ411" s="30"/>
      <c r="BR411" s="30"/>
      <c r="BS411" s="30"/>
      <c r="BT411" s="36"/>
      <c r="CP411" s="4"/>
      <c r="CQ411" s="7"/>
      <c r="DM411" s="4"/>
      <c r="DN411" s="7"/>
    </row>
    <row r="412" spans="69:118" ht="24.75" customHeight="1" x14ac:dyDescent="0.25">
      <c r="BQ412" s="30"/>
      <c r="BR412" s="30"/>
      <c r="BS412" s="30"/>
      <c r="BT412" s="36"/>
      <c r="CP412" s="4"/>
      <c r="CQ412" s="7"/>
      <c r="DM412" s="4"/>
      <c r="DN412" s="7"/>
    </row>
    <row r="413" spans="69:118" ht="24.75" customHeight="1" x14ac:dyDescent="0.25">
      <c r="BQ413" s="30"/>
      <c r="BR413" s="30"/>
      <c r="BS413" s="30"/>
      <c r="BT413" s="36"/>
      <c r="CP413" s="4"/>
      <c r="CQ413" s="7"/>
      <c r="DM413" s="4"/>
      <c r="DN413" s="7"/>
    </row>
    <row r="414" spans="69:118" ht="24.75" customHeight="1" x14ac:dyDescent="0.25">
      <c r="BQ414" s="30"/>
      <c r="BR414" s="30"/>
      <c r="BS414" s="30"/>
      <c r="BT414" s="36"/>
      <c r="CP414" s="4"/>
      <c r="CQ414" s="7"/>
      <c r="DM414" s="4"/>
      <c r="DN414" s="7"/>
    </row>
    <row r="415" spans="69:118" ht="24.75" customHeight="1" x14ac:dyDescent="0.25">
      <c r="BQ415" s="30"/>
      <c r="BR415" s="30"/>
      <c r="BS415" s="30"/>
      <c r="BT415" s="36"/>
      <c r="CP415" s="4"/>
      <c r="CQ415" s="7"/>
      <c r="DM415" s="4"/>
      <c r="DN415" s="7"/>
    </row>
    <row r="416" spans="69:118" ht="24.75" customHeight="1" x14ac:dyDescent="0.25">
      <c r="BQ416" s="30"/>
      <c r="BR416" s="30"/>
      <c r="BS416" s="30"/>
      <c r="BT416" s="36"/>
      <c r="CP416" s="4"/>
      <c r="CQ416" s="7"/>
      <c r="DM416" s="4"/>
      <c r="DN416" s="7"/>
    </row>
    <row r="417" spans="69:118" ht="24.75" customHeight="1" x14ac:dyDescent="0.25">
      <c r="BQ417" s="30"/>
      <c r="BR417" s="30"/>
      <c r="BS417" s="30"/>
      <c r="BT417" s="36"/>
      <c r="CP417" s="4"/>
      <c r="CQ417" s="7"/>
      <c r="DM417" s="4"/>
      <c r="DN417" s="7"/>
    </row>
    <row r="418" spans="69:118" ht="24.75" customHeight="1" x14ac:dyDescent="0.25">
      <c r="BQ418" s="30"/>
      <c r="BR418" s="30"/>
      <c r="BS418" s="30"/>
      <c r="BT418" s="36"/>
      <c r="CP418" s="4"/>
      <c r="CQ418" s="7"/>
      <c r="DM418" s="4"/>
      <c r="DN418" s="7"/>
    </row>
    <row r="419" spans="69:118" ht="24.75" customHeight="1" x14ac:dyDescent="0.25">
      <c r="BQ419" s="30"/>
      <c r="BR419" s="30"/>
      <c r="BS419" s="30"/>
      <c r="BT419" s="36"/>
      <c r="CP419" s="4"/>
      <c r="CQ419" s="7"/>
      <c r="DM419" s="4"/>
      <c r="DN419" s="7"/>
    </row>
    <row r="420" spans="69:118" ht="24.75" customHeight="1" x14ac:dyDescent="0.25">
      <c r="BQ420" s="30"/>
      <c r="BR420" s="30"/>
      <c r="BS420" s="30"/>
      <c r="BT420" s="36"/>
      <c r="CP420" s="4"/>
      <c r="CQ420" s="7"/>
      <c r="DM420" s="4"/>
      <c r="DN420" s="7"/>
    </row>
    <row r="421" spans="69:118" ht="24.75" customHeight="1" x14ac:dyDescent="0.25">
      <c r="BQ421" s="30"/>
      <c r="BR421" s="30"/>
      <c r="BS421" s="30"/>
      <c r="BT421" s="36"/>
      <c r="CP421" s="4"/>
      <c r="CQ421" s="7"/>
      <c r="DM421" s="4"/>
      <c r="DN421" s="7"/>
    </row>
    <row r="422" spans="69:118" ht="24.75" customHeight="1" x14ac:dyDescent="0.25">
      <c r="BQ422" s="30"/>
      <c r="BR422" s="30"/>
      <c r="BS422" s="30"/>
      <c r="BT422" s="36"/>
      <c r="CP422" s="4"/>
      <c r="CQ422" s="7"/>
      <c r="DM422" s="4"/>
      <c r="DN422" s="7"/>
    </row>
    <row r="423" spans="69:118" ht="24.75" customHeight="1" x14ac:dyDescent="0.25">
      <c r="BQ423" s="30"/>
      <c r="BR423" s="30"/>
      <c r="BS423" s="30"/>
      <c r="BT423" s="36"/>
      <c r="CP423" s="4"/>
      <c r="CQ423" s="7"/>
      <c r="DM423" s="4"/>
      <c r="DN423" s="7"/>
    </row>
    <row r="424" spans="69:118" ht="24.75" customHeight="1" x14ac:dyDescent="0.25">
      <c r="BQ424" s="30"/>
      <c r="BR424" s="30"/>
      <c r="BS424" s="30"/>
      <c r="BT424" s="36"/>
      <c r="CP424" s="4"/>
      <c r="CQ424" s="7"/>
      <c r="DM424" s="4"/>
      <c r="DN424" s="7"/>
    </row>
    <row r="425" spans="69:118" ht="24.75" customHeight="1" x14ac:dyDescent="0.25">
      <c r="BQ425" s="30"/>
      <c r="BR425" s="30"/>
      <c r="BS425" s="30"/>
      <c r="BT425" s="36"/>
      <c r="CP425" s="4"/>
      <c r="CQ425" s="7"/>
      <c r="DM425" s="4"/>
      <c r="DN425" s="7"/>
    </row>
    <row r="426" spans="69:118" ht="24.75" customHeight="1" x14ac:dyDescent="0.25">
      <c r="BQ426" s="30"/>
      <c r="BR426" s="30"/>
      <c r="BS426" s="30"/>
      <c r="BT426" s="36"/>
      <c r="CP426" s="4"/>
      <c r="CQ426" s="7"/>
      <c r="DM426" s="4"/>
      <c r="DN426" s="7"/>
    </row>
    <row r="427" spans="69:118" ht="24.75" customHeight="1" x14ac:dyDescent="0.25">
      <c r="BQ427" s="30"/>
      <c r="BR427" s="30"/>
      <c r="BS427" s="30"/>
      <c r="BT427" s="36"/>
      <c r="CP427" s="4"/>
      <c r="CQ427" s="7"/>
      <c r="DM427" s="4"/>
      <c r="DN427" s="7"/>
    </row>
    <row r="428" spans="69:118" ht="24.75" customHeight="1" x14ac:dyDescent="0.25">
      <c r="BQ428" s="30"/>
      <c r="BR428" s="30"/>
      <c r="BS428" s="30"/>
      <c r="BT428" s="36"/>
      <c r="CP428" s="4"/>
      <c r="CQ428" s="7"/>
      <c r="DM428" s="4"/>
      <c r="DN428" s="7"/>
    </row>
    <row r="429" spans="69:118" ht="24.75" customHeight="1" x14ac:dyDescent="0.25">
      <c r="BQ429" s="30"/>
      <c r="BR429" s="30"/>
      <c r="BS429" s="30"/>
      <c r="BT429" s="36"/>
      <c r="CP429" s="4"/>
      <c r="CQ429" s="7"/>
      <c r="DM429" s="4"/>
      <c r="DN429" s="7"/>
    </row>
    <row r="430" spans="69:118" ht="24.75" customHeight="1" x14ac:dyDescent="0.25">
      <c r="BQ430" s="30"/>
      <c r="BR430" s="30"/>
      <c r="BS430" s="30"/>
      <c r="BT430" s="36"/>
      <c r="CP430" s="4"/>
      <c r="CQ430" s="7"/>
      <c r="DM430" s="4"/>
      <c r="DN430" s="7"/>
    </row>
    <row r="431" spans="69:118" ht="24.75" customHeight="1" x14ac:dyDescent="0.25">
      <c r="BQ431" s="30"/>
      <c r="BR431" s="30"/>
      <c r="BS431" s="30"/>
      <c r="BT431" s="36"/>
      <c r="CP431" s="4"/>
      <c r="CQ431" s="7"/>
      <c r="DM431" s="4"/>
      <c r="DN431" s="7"/>
    </row>
    <row r="432" spans="69:118" ht="24.75" customHeight="1" x14ac:dyDescent="0.25">
      <c r="BQ432" s="30"/>
      <c r="BR432" s="30"/>
      <c r="BS432" s="30"/>
      <c r="BT432" s="36"/>
      <c r="CP432" s="4"/>
      <c r="CQ432" s="7"/>
      <c r="DM432" s="4"/>
      <c r="DN432" s="7"/>
    </row>
    <row r="433" spans="69:118" ht="24.75" customHeight="1" x14ac:dyDescent="0.25">
      <c r="BQ433" s="30"/>
      <c r="BR433" s="30"/>
      <c r="BS433" s="30"/>
      <c r="BT433" s="36"/>
      <c r="CP433" s="4"/>
      <c r="CQ433" s="7"/>
      <c r="DM433" s="4"/>
      <c r="DN433" s="7"/>
    </row>
    <row r="434" spans="69:118" ht="24.75" customHeight="1" x14ac:dyDescent="0.25">
      <c r="BQ434" s="30"/>
      <c r="BR434" s="30"/>
      <c r="BS434" s="30"/>
      <c r="BT434" s="36"/>
      <c r="CP434" s="4"/>
      <c r="CQ434" s="7"/>
      <c r="DM434" s="4"/>
      <c r="DN434" s="7"/>
    </row>
    <row r="435" spans="69:118" ht="24.75" customHeight="1" x14ac:dyDescent="0.25">
      <c r="BQ435" s="30"/>
      <c r="BR435" s="30"/>
      <c r="BS435" s="30"/>
      <c r="BT435" s="36"/>
      <c r="CP435" s="4"/>
      <c r="CQ435" s="7"/>
      <c r="DM435" s="4"/>
      <c r="DN435" s="7"/>
    </row>
    <row r="436" spans="69:118" ht="24.75" customHeight="1" x14ac:dyDescent="0.25">
      <c r="BQ436" s="30"/>
      <c r="BR436" s="30"/>
      <c r="BS436" s="30"/>
      <c r="BT436" s="36"/>
      <c r="CP436" s="4"/>
      <c r="CQ436" s="7"/>
      <c r="DM436" s="4"/>
      <c r="DN436" s="7"/>
    </row>
    <row r="437" spans="69:118" ht="24.75" customHeight="1" x14ac:dyDescent="0.25">
      <c r="BQ437" s="30"/>
      <c r="BR437" s="30"/>
      <c r="BS437" s="30"/>
      <c r="BT437" s="36"/>
      <c r="CP437" s="4"/>
      <c r="CQ437" s="7"/>
      <c r="DM437" s="4"/>
      <c r="DN437" s="7"/>
    </row>
    <row r="438" spans="69:118" ht="24.75" customHeight="1" x14ac:dyDescent="0.25">
      <c r="BQ438" s="30"/>
      <c r="BR438" s="30"/>
      <c r="BS438" s="30"/>
      <c r="BT438" s="36"/>
      <c r="CP438" s="4"/>
      <c r="CQ438" s="7"/>
      <c r="DM438" s="4"/>
      <c r="DN438" s="7"/>
    </row>
    <row r="439" spans="69:118" ht="24.75" customHeight="1" x14ac:dyDescent="0.25">
      <c r="BQ439" s="30"/>
      <c r="BR439" s="30"/>
      <c r="BS439" s="30"/>
      <c r="BT439" s="36"/>
      <c r="CP439" s="4"/>
      <c r="CQ439" s="7"/>
      <c r="DM439" s="4"/>
      <c r="DN439" s="7"/>
    </row>
    <row r="440" spans="69:118" ht="24.75" customHeight="1" x14ac:dyDescent="0.25">
      <c r="BQ440" s="30"/>
      <c r="BR440" s="30"/>
      <c r="BS440" s="30"/>
      <c r="BT440" s="36"/>
      <c r="CP440" s="4"/>
      <c r="CQ440" s="7"/>
      <c r="DM440" s="4"/>
      <c r="DN440" s="7"/>
    </row>
    <row r="441" spans="69:118" ht="24.75" customHeight="1" x14ac:dyDescent="0.25">
      <c r="BQ441" s="30"/>
      <c r="BR441" s="30"/>
      <c r="BS441" s="30"/>
      <c r="BT441" s="36"/>
      <c r="CP441" s="4"/>
      <c r="CQ441" s="7"/>
      <c r="DM441" s="4"/>
      <c r="DN441" s="7"/>
    </row>
    <row r="442" spans="69:118" ht="24.75" customHeight="1" x14ac:dyDescent="0.25">
      <c r="BQ442" s="30"/>
      <c r="BR442" s="30"/>
      <c r="BS442" s="30"/>
      <c r="BT442" s="36"/>
      <c r="CP442" s="4"/>
      <c r="CQ442" s="7"/>
      <c r="DM442" s="4"/>
      <c r="DN442" s="7"/>
    </row>
    <row r="443" spans="69:118" ht="24.75" customHeight="1" x14ac:dyDescent="0.25">
      <c r="BQ443" s="30"/>
      <c r="BR443" s="30"/>
      <c r="BS443" s="30"/>
      <c r="BT443" s="36"/>
      <c r="CP443" s="4"/>
      <c r="CQ443" s="7"/>
      <c r="DM443" s="4"/>
      <c r="DN443" s="7"/>
    </row>
    <row r="444" spans="69:118" ht="24.75" customHeight="1" x14ac:dyDescent="0.25">
      <c r="BQ444" s="30"/>
      <c r="BR444" s="30"/>
      <c r="BS444" s="30"/>
      <c r="BT444" s="36"/>
      <c r="CP444" s="4"/>
      <c r="CQ444" s="7"/>
      <c r="DM444" s="4"/>
      <c r="DN444" s="7"/>
    </row>
    <row r="445" spans="69:118" ht="24.75" customHeight="1" x14ac:dyDescent="0.25">
      <c r="BQ445" s="30"/>
      <c r="BR445" s="30"/>
      <c r="BS445" s="30"/>
      <c r="BT445" s="36"/>
      <c r="CP445" s="4"/>
      <c r="CQ445" s="7"/>
      <c r="DM445" s="4"/>
      <c r="DN445" s="7"/>
    </row>
    <row r="446" spans="69:118" ht="24.75" customHeight="1" x14ac:dyDescent="0.25">
      <c r="BQ446" s="30"/>
      <c r="BR446" s="30"/>
      <c r="BS446" s="30"/>
      <c r="BT446" s="36"/>
      <c r="CP446" s="4"/>
      <c r="CQ446" s="7"/>
      <c r="DM446" s="4"/>
      <c r="DN446" s="7"/>
    </row>
    <row r="447" spans="69:118" ht="24.75" customHeight="1" x14ac:dyDescent="0.25">
      <c r="BQ447" s="30"/>
      <c r="BR447" s="30"/>
      <c r="BS447" s="30"/>
      <c r="BT447" s="36"/>
      <c r="CP447" s="4"/>
      <c r="CQ447" s="7"/>
      <c r="DM447" s="4"/>
      <c r="DN447" s="7"/>
    </row>
    <row r="448" spans="69:118" ht="24.75" customHeight="1" x14ac:dyDescent="0.25">
      <c r="BQ448" s="30"/>
      <c r="BR448" s="30"/>
      <c r="BS448" s="30"/>
      <c r="BT448" s="36"/>
      <c r="CP448" s="4"/>
      <c r="CQ448" s="7"/>
      <c r="DM448" s="4"/>
      <c r="DN448" s="7"/>
    </row>
    <row r="449" spans="69:118" ht="24.75" customHeight="1" x14ac:dyDescent="0.25">
      <c r="BQ449" s="30"/>
      <c r="BR449" s="30"/>
      <c r="BS449" s="30"/>
      <c r="BT449" s="36"/>
      <c r="CP449" s="4"/>
      <c r="CQ449" s="7"/>
      <c r="DM449" s="4"/>
      <c r="DN449" s="7"/>
    </row>
    <row r="450" spans="69:118" ht="24.75" customHeight="1" x14ac:dyDescent="0.25">
      <c r="BQ450" s="30"/>
      <c r="BR450" s="30"/>
      <c r="BS450" s="30"/>
      <c r="BT450" s="36"/>
      <c r="CP450" s="4"/>
      <c r="CQ450" s="7"/>
      <c r="DM450" s="4"/>
      <c r="DN450" s="7"/>
    </row>
    <row r="451" spans="69:118" ht="24.75" customHeight="1" x14ac:dyDescent="0.25">
      <c r="BQ451" s="30"/>
      <c r="BR451" s="30"/>
      <c r="BS451" s="30"/>
      <c r="BT451" s="36"/>
      <c r="CP451" s="4"/>
      <c r="CQ451" s="7"/>
      <c r="DM451" s="4"/>
      <c r="DN451" s="7"/>
    </row>
    <row r="452" spans="69:118" ht="24.75" customHeight="1" x14ac:dyDescent="0.25">
      <c r="BQ452" s="30"/>
      <c r="BR452" s="30"/>
      <c r="BS452" s="30"/>
      <c r="BT452" s="36"/>
      <c r="CP452" s="4"/>
      <c r="CQ452" s="7"/>
      <c r="DM452" s="4"/>
      <c r="DN452" s="7"/>
    </row>
    <row r="453" spans="69:118" ht="24.75" customHeight="1" x14ac:dyDescent="0.25">
      <c r="BQ453" s="30"/>
      <c r="BR453" s="30"/>
      <c r="BS453" s="30"/>
      <c r="BT453" s="36"/>
      <c r="CP453" s="4"/>
      <c r="CQ453" s="7"/>
      <c r="DM453" s="4"/>
      <c r="DN453" s="7"/>
    </row>
    <row r="454" spans="69:118" ht="24.75" customHeight="1" x14ac:dyDescent="0.25">
      <c r="BQ454" s="30"/>
      <c r="BR454" s="30"/>
      <c r="BS454" s="30"/>
      <c r="BT454" s="36"/>
      <c r="CP454" s="4"/>
      <c r="CQ454" s="7"/>
      <c r="DM454" s="4"/>
      <c r="DN454" s="7"/>
    </row>
    <row r="455" spans="69:118" ht="24.75" customHeight="1" x14ac:dyDescent="0.25">
      <c r="BQ455" s="30"/>
      <c r="BR455" s="30"/>
      <c r="BS455" s="30"/>
      <c r="BT455" s="36"/>
      <c r="CP455" s="4"/>
      <c r="CQ455" s="7"/>
      <c r="DM455" s="4"/>
      <c r="DN455" s="7"/>
    </row>
    <row r="456" spans="69:118" ht="24.75" customHeight="1" x14ac:dyDescent="0.25">
      <c r="BQ456" s="30"/>
      <c r="BR456" s="30"/>
      <c r="BS456" s="30"/>
      <c r="BT456" s="36"/>
      <c r="CP456" s="4"/>
      <c r="CQ456" s="7"/>
      <c r="DM456" s="4"/>
      <c r="DN456" s="7"/>
    </row>
    <row r="457" spans="69:118" ht="24.75" customHeight="1" x14ac:dyDescent="0.25">
      <c r="BQ457" s="30"/>
      <c r="BR457" s="30"/>
      <c r="BS457" s="30"/>
      <c r="BT457" s="36"/>
      <c r="CP457" s="4"/>
      <c r="CQ457" s="7"/>
      <c r="DM457" s="4"/>
      <c r="DN457" s="7"/>
    </row>
    <row r="458" spans="69:118" ht="24.75" customHeight="1" x14ac:dyDescent="0.25">
      <c r="BQ458" s="30"/>
      <c r="BR458" s="30"/>
      <c r="BS458" s="30"/>
      <c r="BT458" s="36"/>
      <c r="CP458" s="4"/>
      <c r="CQ458" s="7"/>
      <c r="DM458" s="4"/>
      <c r="DN458" s="7"/>
    </row>
    <row r="459" spans="69:118" ht="24.75" customHeight="1" x14ac:dyDescent="0.25">
      <c r="BQ459" s="30"/>
      <c r="BR459" s="30"/>
      <c r="BS459" s="30"/>
      <c r="BT459" s="36"/>
      <c r="CP459" s="4"/>
      <c r="CQ459" s="7"/>
      <c r="DM459" s="4"/>
      <c r="DN459" s="7"/>
    </row>
    <row r="460" spans="69:118" ht="24.75" customHeight="1" x14ac:dyDescent="0.25">
      <c r="BQ460" s="30"/>
      <c r="BR460" s="30"/>
      <c r="BS460" s="30"/>
      <c r="BT460" s="36"/>
      <c r="CP460" s="4"/>
      <c r="CQ460" s="7"/>
      <c r="DM460" s="4"/>
      <c r="DN460" s="7"/>
    </row>
    <row r="461" spans="69:118" ht="24.75" customHeight="1" x14ac:dyDescent="0.25">
      <c r="BQ461" s="30"/>
      <c r="BR461" s="30"/>
      <c r="BS461" s="30"/>
      <c r="BT461" s="36"/>
      <c r="CP461" s="4"/>
      <c r="CQ461" s="7"/>
      <c r="DM461" s="4"/>
      <c r="DN461" s="7"/>
    </row>
    <row r="462" spans="69:118" ht="24.75" customHeight="1" x14ac:dyDescent="0.25">
      <c r="BQ462" s="30"/>
      <c r="BR462" s="30"/>
      <c r="BS462" s="30"/>
      <c r="BT462" s="36"/>
      <c r="CP462" s="4"/>
      <c r="CQ462" s="7"/>
      <c r="DM462" s="4"/>
      <c r="DN462" s="7"/>
    </row>
    <row r="463" spans="69:118" ht="24.75" customHeight="1" x14ac:dyDescent="0.25">
      <c r="BQ463" s="30"/>
      <c r="BR463" s="30"/>
      <c r="BS463" s="30"/>
      <c r="BT463" s="36"/>
      <c r="CP463" s="4"/>
      <c r="CQ463" s="7"/>
      <c r="DM463" s="4"/>
      <c r="DN463" s="7"/>
    </row>
    <row r="464" spans="69:118" ht="24.75" customHeight="1" x14ac:dyDescent="0.25">
      <c r="BQ464" s="30"/>
      <c r="BR464" s="30"/>
      <c r="BS464" s="30"/>
      <c r="BT464" s="36"/>
      <c r="CP464" s="4"/>
      <c r="CQ464" s="7"/>
      <c r="DM464" s="4"/>
      <c r="DN464" s="7"/>
    </row>
    <row r="465" spans="69:118" ht="24.75" customHeight="1" x14ac:dyDescent="0.25">
      <c r="BQ465" s="30"/>
      <c r="BR465" s="30"/>
      <c r="BS465" s="30"/>
      <c r="BT465" s="36"/>
      <c r="CP465" s="4"/>
      <c r="CQ465" s="7"/>
      <c r="DM465" s="4"/>
      <c r="DN465" s="7"/>
    </row>
    <row r="466" spans="69:118" ht="24.75" customHeight="1" x14ac:dyDescent="0.25">
      <c r="BQ466" s="30"/>
      <c r="BR466" s="30"/>
      <c r="BS466" s="30"/>
      <c r="BT466" s="36"/>
      <c r="CP466" s="4"/>
      <c r="CQ466" s="7"/>
      <c r="DM466" s="4"/>
      <c r="DN466" s="7"/>
    </row>
    <row r="467" spans="69:118" ht="24.75" customHeight="1" x14ac:dyDescent="0.25">
      <c r="BQ467" s="30"/>
      <c r="BR467" s="30"/>
      <c r="BS467" s="30"/>
      <c r="BT467" s="36"/>
      <c r="CP467" s="4"/>
      <c r="CQ467" s="7"/>
      <c r="DM467" s="4"/>
      <c r="DN467" s="7"/>
    </row>
    <row r="468" spans="69:118" ht="24.75" customHeight="1" x14ac:dyDescent="0.25">
      <c r="BQ468" s="30"/>
      <c r="BR468" s="30"/>
      <c r="BS468" s="30"/>
      <c r="BT468" s="36"/>
      <c r="CP468" s="4"/>
      <c r="CQ468" s="7"/>
      <c r="DM468" s="4"/>
      <c r="DN468" s="7"/>
    </row>
    <row r="469" spans="69:118" ht="24.75" customHeight="1" x14ac:dyDescent="0.25">
      <c r="BQ469" s="30"/>
      <c r="BR469" s="30"/>
      <c r="BS469" s="30"/>
      <c r="BT469" s="36"/>
      <c r="CP469" s="4"/>
      <c r="CQ469" s="7"/>
      <c r="DM469" s="4"/>
      <c r="DN469" s="7"/>
    </row>
    <row r="470" spans="69:118" ht="24.75" customHeight="1" x14ac:dyDescent="0.25">
      <c r="BQ470" s="30"/>
      <c r="BR470" s="30"/>
      <c r="BS470" s="30"/>
      <c r="BT470" s="36"/>
      <c r="CP470" s="4"/>
      <c r="CQ470" s="7"/>
      <c r="DM470" s="4"/>
      <c r="DN470" s="7"/>
    </row>
    <row r="471" spans="69:118" ht="24.75" customHeight="1" x14ac:dyDescent="0.25">
      <c r="BQ471" s="30"/>
      <c r="BR471" s="30"/>
      <c r="BS471" s="30"/>
      <c r="BT471" s="36"/>
      <c r="CP471" s="4"/>
      <c r="CQ471" s="7"/>
      <c r="DM471" s="4"/>
      <c r="DN471" s="7"/>
    </row>
    <row r="472" spans="69:118" ht="24.75" customHeight="1" x14ac:dyDescent="0.25">
      <c r="BQ472" s="30"/>
      <c r="BR472" s="30"/>
      <c r="BS472" s="30"/>
      <c r="BT472" s="36"/>
      <c r="CP472" s="4"/>
      <c r="CQ472" s="7"/>
      <c r="DM472" s="4"/>
      <c r="DN472" s="7"/>
    </row>
    <row r="473" spans="69:118" ht="24.75" customHeight="1" x14ac:dyDescent="0.25">
      <c r="BQ473" s="30"/>
      <c r="BR473" s="30"/>
      <c r="BS473" s="30"/>
      <c r="BT473" s="36"/>
      <c r="CP473" s="4"/>
      <c r="CQ473" s="7"/>
      <c r="DM473" s="4"/>
      <c r="DN473" s="7"/>
    </row>
    <row r="474" spans="69:118" ht="24.75" customHeight="1" x14ac:dyDescent="0.25">
      <c r="BQ474" s="30"/>
      <c r="BR474" s="30"/>
      <c r="BS474" s="30"/>
      <c r="BT474" s="36"/>
      <c r="CP474" s="4"/>
      <c r="CQ474" s="7"/>
      <c r="DM474" s="4"/>
      <c r="DN474" s="7"/>
    </row>
    <row r="475" spans="69:118" ht="24.75" customHeight="1" x14ac:dyDescent="0.25">
      <c r="BQ475" s="30"/>
      <c r="BR475" s="30"/>
      <c r="BS475" s="30"/>
      <c r="BT475" s="36"/>
      <c r="CP475" s="4"/>
      <c r="CQ475" s="7"/>
      <c r="DM475" s="4"/>
      <c r="DN475" s="7"/>
    </row>
    <row r="476" spans="69:118" ht="24.75" customHeight="1" x14ac:dyDescent="0.25">
      <c r="BQ476" s="30"/>
      <c r="BR476" s="30"/>
      <c r="BS476" s="30"/>
      <c r="BT476" s="36"/>
      <c r="CP476" s="4"/>
      <c r="CQ476" s="7"/>
      <c r="DM476" s="4"/>
      <c r="DN476" s="7"/>
    </row>
    <row r="477" spans="69:118" ht="24.75" customHeight="1" x14ac:dyDescent="0.25">
      <c r="BQ477" s="30"/>
      <c r="BR477" s="30"/>
      <c r="BS477" s="30"/>
      <c r="BT477" s="36"/>
      <c r="CP477" s="4"/>
      <c r="CQ477" s="7"/>
      <c r="DM477" s="4"/>
      <c r="DN477" s="7"/>
    </row>
    <row r="478" spans="69:118" ht="24.75" customHeight="1" x14ac:dyDescent="0.25">
      <c r="BQ478" s="30"/>
      <c r="BR478" s="30"/>
      <c r="BS478" s="30"/>
      <c r="BT478" s="36"/>
      <c r="CP478" s="4"/>
      <c r="CQ478" s="7"/>
      <c r="DM478" s="4"/>
      <c r="DN478" s="7"/>
    </row>
    <row r="479" spans="69:118" ht="24.75" customHeight="1" x14ac:dyDescent="0.25">
      <c r="BQ479" s="30"/>
      <c r="BR479" s="30"/>
      <c r="BS479" s="30"/>
      <c r="BT479" s="36"/>
      <c r="CP479" s="4"/>
      <c r="CQ479" s="7"/>
      <c r="DM479" s="4"/>
      <c r="DN479" s="7"/>
    </row>
    <row r="480" spans="69:118" ht="24.75" customHeight="1" x14ac:dyDescent="0.25">
      <c r="BQ480" s="30"/>
      <c r="BR480" s="30"/>
      <c r="BS480" s="30"/>
      <c r="BT480" s="36"/>
      <c r="CP480" s="4"/>
      <c r="CQ480" s="7"/>
      <c r="DM480" s="4"/>
      <c r="DN480" s="7"/>
    </row>
    <row r="481" spans="69:118" ht="24.75" customHeight="1" x14ac:dyDescent="0.25">
      <c r="BQ481" s="30"/>
      <c r="BR481" s="30"/>
      <c r="BS481" s="30"/>
      <c r="BT481" s="36"/>
      <c r="CP481" s="4"/>
      <c r="CQ481" s="7"/>
      <c r="DM481" s="4"/>
      <c r="DN481" s="7"/>
    </row>
    <row r="482" spans="69:118" ht="24.75" customHeight="1" x14ac:dyDescent="0.25">
      <c r="BQ482" s="30"/>
      <c r="BR482" s="30"/>
      <c r="BS482" s="30"/>
      <c r="BT482" s="36"/>
      <c r="CP482" s="4"/>
      <c r="CQ482" s="7"/>
      <c r="DM482" s="4"/>
      <c r="DN482" s="7"/>
    </row>
    <row r="483" spans="69:118" ht="24.75" customHeight="1" x14ac:dyDescent="0.25">
      <c r="BQ483" s="30"/>
      <c r="BR483" s="30"/>
      <c r="BS483" s="30"/>
      <c r="BT483" s="36"/>
      <c r="CP483" s="4"/>
      <c r="CQ483" s="7"/>
      <c r="DM483" s="4"/>
      <c r="DN483" s="7"/>
    </row>
    <row r="484" spans="69:118" ht="24.75" customHeight="1" x14ac:dyDescent="0.25">
      <c r="BQ484" s="30"/>
      <c r="BR484" s="30"/>
      <c r="BS484" s="30"/>
      <c r="BT484" s="36"/>
      <c r="CP484" s="4"/>
      <c r="CQ484" s="7"/>
      <c r="DM484" s="4"/>
      <c r="DN484" s="7"/>
    </row>
    <row r="485" spans="69:118" ht="24.75" customHeight="1" x14ac:dyDescent="0.25">
      <c r="BQ485" s="30"/>
      <c r="BR485" s="30"/>
      <c r="BS485" s="30"/>
      <c r="BT485" s="36"/>
      <c r="CP485" s="4"/>
      <c r="CQ485" s="7"/>
      <c r="DM485" s="4"/>
      <c r="DN485" s="7"/>
    </row>
    <row r="486" spans="69:118" ht="24.75" customHeight="1" x14ac:dyDescent="0.25">
      <c r="BQ486" s="30"/>
      <c r="BR486" s="30"/>
      <c r="BS486" s="30"/>
      <c r="BT486" s="36"/>
      <c r="CP486" s="4"/>
      <c r="CQ486" s="7"/>
      <c r="DM486" s="4"/>
      <c r="DN486" s="7"/>
    </row>
    <row r="487" spans="69:118" ht="24.75" customHeight="1" x14ac:dyDescent="0.25">
      <c r="BQ487" s="30"/>
      <c r="BR487" s="30"/>
      <c r="BS487" s="30"/>
      <c r="BT487" s="36"/>
      <c r="CP487" s="4"/>
      <c r="CQ487" s="7"/>
      <c r="DM487" s="4"/>
      <c r="DN487" s="7"/>
    </row>
    <row r="488" spans="69:118" ht="24.75" customHeight="1" x14ac:dyDescent="0.25">
      <c r="BQ488" s="30"/>
      <c r="BR488" s="30"/>
      <c r="BS488" s="30"/>
      <c r="BT488" s="36"/>
      <c r="CP488" s="4"/>
      <c r="CQ488" s="7"/>
      <c r="DM488" s="4"/>
      <c r="DN488" s="7"/>
    </row>
    <row r="489" spans="69:118" ht="24.75" customHeight="1" x14ac:dyDescent="0.25">
      <c r="BQ489" s="30"/>
      <c r="BR489" s="30"/>
      <c r="BS489" s="30"/>
      <c r="BT489" s="36"/>
      <c r="CP489" s="4"/>
      <c r="CQ489" s="7"/>
      <c r="DM489" s="4"/>
      <c r="DN489" s="7"/>
    </row>
    <row r="490" spans="69:118" ht="24.75" customHeight="1" x14ac:dyDescent="0.25">
      <c r="BQ490" s="30"/>
      <c r="BR490" s="30"/>
      <c r="BS490" s="30"/>
      <c r="BT490" s="36"/>
      <c r="CP490" s="4"/>
      <c r="CQ490" s="7"/>
      <c r="DM490" s="4"/>
      <c r="DN490" s="7"/>
    </row>
    <row r="491" spans="69:118" ht="24.75" customHeight="1" x14ac:dyDescent="0.25">
      <c r="BQ491" s="30"/>
      <c r="BR491" s="30"/>
      <c r="BS491" s="30"/>
      <c r="BT491" s="36"/>
      <c r="CP491" s="4"/>
      <c r="CQ491" s="7"/>
      <c r="DM491" s="4"/>
      <c r="DN491" s="7"/>
    </row>
    <row r="492" spans="69:118" ht="24.75" customHeight="1" x14ac:dyDescent="0.25">
      <c r="BQ492" s="30"/>
      <c r="BR492" s="30"/>
      <c r="BS492" s="30"/>
      <c r="BT492" s="36"/>
      <c r="CP492" s="4"/>
      <c r="CQ492" s="7"/>
      <c r="DM492" s="4"/>
      <c r="DN492" s="7"/>
    </row>
    <row r="493" spans="69:118" ht="24.75" customHeight="1" x14ac:dyDescent="0.25">
      <c r="BQ493" s="30"/>
      <c r="BR493" s="30"/>
      <c r="BS493" s="30"/>
      <c r="BT493" s="36"/>
      <c r="CP493" s="4"/>
      <c r="CQ493" s="7"/>
      <c r="DM493" s="4"/>
      <c r="DN493" s="7"/>
    </row>
    <row r="494" spans="69:118" ht="24.75" customHeight="1" x14ac:dyDescent="0.25">
      <c r="BQ494" s="30"/>
      <c r="BR494" s="30"/>
      <c r="BS494" s="30"/>
      <c r="BT494" s="36"/>
      <c r="CP494" s="4"/>
      <c r="CQ494" s="7"/>
      <c r="DM494" s="4"/>
      <c r="DN494" s="7"/>
    </row>
    <row r="495" spans="69:118" ht="24.75" customHeight="1" x14ac:dyDescent="0.25">
      <c r="BQ495" s="30"/>
      <c r="BR495" s="30"/>
      <c r="BS495" s="30"/>
      <c r="BT495" s="36"/>
      <c r="CP495" s="4"/>
      <c r="CQ495" s="7"/>
      <c r="DM495" s="4"/>
      <c r="DN495" s="7"/>
    </row>
    <row r="496" spans="69:118" ht="24.75" customHeight="1" x14ac:dyDescent="0.25">
      <c r="BQ496" s="30"/>
      <c r="BR496" s="30"/>
      <c r="BS496" s="30"/>
      <c r="BT496" s="36"/>
      <c r="CP496" s="4"/>
      <c r="CQ496" s="7"/>
      <c r="DM496" s="4"/>
      <c r="DN496" s="7"/>
    </row>
    <row r="497" spans="69:118" ht="24.75" customHeight="1" x14ac:dyDescent="0.25">
      <c r="BQ497" s="30"/>
      <c r="BR497" s="30"/>
      <c r="BS497" s="30"/>
      <c r="BT497" s="36"/>
      <c r="CP497" s="4"/>
      <c r="CQ497" s="7"/>
      <c r="DM497" s="4"/>
      <c r="DN497" s="7"/>
    </row>
    <row r="498" spans="69:118" ht="24.75" customHeight="1" x14ac:dyDescent="0.25">
      <c r="BQ498" s="30"/>
      <c r="BR498" s="30"/>
      <c r="BS498" s="30"/>
      <c r="BT498" s="36"/>
      <c r="CP498" s="4"/>
      <c r="CQ498" s="7"/>
      <c r="DM498" s="4"/>
      <c r="DN498" s="7"/>
    </row>
    <row r="499" spans="69:118" ht="24.75" customHeight="1" x14ac:dyDescent="0.25">
      <c r="BQ499" s="30"/>
      <c r="BR499" s="30"/>
      <c r="BS499" s="30"/>
      <c r="BT499" s="36"/>
      <c r="CP499" s="4"/>
      <c r="CQ499" s="7"/>
      <c r="DM499" s="4"/>
      <c r="DN499" s="7"/>
    </row>
    <row r="500" spans="69:118" ht="24.75" customHeight="1" x14ac:dyDescent="0.25">
      <c r="BQ500" s="30"/>
      <c r="BR500" s="30"/>
      <c r="BS500" s="30"/>
      <c r="BT500" s="36"/>
      <c r="CP500" s="4"/>
      <c r="CQ500" s="7"/>
      <c r="DM500" s="4"/>
      <c r="DN500" s="7"/>
    </row>
    <row r="501" spans="69:118" ht="24.75" customHeight="1" x14ac:dyDescent="0.25">
      <c r="BQ501" s="30"/>
      <c r="BR501" s="30"/>
      <c r="BS501" s="30"/>
      <c r="BT501" s="36"/>
      <c r="CP501" s="4"/>
      <c r="CQ501" s="7"/>
      <c r="DM501" s="4"/>
      <c r="DN501" s="7"/>
    </row>
    <row r="502" spans="69:118" ht="24.75" customHeight="1" x14ac:dyDescent="0.25">
      <c r="BQ502" s="30"/>
      <c r="BR502" s="30"/>
      <c r="BS502" s="30"/>
      <c r="BT502" s="36"/>
      <c r="CP502" s="4"/>
      <c r="CQ502" s="7"/>
      <c r="DM502" s="4"/>
      <c r="DN502" s="7"/>
    </row>
    <row r="503" spans="69:118" ht="24.75" customHeight="1" x14ac:dyDescent="0.25">
      <c r="BQ503" s="30"/>
      <c r="BR503" s="30"/>
      <c r="BS503" s="30"/>
      <c r="BT503" s="36"/>
      <c r="CP503" s="4"/>
      <c r="CQ503" s="7"/>
      <c r="DM503" s="4"/>
      <c r="DN503" s="7"/>
    </row>
    <row r="504" spans="69:118" ht="24.75" customHeight="1" x14ac:dyDescent="0.25">
      <c r="BQ504" s="30"/>
      <c r="BR504" s="30"/>
      <c r="BS504" s="30"/>
      <c r="BT504" s="36"/>
      <c r="CP504" s="4"/>
      <c r="CQ504" s="7"/>
      <c r="DM504" s="4"/>
      <c r="DN504" s="7"/>
    </row>
    <row r="505" spans="69:118" ht="24.75" customHeight="1" x14ac:dyDescent="0.25">
      <c r="BQ505" s="30"/>
      <c r="BR505" s="30"/>
      <c r="BS505" s="30"/>
      <c r="BT505" s="36"/>
      <c r="CP505" s="4"/>
      <c r="CQ505" s="7"/>
      <c r="DM505" s="4"/>
      <c r="DN505" s="7"/>
    </row>
    <row r="506" spans="69:118" ht="24.75" customHeight="1" x14ac:dyDescent="0.25">
      <c r="BQ506" s="30"/>
      <c r="BR506" s="30"/>
      <c r="BS506" s="30"/>
      <c r="BT506" s="36"/>
      <c r="CP506" s="4"/>
      <c r="CQ506" s="7"/>
      <c r="DM506" s="4"/>
      <c r="DN506" s="7"/>
    </row>
    <row r="507" spans="69:118" ht="24.75" customHeight="1" x14ac:dyDescent="0.25">
      <c r="BQ507" s="30"/>
      <c r="BR507" s="30"/>
      <c r="BS507" s="30"/>
      <c r="BT507" s="36"/>
      <c r="CP507" s="4"/>
      <c r="CQ507" s="7"/>
      <c r="DM507" s="4"/>
      <c r="DN507" s="7"/>
    </row>
    <row r="508" spans="69:118" ht="24.75" customHeight="1" x14ac:dyDescent="0.25">
      <c r="BQ508" s="30"/>
      <c r="BR508" s="30"/>
      <c r="BS508" s="30"/>
      <c r="BT508" s="36"/>
      <c r="CP508" s="4"/>
      <c r="CQ508" s="7"/>
      <c r="DM508" s="4"/>
      <c r="DN508" s="7"/>
    </row>
    <row r="509" spans="69:118" ht="24.75" customHeight="1" x14ac:dyDescent="0.25">
      <c r="BQ509" s="30"/>
      <c r="BR509" s="30"/>
      <c r="BS509" s="30"/>
      <c r="BT509" s="36"/>
      <c r="CP509" s="4"/>
      <c r="CQ509" s="7"/>
      <c r="DM509" s="4"/>
      <c r="DN509" s="7"/>
    </row>
    <row r="510" spans="69:118" ht="24.75" customHeight="1" x14ac:dyDescent="0.25">
      <c r="BQ510" s="30"/>
      <c r="BR510" s="30"/>
      <c r="BS510" s="30"/>
      <c r="BT510" s="36"/>
      <c r="CP510" s="4"/>
      <c r="CQ510" s="7"/>
      <c r="DM510" s="4"/>
      <c r="DN510" s="7"/>
    </row>
    <row r="511" spans="69:118" ht="24.75" customHeight="1" x14ac:dyDescent="0.25">
      <c r="BQ511" s="30"/>
      <c r="BR511" s="30"/>
      <c r="BS511" s="30"/>
      <c r="BT511" s="36"/>
      <c r="CP511" s="4"/>
      <c r="CQ511" s="7"/>
      <c r="DM511" s="4"/>
      <c r="DN511" s="7"/>
    </row>
    <row r="512" spans="69:118" ht="24.75" customHeight="1" x14ac:dyDescent="0.25">
      <c r="BQ512" s="30"/>
      <c r="BR512" s="30"/>
      <c r="BS512" s="30"/>
      <c r="BT512" s="36"/>
      <c r="CP512" s="4"/>
      <c r="CQ512" s="7"/>
      <c r="DM512" s="4"/>
      <c r="DN512" s="7"/>
    </row>
    <row r="513" spans="69:118" ht="24.75" customHeight="1" x14ac:dyDescent="0.25">
      <c r="BQ513" s="30"/>
      <c r="BR513" s="30"/>
      <c r="BS513" s="30"/>
      <c r="BT513" s="36"/>
      <c r="CP513" s="4"/>
      <c r="CQ513" s="7"/>
      <c r="DM513" s="4"/>
      <c r="DN513" s="7"/>
    </row>
    <row r="514" spans="69:118" ht="24.75" customHeight="1" x14ac:dyDescent="0.25">
      <c r="BQ514" s="30"/>
      <c r="BR514" s="30"/>
      <c r="BS514" s="30"/>
      <c r="BT514" s="36"/>
      <c r="CP514" s="4"/>
      <c r="CQ514" s="7"/>
      <c r="DM514" s="4"/>
      <c r="DN514" s="7"/>
    </row>
    <row r="515" spans="69:118" ht="24.75" customHeight="1" x14ac:dyDescent="0.25">
      <c r="BQ515" s="30"/>
      <c r="BR515" s="30"/>
      <c r="BS515" s="30"/>
      <c r="BT515" s="36"/>
      <c r="CP515" s="4"/>
      <c r="CQ515" s="7"/>
      <c r="DM515" s="4"/>
      <c r="DN515" s="7"/>
    </row>
    <row r="516" spans="69:118" ht="24.75" customHeight="1" x14ac:dyDescent="0.25">
      <c r="BQ516" s="30"/>
      <c r="BR516" s="30"/>
      <c r="BS516" s="30"/>
      <c r="BT516" s="36"/>
      <c r="CP516" s="4"/>
      <c r="CQ516" s="7"/>
      <c r="DM516" s="4"/>
      <c r="DN516" s="7"/>
    </row>
    <row r="517" spans="69:118" ht="24.75" customHeight="1" x14ac:dyDescent="0.25">
      <c r="BQ517" s="30"/>
      <c r="BR517" s="30"/>
      <c r="BS517" s="30"/>
      <c r="BT517" s="36"/>
      <c r="CP517" s="4"/>
      <c r="CQ517" s="7"/>
      <c r="DM517" s="4"/>
      <c r="DN517" s="7"/>
    </row>
    <row r="518" spans="69:118" ht="24.75" customHeight="1" x14ac:dyDescent="0.25">
      <c r="BQ518" s="30"/>
      <c r="BR518" s="30"/>
      <c r="BS518" s="30"/>
      <c r="BT518" s="36"/>
      <c r="CP518" s="4"/>
      <c r="CQ518" s="7"/>
      <c r="DM518" s="4"/>
      <c r="DN518" s="7"/>
    </row>
    <row r="519" spans="69:118" ht="24.75" customHeight="1" x14ac:dyDescent="0.25">
      <c r="BQ519" s="30"/>
      <c r="BR519" s="30"/>
      <c r="BS519" s="30"/>
      <c r="BT519" s="36"/>
      <c r="CP519" s="4"/>
      <c r="CQ519" s="7"/>
      <c r="DM519" s="4"/>
      <c r="DN519" s="7"/>
    </row>
    <row r="520" spans="69:118" ht="24.75" customHeight="1" x14ac:dyDescent="0.25">
      <c r="BQ520" s="30"/>
      <c r="BR520" s="30"/>
      <c r="BS520" s="30"/>
      <c r="BT520" s="36"/>
      <c r="CP520" s="4"/>
      <c r="CQ520" s="7"/>
      <c r="DM520" s="4"/>
      <c r="DN520" s="7"/>
    </row>
    <row r="521" spans="69:118" ht="24.75" customHeight="1" x14ac:dyDescent="0.25">
      <c r="BQ521" s="30"/>
      <c r="BR521" s="30"/>
      <c r="BS521" s="30"/>
      <c r="BT521" s="36"/>
      <c r="CP521" s="4"/>
      <c r="CQ521" s="7"/>
      <c r="DM521" s="4"/>
      <c r="DN521" s="7"/>
    </row>
    <row r="522" spans="69:118" ht="24.75" customHeight="1" x14ac:dyDescent="0.25">
      <c r="BQ522" s="30"/>
      <c r="BR522" s="30"/>
      <c r="BS522" s="30"/>
      <c r="BT522" s="36"/>
      <c r="CP522" s="4"/>
      <c r="CQ522" s="7"/>
      <c r="DM522" s="4"/>
      <c r="DN522" s="7"/>
    </row>
    <row r="523" spans="69:118" ht="24.75" customHeight="1" x14ac:dyDescent="0.25">
      <c r="BQ523" s="30"/>
      <c r="BR523" s="30"/>
      <c r="BS523" s="30"/>
      <c r="BT523" s="36"/>
      <c r="CP523" s="4"/>
      <c r="CQ523" s="7"/>
      <c r="DM523" s="4"/>
      <c r="DN523" s="7"/>
    </row>
    <row r="524" spans="69:118" ht="24.75" customHeight="1" x14ac:dyDescent="0.25">
      <c r="BQ524" s="30"/>
      <c r="BR524" s="30"/>
      <c r="BS524" s="30"/>
      <c r="BT524" s="36"/>
      <c r="CP524" s="4"/>
      <c r="CQ524" s="7"/>
      <c r="DM524" s="4"/>
      <c r="DN524" s="7"/>
    </row>
    <row r="525" spans="69:118" ht="24.75" customHeight="1" x14ac:dyDescent="0.25">
      <c r="BQ525" s="30"/>
      <c r="BR525" s="30"/>
      <c r="BS525" s="30"/>
      <c r="BT525" s="36"/>
      <c r="CP525" s="4"/>
      <c r="CQ525" s="7"/>
      <c r="DM525" s="4"/>
      <c r="DN525" s="7"/>
    </row>
    <row r="526" spans="69:118" ht="24.75" customHeight="1" x14ac:dyDescent="0.25">
      <c r="BQ526" s="30"/>
      <c r="BR526" s="30"/>
      <c r="BS526" s="30"/>
      <c r="BT526" s="36"/>
      <c r="CP526" s="4"/>
      <c r="CQ526" s="7"/>
      <c r="DM526" s="4"/>
      <c r="DN526" s="7"/>
    </row>
    <row r="527" spans="69:118" ht="24.75" customHeight="1" x14ac:dyDescent="0.25">
      <c r="BQ527" s="30"/>
      <c r="BR527" s="30"/>
      <c r="BS527" s="30"/>
      <c r="BT527" s="36"/>
      <c r="CP527" s="4"/>
      <c r="CQ527" s="7"/>
      <c r="DM527" s="4"/>
      <c r="DN527" s="7"/>
    </row>
    <row r="528" spans="69:118" ht="24.75" customHeight="1" x14ac:dyDescent="0.25">
      <c r="BQ528" s="30"/>
      <c r="BR528" s="30"/>
      <c r="BS528" s="30"/>
      <c r="BT528" s="36"/>
      <c r="CP528" s="4"/>
      <c r="CQ528" s="7"/>
      <c r="DM528" s="4"/>
      <c r="DN528" s="7"/>
    </row>
    <row r="529" spans="69:118" ht="24.75" customHeight="1" x14ac:dyDescent="0.25">
      <c r="BQ529" s="30"/>
      <c r="BR529" s="30"/>
      <c r="BS529" s="30"/>
      <c r="BT529" s="36"/>
      <c r="CP529" s="4"/>
      <c r="CQ529" s="7"/>
      <c r="DM529" s="4"/>
      <c r="DN529" s="7"/>
    </row>
    <row r="530" spans="69:118" ht="24.75" customHeight="1" x14ac:dyDescent="0.25">
      <c r="BQ530" s="30"/>
      <c r="BR530" s="30"/>
      <c r="BS530" s="30"/>
      <c r="BT530" s="36"/>
      <c r="CP530" s="4"/>
      <c r="CQ530" s="7"/>
      <c r="DM530" s="4"/>
      <c r="DN530" s="7"/>
    </row>
    <row r="531" spans="69:118" ht="24.75" customHeight="1" x14ac:dyDescent="0.25">
      <c r="BQ531" s="30"/>
      <c r="BR531" s="30"/>
      <c r="BS531" s="30"/>
      <c r="BT531" s="36"/>
      <c r="CP531" s="4"/>
      <c r="CQ531" s="7"/>
      <c r="DM531" s="4"/>
      <c r="DN531" s="7"/>
    </row>
    <row r="532" spans="69:118" ht="24.75" customHeight="1" x14ac:dyDescent="0.25">
      <c r="BQ532" s="30"/>
      <c r="BR532" s="30"/>
      <c r="BS532" s="30"/>
      <c r="BT532" s="36"/>
      <c r="CP532" s="4"/>
      <c r="CQ532" s="7"/>
      <c r="DM532" s="4"/>
      <c r="DN532" s="7"/>
    </row>
    <row r="533" spans="69:118" ht="24.75" customHeight="1" x14ac:dyDescent="0.25">
      <c r="BQ533" s="30"/>
      <c r="BR533" s="30"/>
      <c r="BS533" s="30"/>
      <c r="BT533" s="36"/>
      <c r="CP533" s="4"/>
      <c r="CQ533" s="7"/>
      <c r="DM533" s="4"/>
      <c r="DN533" s="7"/>
    </row>
    <row r="534" spans="69:118" ht="24.75" customHeight="1" x14ac:dyDescent="0.25">
      <c r="BQ534" s="30"/>
      <c r="BR534" s="30"/>
      <c r="BS534" s="30"/>
      <c r="BT534" s="36"/>
      <c r="CP534" s="4"/>
      <c r="CQ534" s="7"/>
      <c r="DM534" s="4"/>
      <c r="DN534" s="7"/>
    </row>
    <row r="535" spans="69:118" ht="24.75" customHeight="1" x14ac:dyDescent="0.25">
      <c r="BQ535" s="30"/>
      <c r="BR535" s="30"/>
      <c r="BS535" s="30"/>
      <c r="BT535" s="36"/>
      <c r="CP535" s="4"/>
      <c r="CQ535" s="7"/>
      <c r="DM535" s="4"/>
      <c r="DN535" s="7"/>
    </row>
    <row r="536" spans="69:118" ht="24.75" customHeight="1" x14ac:dyDescent="0.25">
      <c r="BQ536" s="30"/>
      <c r="BR536" s="30"/>
      <c r="BS536" s="30"/>
      <c r="BT536" s="36"/>
      <c r="CP536" s="4"/>
      <c r="CQ536" s="7"/>
      <c r="DM536" s="4"/>
      <c r="DN536" s="7"/>
    </row>
    <row r="537" spans="69:118" ht="24.75" customHeight="1" x14ac:dyDescent="0.25">
      <c r="BQ537" s="30"/>
      <c r="BR537" s="30"/>
      <c r="BS537" s="30"/>
      <c r="BT537" s="36"/>
      <c r="CP537" s="4"/>
      <c r="CQ537" s="7"/>
      <c r="DM537" s="4"/>
      <c r="DN537" s="7"/>
    </row>
    <row r="538" spans="69:118" ht="24.75" customHeight="1" x14ac:dyDescent="0.25">
      <c r="BQ538" s="30"/>
      <c r="BR538" s="30"/>
      <c r="BS538" s="30"/>
      <c r="BT538" s="36"/>
      <c r="CP538" s="4"/>
      <c r="CQ538" s="7"/>
      <c r="DM538" s="4"/>
      <c r="DN538" s="7"/>
    </row>
    <row r="539" spans="69:118" ht="24.75" customHeight="1" x14ac:dyDescent="0.25">
      <c r="BQ539" s="30"/>
      <c r="BR539" s="30"/>
      <c r="BS539" s="30"/>
      <c r="BT539" s="36"/>
      <c r="CP539" s="4"/>
      <c r="CQ539" s="7"/>
      <c r="DM539" s="4"/>
      <c r="DN539" s="7"/>
    </row>
    <row r="540" spans="69:118" ht="24.75" customHeight="1" x14ac:dyDescent="0.25">
      <c r="BQ540" s="30"/>
      <c r="BR540" s="30"/>
      <c r="BS540" s="30"/>
      <c r="BT540" s="36"/>
      <c r="CP540" s="4"/>
      <c r="CQ540" s="7"/>
      <c r="DM540" s="4"/>
      <c r="DN540" s="7"/>
    </row>
    <row r="541" spans="69:118" ht="24.75" customHeight="1" x14ac:dyDescent="0.25">
      <c r="BQ541" s="30"/>
      <c r="BR541" s="30"/>
      <c r="BS541" s="30"/>
      <c r="BT541" s="36"/>
      <c r="CP541" s="4"/>
      <c r="CQ541" s="7"/>
      <c r="DM541" s="4"/>
      <c r="DN541" s="7"/>
    </row>
    <row r="542" spans="69:118" ht="24.75" customHeight="1" x14ac:dyDescent="0.25">
      <c r="BQ542" s="30"/>
      <c r="BR542" s="30"/>
      <c r="BS542" s="30"/>
      <c r="BT542" s="36"/>
      <c r="CP542" s="4"/>
      <c r="CQ542" s="7"/>
      <c r="DM542" s="4"/>
      <c r="DN542" s="7"/>
    </row>
    <row r="543" spans="69:118" ht="24.75" customHeight="1" x14ac:dyDescent="0.25">
      <c r="BQ543" s="30"/>
      <c r="BR543" s="30"/>
      <c r="BS543" s="30"/>
      <c r="BT543" s="36"/>
      <c r="CP543" s="4"/>
      <c r="CQ543" s="7"/>
      <c r="DM543" s="4"/>
      <c r="DN543" s="7"/>
    </row>
    <row r="544" spans="69:118" ht="24.75" customHeight="1" x14ac:dyDescent="0.25">
      <c r="BQ544" s="30"/>
      <c r="BR544" s="30"/>
      <c r="BS544" s="30"/>
      <c r="BT544" s="36"/>
      <c r="CP544" s="4"/>
      <c r="CQ544" s="7"/>
      <c r="DM544" s="4"/>
      <c r="DN544" s="7"/>
    </row>
    <row r="545" spans="69:118" ht="24.75" customHeight="1" x14ac:dyDescent="0.25">
      <c r="BQ545" s="30"/>
      <c r="BR545" s="30"/>
      <c r="BS545" s="30"/>
      <c r="BT545" s="36"/>
      <c r="CP545" s="4"/>
      <c r="CQ545" s="7"/>
      <c r="DM545" s="4"/>
      <c r="DN545" s="7"/>
    </row>
    <row r="546" spans="69:118" ht="24.75" customHeight="1" x14ac:dyDescent="0.25">
      <c r="BQ546" s="30"/>
      <c r="BR546" s="30"/>
      <c r="BS546" s="30"/>
      <c r="BT546" s="36"/>
      <c r="CP546" s="4"/>
      <c r="CQ546" s="7"/>
      <c r="DM546" s="4"/>
      <c r="DN546" s="7"/>
    </row>
    <row r="547" spans="69:118" ht="24.75" customHeight="1" x14ac:dyDescent="0.25">
      <c r="BQ547" s="30"/>
      <c r="BR547" s="30"/>
      <c r="BS547" s="30"/>
      <c r="BT547" s="36"/>
      <c r="CP547" s="4"/>
      <c r="CQ547" s="7"/>
      <c r="DM547" s="4"/>
      <c r="DN547" s="7"/>
    </row>
    <row r="548" spans="69:118" ht="24.75" customHeight="1" x14ac:dyDescent="0.25">
      <c r="BQ548" s="30"/>
      <c r="BR548" s="30"/>
      <c r="BS548" s="30"/>
      <c r="BT548" s="36"/>
      <c r="CP548" s="4"/>
      <c r="CQ548" s="7"/>
      <c r="DM548" s="4"/>
      <c r="DN548" s="7"/>
    </row>
    <row r="549" spans="69:118" ht="24.75" customHeight="1" x14ac:dyDescent="0.25">
      <c r="BQ549" s="30"/>
      <c r="BR549" s="30"/>
      <c r="BS549" s="30"/>
      <c r="BT549" s="36"/>
      <c r="CP549" s="4"/>
      <c r="CQ549" s="7"/>
      <c r="DM549" s="4"/>
      <c r="DN549" s="7"/>
    </row>
    <row r="550" spans="69:118" ht="24.75" customHeight="1" x14ac:dyDescent="0.25">
      <c r="BQ550" s="30"/>
      <c r="BR550" s="30"/>
      <c r="BS550" s="30"/>
      <c r="BT550" s="36"/>
      <c r="CP550" s="4"/>
      <c r="CQ550" s="7"/>
      <c r="DM550" s="4"/>
      <c r="DN550" s="7"/>
    </row>
    <row r="551" spans="69:118" ht="24.75" customHeight="1" x14ac:dyDescent="0.25">
      <c r="BQ551" s="30"/>
      <c r="BR551" s="30"/>
      <c r="BS551" s="30"/>
      <c r="BT551" s="36"/>
      <c r="CP551" s="4"/>
      <c r="CQ551" s="7"/>
      <c r="DM551" s="4"/>
      <c r="DN551" s="7"/>
    </row>
    <row r="552" spans="69:118" ht="24.75" customHeight="1" x14ac:dyDescent="0.25">
      <c r="BQ552" s="30"/>
      <c r="BR552" s="30"/>
      <c r="BS552" s="30"/>
      <c r="BT552" s="36"/>
      <c r="CP552" s="4"/>
      <c r="CQ552" s="7"/>
      <c r="DM552" s="4"/>
      <c r="DN552" s="7"/>
    </row>
    <row r="553" spans="69:118" ht="24.75" customHeight="1" x14ac:dyDescent="0.25">
      <c r="BQ553" s="30"/>
      <c r="BR553" s="30"/>
      <c r="BS553" s="30"/>
      <c r="BT553" s="36"/>
      <c r="CP553" s="4"/>
      <c r="CQ553" s="7"/>
      <c r="DM553" s="4"/>
      <c r="DN553" s="7"/>
    </row>
    <row r="554" spans="69:118" ht="24.75" customHeight="1" x14ac:dyDescent="0.25">
      <c r="BQ554" s="30"/>
      <c r="BR554" s="30"/>
      <c r="BS554" s="30"/>
      <c r="BT554" s="36"/>
      <c r="CP554" s="4"/>
      <c r="CQ554" s="7"/>
      <c r="DM554" s="4"/>
      <c r="DN554" s="7"/>
    </row>
    <row r="555" spans="69:118" ht="24.75" customHeight="1" x14ac:dyDescent="0.25">
      <c r="BQ555" s="30"/>
      <c r="BR555" s="30"/>
      <c r="BS555" s="30"/>
      <c r="BT555" s="36"/>
      <c r="CP555" s="4"/>
      <c r="CQ555" s="7"/>
      <c r="DM555" s="4"/>
      <c r="DN555" s="7"/>
    </row>
    <row r="556" spans="69:118" ht="24.75" customHeight="1" x14ac:dyDescent="0.25">
      <c r="BQ556" s="30"/>
      <c r="BR556" s="30"/>
      <c r="BS556" s="30"/>
      <c r="BT556" s="36"/>
      <c r="CP556" s="4"/>
      <c r="CQ556" s="7"/>
      <c r="DM556" s="4"/>
      <c r="DN556" s="7"/>
    </row>
    <row r="557" spans="69:118" ht="24.75" customHeight="1" x14ac:dyDescent="0.25">
      <c r="BQ557" s="30"/>
      <c r="BR557" s="30"/>
      <c r="BS557" s="30"/>
      <c r="BT557" s="36"/>
      <c r="CP557" s="4"/>
      <c r="CQ557" s="7"/>
      <c r="DM557" s="4"/>
      <c r="DN557" s="7"/>
    </row>
    <row r="558" spans="69:118" ht="24.75" customHeight="1" x14ac:dyDescent="0.25">
      <c r="BQ558" s="30"/>
      <c r="BR558" s="30"/>
      <c r="BS558" s="30"/>
      <c r="BT558" s="36"/>
      <c r="CP558" s="4"/>
      <c r="CQ558" s="7"/>
      <c r="DM558" s="4"/>
      <c r="DN558" s="7"/>
    </row>
    <row r="559" spans="69:118" ht="24.75" customHeight="1" x14ac:dyDescent="0.25">
      <c r="BQ559" s="30"/>
      <c r="BR559" s="30"/>
      <c r="BS559" s="30"/>
      <c r="BT559" s="36"/>
      <c r="CP559" s="4"/>
      <c r="CQ559" s="7"/>
      <c r="DM559" s="4"/>
      <c r="DN559" s="7"/>
    </row>
    <row r="560" spans="69:118" ht="24.75" customHeight="1" x14ac:dyDescent="0.25">
      <c r="BQ560" s="30"/>
      <c r="BR560" s="30"/>
      <c r="BS560" s="30"/>
      <c r="BT560" s="36"/>
      <c r="CP560" s="4"/>
      <c r="CQ560" s="7"/>
      <c r="DM560" s="4"/>
      <c r="DN560" s="7"/>
    </row>
    <row r="561" spans="69:118" ht="24.75" customHeight="1" x14ac:dyDescent="0.25">
      <c r="BQ561" s="30"/>
      <c r="BR561" s="30"/>
      <c r="BS561" s="30"/>
      <c r="BT561" s="36"/>
      <c r="CP561" s="4"/>
      <c r="CQ561" s="7"/>
      <c r="DM561" s="4"/>
      <c r="DN561" s="7"/>
    </row>
    <row r="562" spans="69:118" ht="24.75" customHeight="1" x14ac:dyDescent="0.25">
      <c r="BQ562" s="30"/>
      <c r="BR562" s="30"/>
      <c r="BS562" s="30"/>
      <c r="BT562" s="36"/>
      <c r="CP562" s="4"/>
      <c r="CQ562" s="7"/>
      <c r="DM562" s="4"/>
      <c r="DN562" s="7"/>
    </row>
    <row r="563" spans="69:118" ht="24.75" customHeight="1" x14ac:dyDescent="0.25">
      <c r="BQ563" s="30"/>
      <c r="BR563" s="30"/>
      <c r="BS563" s="30"/>
      <c r="BT563" s="36"/>
      <c r="CP563" s="4"/>
      <c r="CQ563" s="7"/>
      <c r="DM563" s="4"/>
      <c r="DN563" s="7"/>
    </row>
    <row r="564" spans="69:118" ht="24.75" customHeight="1" x14ac:dyDescent="0.25">
      <c r="BQ564" s="30"/>
      <c r="BR564" s="30"/>
      <c r="BS564" s="30"/>
      <c r="BT564" s="36"/>
      <c r="CP564" s="4"/>
      <c r="CQ564" s="7"/>
      <c r="DM564" s="4"/>
      <c r="DN564" s="7"/>
    </row>
    <row r="565" spans="69:118" ht="24.75" customHeight="1" x14ac:dyDescent="0.25">
      <c r="BQ565" s="30"/>
      <c r="BR565" s="30"/>
      <c r="BS565" s="30"/>
      <c r="BT565" s="36"/>
      <c r="CP565" s="4"/>
      <c r="CQ565" s="7"/>
      <c r="DM565" s="4"/>
      <c r="DN565" s="7"/>
    </row>
    <row r="566" spans="69:118" ht="24.75" customHeight="1" x14ac:dyDescent="0.25">
      <c r="BQ566" s="30"/>
      <c r="BR566" s="30"/>
      <c r="BS566" s="30"/>
      <c r="BT566" s="36"/>
      <c r="CP566" s="4"/>
      <c r="CQ566" s="7"/>
      <c r="DM566" s="4"/>
      <c r="DN566" s="7"/>
    </row>
    <row r="567" spans="69:118" ht="24.75" customHeight="1" x14ac:dyDescent="0.25">
      <c r="BQ567" s="30"/>
      <c r="BR567" s="30"/>
      <c r="BS567" s="30"/>
      <c r="BT567" s="36"/>
      <c r="CP567" s="4"/>
      <c r="CQ567" s="7"/>
      <c r="DM567" s="4"/>
      <c r="DN567" s="7"/>
    </row>
    <row r="568" spans="69:118" ht="24.75" customHeight="1" x14ac:dyDescent="0.25">
      <c r="BQ568" s="30"/>
      <c r="BR568" s="30"/>
      <c r="BS568" s="30"/>
      <c r="BT568" s="36"/>
      <c r="CP568" s="4"/>
      <c r="CQ568" s="7"/>
      <c r="DM568" s="4"/>
      <c r="DN568" s="7"/>
    </row>
    <row r="569" spans="69:118" ht="24.75" customHeight="1" x14ac:dyDescent="0.25">
      <c r="BQ569" s="30"/>
      <c r="BR569" s="30"/>
      <c r="BS569" s="30"/>
      <c r="BT569" s="36"/>
      <c r="CP569" s="4"/>
      <c r="CQ569" s="7"/>
      <c r="DM569" s="4"/>
      <c r="DN569" s="7"/>
    </row>
    <row r="570" spans="69:118" ht="24.75" customHeight="1" x14ac:dyDescent="0.25">
      <c r="BQ570" s="30"/>
      <c r="BR570" s="30"/>
      <c r="BS570" s="30"/>
      <c r="BT570" s="36"/>
      <c r="CP570" s="4"/>
      <c r="CQ570" s="7"/>
      <c r="DM570" s="4"/>
      <c r="DN570" s="7"/>
    </row>
    <row r="571" spans="69:118" ht="24.75" customHeight="1" x14ac:dyDescent="0.25">
      <c r="BQ571" s="30"/>
      <c r="BR571" s="30"/>
      <c r="BS571" s="30"/>
      <c r="BT571" s="36"/>
      <c r="CP571" s="4"/>
      <c r="CQ571" s="7"/>
      <c r="DM571" s="4"/>
      <c r="DN571" s="7"/>
    </row>
    <row r="572" spans="69:118" ht="24.75" customHeight="1" x14ac:dyDescent="0.25">
      <c r="BQ572" s="30"/>
      <c r="BR572" s="30"/>
      <c r="BS572" s="30"/>
      <c r="BT572" s="36"/>
      <c r="CP572" s="4"/>
      <c r="CQ572" s="7"/>
      <c r="DM572" s="4"/>
      <c r="DN572" s="7"/>
    </row>
    <row r="573" spans="69:118" ht="24.75" customHeight="1" x14ac:dyDescent="0.25">
      <c r="BQ573" s="30"/>
      <c r="BR573" s="30"/>
      <c r="BS573" s="30"/>
      <c r="BT573" s="36"/>
      <c r="CP573" s="4"/>
      <c r="CQ573" s="7"/>
      <c r="DM573" s="4"/>
      <c r="DN573" s="7"/>
    </row>
    <row r="574" spans="69:118" ht="24.75" customHeight="1" x14ac:dyDescent="0.25">
      <c r="BQ574" s="30"/>
      <c r="BR574" s="30"/>
      <c r="BS574" s="30"/>
      <c r="BT574" s="36"/>
      <c r="CP574" s="4"/>
      <c r="CQ574" s="7"/>
      <c r="DM574" s="4"/>
      <c r="DN574" s="7"/>
    </row>
    <row r="575" spans="69:118" ht="24.75" customHeight="1" x14ac:dyDescent="0.25">
      <c r="BQ575" s="30"/>
      <c r="BR575" s="30"/>
      <c r="BS575" s="30"/>
      <c r="BT575" s="36"/>
      <c r="CP575" s="4"/>
      <c r="CQ575" s="7"/>
      <c r="DM575" s="4"/>
      <c r="DN575" s="7"/>
    </row>
    <row r="576" spans="69:118" ht="24.75" customHeight="1" x14ac:dyDescent="0.25">
      <c r="BQ576" s="30"/>
      <c r="BR576" s="30"/>
      <c r="BS576" s="30"/>
      <c r="BT576" s="36"/>
      <c r="CP576" s="4"/>
      <c r="CQ576" s="7"/>
      <c r="DM576" s="4"/>
      <c r="DN576" s="7"/>
    </row>
    <row r="577" spans="69:118" ht="24.75" customHeight="1" x14ac:dyDescent="0.25">
      <c r="BQ577" s="30"/>
      <c r="BR577" s="30"/>
      <c r="BS577" s="30"/>
      <c r="BT577" s="36"/>
      <c r="CP577" s="4"/>
      <c r="CQ577" s="7"/>
      <c r="DM577" s="4"/>
      <c r="DN577" s="7"/>
    </row>
    <row r="578" spans="69:118" ht="24.75" customHeight="1" x14ac:dyDescent="0.25">
      <c r="BQ578" s="30"/>
      <c r="BR578" s="30"/>
      <c r="BS578" s="30"/>
      <c r="BT578" s="36"/>
      <c r="CP578" s="4"/>
      <c r="CQ578" s="7"/>
      <c r="DM578" s="4"/>
      <c r="DN578" s="7"/>
    </row>
    <row r="579" spans="69:118" ht="24.75" customHeight="1" x14ac:dyDescent="0.25">
      <c r="BQ579" s="30"/>
      <c r="BR579" s="30"/>
      <c r="BS579" s="30"/>
      <c r="BT579" s="36"/>
      <c r="CP579" s="4"/>
      <c r="CQ579" s="7"/>
      <c r="DM579" s="4"/>
      <c r="DN579" s="7"/>
    </row>
    <row r="580" spans="69:118" ht="24.75" customHeight="1" x14ac:dyDescent="0.25">
      <c r="BQ580" s="30"/>
      <c r="BR580" s="30"/>
      <c r="BS580" s="30"/>
      <c r="BT580" s="36"/>
      <c r="CP580" s="4"/>
      <c r="CQ580" s="7"/>
      <c r="DM580" s="4"/>
      <c r="DN580" s="7"/>
    </row>
    <row r="581" spans="69:118" ht="24.75" customHeight="1" x14ac:dyDescent="0.25">
      <c r="BQ581" s="30"/>
      <c r="BR581" s="30"/>
      <c r="BS581" s="30"/>
      <c r="BT581" s="36"/>
      <c r="CP581" s="4"/>
      <c r="CQ581" s="7"/>
      <c r="DM581" s="4"/>
      <c r="DN581" s="7"/>
    </row>
    <row r="582" spans="69:118" ht="24.75" customHeight="1" x14ac:dyDescent="0.25">
      <c r="BQ582" s="30"/>
      <c r="BR582" s="30"/>
      <c r="BS582" s="30"/>
      <c r="BT582" s="36"/>
      <c r="CP582" s="4"/>
      <c r="CQ582" s="7"/>
      <c r="DM582" s="4"/>
      <c r="DN582" s="7"/>
    </row>
    <row r="583" spans="69:118" ht="24.75" customHeight="1" x14ac:dyDescent="0.25">
      <c r="BQ583" s="30"/>
      <c r="BR583" s="30"/>
      <c r="BS583" s="30"/>
      <c r="BT583" s="36"/>
      <c r="CP583" s="4"/>
      <c r="CQ583" s="7"/>
      <c r="DM583" s="4"/>
      <c r="DN583" s="7"/>
    </row>
    <row r="584" spans="69:118" ht="24.75" customHeight="1" x14ac:dyDescent="0.25">
      <c r="BQ584" s="30"/>
      <c r="BR584" s="30"/>
      <c r="BS584" s="30"/>
      <c r="BT584" s="36"/>
      <c r="CP584" s="4"/>
      <c r="CQ584" s="7"/>
      <c r="DM584" s="4"/>
      <c r="DN584" s="7"/>
    </row>
    <row r="585" spans="69:118" ht="24.75" customHeight="1" x14ac:dyDescent="0.25">
      <c r="BQ585" s="30"/>
      <c r="BR585" s="30"/>
      <c r="BS585" s="30"/>
      <c r="BT585" s="36"/>
      <c r="CP585" s="4"/>
      <c r="CQ585" s="7"/>
      <c r="DM585" s="4"/>
      <c r="DN585" s="7"/>
    </row>
    <row r="586" spans="69:118" ht="24.75" customHeight="1" x14ac:dyDescent="0.25">
      <c r="BQ586" s="30"/>
      <c r="BR586" s="30"/>
      <c r="BS586" s="30"/>
      <c r="BT586" s="36"/>
      <c r="CP586" s="4"/>
      <c r="CQ586" s="7"/>
      <c r="DM586" s="4"/>
      <c r="DN586" s="7"/>
    </row>
    <row r="587" spans="69:118" ht="24.75" customHeight="1" x14ac:dyDescent="0.25">
      <c r="BQ587" s="30"/>
      <c r="BR587" s="30"/>
      <c r="BS587" s="30"/>
      <c r="BT587" s="36"/>
      <c r="CP587" s="4"/>
      <c r="CQ587" s="7"/>
      <c r="DM587" s="4"/>
      <c r="DN587" s="7"/>
    </row>
    <row r="588" spans="69:118" ht="24.75" customHeight="1" x14ac:dyDescent="0.25">
      <c r="BQ588" s="30"/>
      <c r="BR588" s="30"/>
      <c r="BS588" s="30"/>
      <c r="BT588" s="36"/>
      <c r="CP588" s="4"/>
      <c r="CQ588" s="7"/>
      <c r="DM588" s="4"/>
      <c r="DN588" s="7"/>
    </row>
    <row r="589" spans="69:118" ht="24.75" customHeight="1" x14ac:dyDescent="0.25">
      <c r="BQ589" s="30"/>
      <c r="BR589" s="30"/>
      <c r="BS589" s="30"/>
      <c r="BT589" s="36"/>
      <c r="CP589" s="4"/>
      <c r="CQ589" s="7"/>
      <c r="DM589" s="4"/>
      <c r="DN589" s="7"/>
    </row>
    <row r="590" spans="69:118" ht="24.75" customHeight="1" x14ac:dyDescent="0.25">
      <c r="BQ590" s="30"/>
      <c r="BR590" s="30"/>
      <c r="BS590" s="30"/>
      <c r="BT590" s="36"/>
      <c r="CP590" s="4"/>
      <c r="CQ590" s="7"/>
      <c r="DM590" s="4"/>
      <c r="DN590" s="7"/>
    </row>
    <row r="591" spans="69:118" ht="24.75" customHeight="1" x14ac:dyDescent="0.25">
      <c r="BQ591" s="30"/>
      <c r="BR591" s="30"/>
      <c r="BS591" s="30"/>
      <c r="BT591" s="36"/>
      <c r="CP591" s="4"/>
      <c r="CQ591" s="7"/>
      <c r="DM591" s="4"/>
      <c r="DN591" s="7"/>
    </row>
    <row r="592" spans="69:118" ht="24.75" customHeight="1" x14ac:dyDescent="0.25">
      <c r="BQ592" s="30"/>
      <c r="BR592" s="30"/>
      <c r="BS592" s="30"/>
      <c r="BT592" s="36"/>
      <c r="CP592" s="4"/>
      <c r="CQ592" s="7"/>
      <c r="DM592" s="4"/>
      <c r="DN592" s="7"/>
    </row>
    <row r="593" spans="69:118" ht="24.75" customHeight="1" x14ac:dyDescent="0.25">
      <c r="BQ593" s="30"/>
      <c r="BR593" s="30"/>
      <c r="BS593" s="30"/>
      <c r="BT593" s="36"/>
      <c r="CP593" s="4"/>
      <c r="CQ593" s="7"/>
      <c r="DM593" s="4"/>
      <c r="DN593" s="7"/>
    </row>
    <row r="594" spans="69:118" ht="24.75" customHeight="1" x14ac:dyDescent="0.25">
      <c r="BQ594" s="30"/>
      <c r="BR594" s="30"/>
      <c r="BS594" s="30"/>
      <c r="BT594" s="36"/>
      <c r="CP594" s="4"/>
      <c r="CQ594" s="7"/>
      <c r="DM594" s="4"/>
      <c r="DN594" s="7"/>
    </row>
    <row r="595" spans="69:118" ht="24.75" customHeight="1" x14ac:dyDescent="0.25">
      <c r="BQ595" s="30"/>
      <c r="BR595" s="30"/>
      <c r="BS595" s="30"/>
      <c r="BT595" s="36"/>
      <c r="CP595" s="4"/>
      <c r="CQ595" s="7"/>
      <c r="DM595" s="4"/>
      <c r="DN595" s="7"/>
    </row>
    <row r="596" spans="69:118" ht="24.75" customHeight="1" x14ac:dyDescent="0.25">
      <c r="BQ596" s="30"/>
      <c r="BR596" s="30"/>
      <c r="BS596" s="30"/>
      <c r="BT596" s="36"/>
      <c r="CP596" s="4"/>
      <c r="CQ596" s="7"/>
      <c r="DM596" s="4"/>
      <c r="DN596" s="7"/>
    </row>
    <row r="597" spans="69:118" ht="24.75" customHeight="1" x14ac:dyDescent="0.25">
      <c r="BQ597" s="30"/>
      <c r="BR597" s="30"/>
      <c r="BS597" s="30"/>
      <c r="BT597" s="36"/>
      <c r="CP597" s="4"/>
      <c r="CQ597" s="7"/>
      <c r="DM597" s="4"/>
      <c r="DN597" s="7"/>
    </row>
    <row r="598" spans="69:118" ht="24.75" customHeight="1" x14ac:dyDescent="0.25">
      <c r="BQ598" s="30"/>
      <c r="BR598" s="30"/>
      <c r="BS598" s="30"/>
      <c r="BT598" s="36"/>
      <c r="CP598" s="4"/>
      <c r="CQ598" s="7"/>
      <c r="DM598" s="4"/>
      <c r="DN598" s="7"/>
    </row>
    <row r="599" spans="69:118" ht="24.75" customHeight="1" x14ac:dyDescent="0.25">
      <c r="BQ599" s="30"/>
      <c r="BR599" s="30"/>
      <c r="BS599" s="30"/>
      <c r="BT599" s="36"/>
      <c r="CP599" s="4"/>
      <c r="CQ599" s="7"/>
      <c r="DM599" s="4"/>
      <c r="DN599" s="7"/>
    </row>
    <row r="600" spans="69:118" ht="24.75" customHeight="1" x14ac:dyDescent="0.25">
      <c r="BQ600" s="30"/>
      <c r="BR600" s="30"/>
      <c r="BS600" s="30"/>
      <c r="BT600" s="36"/>
      <c r="CP600" s="4"/>
      <c r="CQ600" s="7"/>
      <c r="DM600" s="4"/>
      <c r="DN600" s="7"/>
    </row>
    <row r="601" spans="69:118" ht="24.75" customHeight="1" x14ac:dyDescent="0.25">
      <c r="BQ601" s="30"/>
      <c r="BR601" s="30"/>
      <c r="BS601" s="30"/>
      <c r="BT601" s="36"/>
      <c r="CP601" s="4"/>
      <c r="CQ601" s="7"/>
      <c r="DM601" s="4"/>
      <c r="DN601" s="7"/>
    </row>
    <row r="602" spans="69:118" ht="24.75" customHeight="1" x14ac:dyDescent="0.25">
      <c r="BQ602" s="30"/>
      <c r="BR602" s="30"/>
      <c r="BS602" s="30"/>
      <c r="BT602" s="36"/>
      <c r="CP602" s="4"/>
      <c r="CQ602" s="7"/>
      <c r="DM602" s="4"/>
      <c r="DN602" s="7"/>
    </row>
    <row r="603" spans="69:118" ht="24.75" customHeight="1" x14ac:dyDescent="0.25">
      <c r="BQ603" s="30"/>
      <c r="BR603" s="30"/>
      <c r="BS603" s="30"/>
      <c r="BT603" s="36"/>
      <c r="CP603" s="4"/>
      <c r="CQ603" s="7"/>
      <c r="DM603" s="4"/>
      <c r="DN603" s="7"/>
    </row>
    <row r="604" spans="69:118" ht="24.75" customHeight="1" x14ac:dyDescent="0.25">
      <c r="BQ604" s="30"/>
      <c r="BR604" s="30"/>
      <c r="BS604" s="30"/>
      <c r="BT604" s="36"/>
      <c r="CP604" s="4"/>
      <c r="CQ604" s="7"/>
      <c r="DM604" s="4"/>
      <c r="DN604" s="7"/>
    </row>
    <row r="605" spans="69:118" ht="24.75" customHeight="1" x14ac:dyDescent="0.25">
      <c r="BQ605" s="30"/>
      <c r="BR605" s="30"/>
      <c r="BS605" s="30"/>
      <c r="BT605" s="36"/>
      <c r="CP605" s="4"/>
      <c r="CQ605" s="7"/>
      <c r="DM605" s="4"/>
      <c r="DN605" s="7"/>
    </row>
    <row r="606" spans="69:118" ht="24.75" customHeight="1" x14ac:dyDescent="0.25">
      <c r="BQ606" s="30"/>
      <c r="BR606" s="30"/>
      <c r="BS606" s="30"/>
      <c r="BT606" s="36"/>
      <c r="CP606" s="4"/>
      <c r="CQ606" s="7"/>
      <c r="DM606" s="4"/>
      <c r="DN606" s="7"/>
    </row>
    <row r="607" spans="69:118" ht="24.75" customHeight="1" x14ac:dyDescent="0.25">
      <c r="BQ607" s="30"/>
      <c r="BR607" s="30"/>
      <c r="BS607" s="30"/>
      <c r="BT607" s="36"/>
      <c r="CP607" s="4"/>
      <c r="CQ607" s="7"/>
      <c r="DM607" s="4"/>
      <c r="DN607" s="7"/>
    </row>
    <row r="608" spans="69:118" ht="24.75" customHeight="1" x14ac:dyDescent="0.25">
      <c r="BQ608" s="30"/>
      <c r="BR608" s="30"/>
      <c r="BS608" s="30"/>
      <c r="BT608" s="36"/>
      <c r="CP608" s="4"/>
      <c r="CQ608" s="7"/>
      <c r="DM608" s="4"/>
      <c r="DN608" s="7"/>
    </row>
    <row r="609" spans="69:118" ht="24.75" customHeight="1" x14ac:dyDescent="0.25">
      <c r="BQ609" s="30"/>
      <c r="BR609" s="30"/>
      <c r="BS609" s="30"/>
      <c r="BT609" s="36"/>
      <c r="CP609" s="4"/>
      <c r="CQ609" s="7"/>
      <c r="DM609" s="4"/>
      <c r="DN609" s="7"/>
    </row>
    <row r="610" spans="69:118" ht="24.75" customHeight="1" x14ac:dyDescent="0.25">
      <c r="BQ610" s="30"/>
      <c r="BR610" s="30"/>
      <c r="BS610" s="30"/>
      <c r="BT610" s="36"/>
      <c r="CP610" s="4"/>
      <c r="CQ610" s="7"/>
      <c r="DM610" s="4"/>
      <c r="DN610" s="7"/>
    </row>
    <row r="611" spans="69:118" ht="24.75" customHeight="1" x14ac:dyDescent="0.25">
      <c r="BQ611" s="30"/>
      <c r="BR611" s="30"/>
      <c r="BS611" s="30"/>
      <c r="BT611" s="36"/>
      <c r="CP611" s="4"/>
      <c r="CQ611" s="7"/>
      <c r="DM611" s="4"/>
      <c r="DN611" s="7"/>
    </row>
    <row r="612" spans="69:118" ht="24.75" customHeight="1" x14ac:dyDescent="0.25">
      <c r="BQ612" s="30"/>
      <c r="BR612" s="30"/>
      <c r="BS612" s="30"/>
      <c r="BT612" s="36"/>
      <c r="CP612" s="4"/>
      <c r="CQ612" s="7"/>
      <c r="DM612" s="4"/>
      <c r="DN612" s="7"/>
    </row>
    <row r="613" spans="69:118" ht="24.75" customHeight="1" x14ac:dyDescent="0.25">
      <c r="BQ613" s="30"/>
      <c r="BR613" s="30"/>
      <c r="BS613" s="30"/>
      <c r="BT613" s="36"/>
      <c r="CP613" s="4"/>
      <c r="CQ613" s="7"/>
      <c r="DM613" s="4"/>
      <c r="DN613" s="7"/>
    </row>
    <row r="614" spans="69:118" ht="24.75" customHeight="1" x14ac:dyDescent="0.25">
      <c r="BQ614" s="30"/>
      <c r="BR614" s="30"/>
      <c r="BS614" s="30"/>
      <c r="BT614" s="36"/>
      <c r="CP614" s="4"/>
      <c r="CQ614" s="7"/>
      <c r="DM614" s="4"/>
      <c r="DN614" s="7"/>
    </row>
    <row r="615" spans="69:118" ht="24.75" customHeight="1" x14ac:dyDescent="0.25">
      <c r="BQ615" s="30"/>
      <c r="BR615" s="30"/>
      <c r="BS615" s="30"/>
      <c r="BT615" s="36"/>
      <c r="CP615" s="4"/>
      <c r="CQ615" s="7"/>
      <c r="DM615" s="4"/>
      <c r="DN615" s="7"/>
    </row>
    <row r="616" spans="69:118" ht="24.75" customHeight="1" x14ac:dyDescent="0.25">
      <c r="BQ616" s="30"/>
      <c r="BR616" s="30"/>
      <c r="BS616" s="30"/>
      <c r="BT616" s="36"/>
      <c r="CP616" s="4"/>
      <c r="CQ616" s="7"/>
      <c r="DM616" s="4"/>
      <c r="DN616" s="7"/>
    </row>
    <row r="617" spans="69:118" ht="24.75" customHeight="1" x14ac:dyDescent="0.25">
      <c r="BQ617" s="30"/>
      <c r="BR617" s="30"/>
      <c r="BS617" s="30"/>
      <c r="BT617" s="36"/>
      <c r="CP617" s="4"/>
      <c r="CQ617" s="7"/>
      <c r="DM617" s="4"/>
      <c r="DN617" s="7"/>
    </row>
    <row r="618" spans="69:118" ht="24.75" customHeight="1" x14ac:dyDescent="0.25">
      <c r="BQ618" s="30"/>
      <c r="BR618" s="30"/>
      <c r="BS618" s="30"/>
      <c r="BT618" s="36"/>
      <c r="CP618" s="4"/>
      <c r="CQ618" s="7"/>
      <c r="DM618" s="4"/>
      <c r="DN618" s="7"/>
    </row>
    <row r="619" spans="69:118" ht="24.75" customHeight="1" x14ac:dyDescent="0.25">
      <c r="BQ619" s="30"/>
      <c r="BR619" s="30"/>
      <c r="BS619" s="30"/>
      <c r="BT619" s="36"/>
      <c r="CP619" s="4"/>
      <c r="CQ619" s="7"/>
      <c r="DM619" s="4"/>
      <c r="DN619" s="7"/>
    </row>
    <row r="620" spans="69:118" ht="24.75" customHeight="1" x14ac:dyDescent="0.25">
      <c r="BQ620" s="30"/>
      <c r="BR620" s="30"/>
      <c r="BS620" s="30"/>
      <c r="BT620" s="36"/>
      <c r="CP620" s="4"/>
      <c r="CQ620" s="7"/>
      <c r="DM620" s="4"/>
      <c r="DN620" s="7"/>
    </row>
    <row r="621" spans="69:118" ht="24.75" customHeight="1" x14ac:dyDescent="0.25">
      <c r="BQ621" s="30"/>
      <c r="BR621" s="30"/>
      <c r="BS621" s="30"/>
      <c r="BT621" s="36"/>
      <c r="CP621" s="4"/>
      <c r="CQ621" s="7"/>
      <c r="DM621" s="4"/>
      <c r="DN621" s="7"/>
    </row>
    <row r="622" spans="69:118" ht="24.75" customHeight="1" x14ac:dyDescent="0.25">
      <c r="BQ622" s="30"/>
      <c r="BR622" s="30"/>
      <c r="BS622" s="30"/>
      <c r="BT622" s="36"/>
      <c r="CP622" s="4"/>
      <c r="CQ622" s="7"/>
      <c r="DM622" s="4"/>
      <c r="DN622" s="7"/>
    </row>
    <row r="623" spans="69:118" ht="24.75" customHeight="1" x14ac:dyDescent="0.25">
      <c r="BQ623" s="30"/>
      <c r="BR623" s="30"/>
      <c r="BS623" s="30"/>
      <c r="BT623" s="36"/>
      <c r="CP623" s="4"/>
      <c r="CQ623" s="7"/>
      <c r="DM623" s="4"/>
      <c r="DN623" s="7"/>
    </row>
    <row r="624" spans="69:118" ht="24.75" customHeight="1" x14ac:dyDescent="0.25">
      <c r="BQ624" s="30"/>
      <c r="BR624" s="30"/>
      <c r="BS624" s="30"/>
      <c r="BT624" s="36"/>
      <c r="CP624" s="4"/>
      <c r="CQ624" s="7"/>
      <c r="DM624" s="4"/>
      <c r="DN624" s="7"/>
    </row>
    <row r="625" spans="69:118" ht="24.75" customHeight="1" x14ac:dyDescent="0.25">
      <c r="BQ625" s="30"/>
      <c r="BR625" s="30"/>
      <c r="BS625" s="30"/>
      <c r="BT625" s="36"/>
      <c r="CP625" s="4"/>
      <c r="CQ625" s="7"/>
      <c r="DM625" s="4"/>
      <c r="DN625" s="7"/>
    </row>
    <row r="626" spans="69:118" ht="24.75" customHeight="1" x14ac:dyDescent="0.25">
      <c r="BQ626" s="30"/>
      <c r="BR626" s="30"/>
      <c r="BS626" s="30"/>
      <c r="BT626" s="36"/>
      <c r="CP626" s="4"/>
      <c r="CQ626" s="7"/>
      <c r="DM626" s="4"/>
      <c r="DN626" s="7"/>
    </row>
    <row r="627" spans="69:118" ht="24.75" customHeight="1" x14ac:dyDescent="0.25">
      <c r="BQ627" s="30"/>
      <c r="BR627" s="30"/>
      <c r="BS627" s="30"/>
      <c r="BT627" s="36"/>
      <c r="CP627" s="4"/>
      <c r="CQ627" s="7"/>
      <c r="DM627" s="4"/>
      <c r="DN627" s="7"/>
    </row>
    <row r="628" spans="69:118" ht="24.75" customHeight="1" x14ac:dyDescent="0.25">
      <c r="BQ628" s="30"/>
      <c r="BR628" s="30"/>
      <c r="BS628" s="30"/>
      <c r="BT628" s="36"/>
      <c r="CP628" s="4"/>
      <c r="CQ628" s="7"/>
      <c r="DM628" s="4"/>
      <c r="DN628" s="7"/>
    </row>
    <row r="629" spans="69:118" ht="24.75" customHeight="1" x14ac:dyDescent="0.25">
      <c r="BQ629" s="30"/>
      <c r="BR629" s="30"/>
      <c r="BS629" s="30"/>
      <c r="BT629" s="36"/>
      <c r="CP629" s="4"/>
      <c r="CQ629" s="7"/>
      <c r="DM629" s="4"/>
      <c r="DN629" s="7"/>
    </row>
    <row r="630" spans="69:118" ht="24.75" customHeight="1" x14ac:dyDescent="0.25">
      <c r="BQ630" s="30"/>
      <c r="BR630" s="30"/>
      <c r="BS630" s="30"/>
      <c r="BT630" s="36"/>
      <c r="CP630" s="4"/>
      <c r="CQ630" s="7"/>
      <c r="DM630" s="4"/>
      <c r="DN630" s="7"/>
    </row>
    <row r="631" spans="69:118" ht="24.75" customHeight="1" x14ac:dyDescent="0.25">
      <c r="BQ631" s="30"/>
      <c r="BR631" s="30"/>
      <c r="BS631" s="30"/>
      <c r="BT631" s="36"/>
      <c r="CP631" s="4"/>
      <c r="CQ631" s="7"/>
      <c r="DM631" s="4"/>
      <c r="DN631" s="7"/>
    </row>
    <row r="632" spans="69:118" ht="24.75" customHeight="1" x14ac:dyDescent="0.25">
      <c r="BQ632" s="30"/>
      <c r="BR632" s="30"/>
      <c r="BS632" s="30"/>
      <c r="BT632" s="36"/>
      <c r="CP632" s="4"/>
      <c r="CQ632" s="7"/>
      <c r="DM632" s="4"/>
      <c r="DN632" s="7"/>
    </row>
    <row r="633" spans="69:118" ht="24.75" customHeight="1" x14ac:dyDescent="0.25">
      <c r="BQ633" s="30"/>
      <c r="BR633" s="30"/>
      <c r="BS633" s="30"/>
      <c r="BT633" s="36"/>
      <c r="CP633" s="4"/>
      <c r="CQ633" s="7"/>
      <c r="DM633" s="4"/>
      <c r="DN633" s="7"/>
    </row>
    <row r="634" spans="69:118" ht="24.75" customHeight="1" x14ac:dyDescent="0.25">
      <c r="BQ634" s="30"/>
      <c r="BR634" s="30"/>
      <c r="BS634" s="30"/>
      <c r="BT634" s="36"/>
      <c r="CP634" s="4"/>
      <c r="CQ634" s="7"/>
      <c r="DM634" s="4"/>
      <c r="DN634" s="7"/>
    </row>
    <row r="635" spans="69:118" ht="24.75" customHeight="1" x14ac:dyDescent="0.25">
      <c r="BQ635" s="30"/>
      <c r="BR635" s="30"/>
      <c r="BS635" s="30"/>
      <c r="BT635" s="36"/>
      <c r="CP635" s="4"/>
      <c r="CQ635" s="7"/>
      <c r="DM635" s="4"/>
      <c r="DN635" s="7"/>
    </row>
    <row r="636" spans="69:118" ht="24.75" customHeight="1" x14ac:dyDescent="0.25">
      <c r="BQ636" s="30"/>
      <c r="BR636" s="30"/>
      <c r="BS636" s="30"/>
      <c r="BT636" s="36"/>
      <c r="CP636" s="4"/>
      <c r="CQ636" s="7"/>
      <c r="DM636" s="4"/>
      <c r="DN636" s="7"/>
    </row>
    <row r="637" spans="69:118" ht="24.75" customHeight="1" x14ac:dyDescent="0.25">
      <c r="BQ637" s="30"/>
      <c r="BR637" s="30"/>
      <c r="BS637" s="30"/>
      <c r="BT637" s="36"/>
      <c r="CP637" s="4"/>
      <c r="CQ637" s="7"/>
      <c r="DM637" s="4"/>
      <c r="DN637" s="7"/>
    </row>
    <row r="638" spans="69:118" ht="24.75" customHeight="1" x14ac:dyDescent="0.25">
      <c r="BQ638" s="30"/>
      <c r="BR638" s="30"/>
      <c r="BS638" s="30"/>
      <c r="BT638" s="36"/>
      <c r="CP638" s="4"/>
      <c r="CQ638" s="7"/>
      <c r="DM638" s="4"/>
      <c r="DN638" s="7"/>
    </row>
    <row r="639" spans="69:118" ht="24.75" customHeight="1" x14ac:dyDescent="0.25">
      <c r="BQ639" s="30"/>
      <c r="BR639" s="30"/>
      <c r="BS639" s="30"/>
      <c r="BT639" s="36"/>
      <c r="CP639" s="4"/>
      <c r="CQ639" s="7"/>
      <c r="DM639" s="4"/>
      <c r="DN639" s="7"/>
    </row>
    <row r="640" spans="69:118" ht="24.75" customHeight="1" x14ac:dyDescent="0.25">
      <c r="BQ640" s="30"/>
      <c r="BR640" s="30"/>
      <c r="BS640" s="30"/>
      <c r="BT640" s="36"/>
      <c r="CP640" s="4"/>
      <c r="CQ640" s="7"/>
      <c r="DM640" s="4"/>
      <c r="DN640" s="7"/>
    </row>
    <row r="641" spans="69:118" ht="24.75" customHeight="1" x14ac:dyDescent="0.25">
      <c r="BQ641" s="30"/>
      <c r="BR641" s="30"/>
      <c r="BS641" s="30"/>
      <c r="BT641" s="36"/>
      <c r="CP641" s="4"/>
      <c r="CQ641" s="7"/>
      <c r="DM641" s="4"/>
      <c r="DN641" s="7"/>
    </row>
    <row r="642" spans="69:118" ht="24.75" customHeight="1" x14ac:dyDescent="0.25">
      <c r="BQ642" s="30"/>
      <c r="BR642" s="30"/>
      <c r="BS642" s="30"/>
      <c r="BT642" s="36"/>
      <c r="CP642" s="4"/>
      <c r="CQ642" s="7"/>
      <c r="DM642" s="4"/>
      <c r="DN642" s="7"/>
    </row>
    <row r="643" spans="69:118" ht="24.75" customHeight="1" x14ac:dyDescent="0.25">
      <c r="BQ643" s="30"/>
      <c r="BR643" s="30"/>
      <c r="BS643" s="30"/>
      <c r="BT643" s="36"/>
      <c r="CP643" s="4"/>
      <c r="CQ643" s="7"/>
      <c r="DM643" s="4"/>
      <c r="DN643" s="7"/>
    </row>
    <row r="644" spans="69:118" ht="24.75" customHeight="1" x14ac:dyDescent="0.25">
      <c r="BQ644" s="30"/>
      <c r="BR644" s="30"/>
      <c r="BS644" s="30"/>
      <c r="BT644" s="36"/>
      <c r="CP644" s="4"/>
      <c r="CQ644" s="7"/>
      <c r="DM644" s="4"/>
      <c r="DN644" s="7"/>
    </row>
    <row r="645" spans="69:118" ht="24.75" customHeight="1" x14ac:dyDescent="0.25">
      <c r="BQ645" s="30"/>
      <c r="BR645" s="30"/>
      <c r="BS645" s="30"/>
      <c r="BT645" s="36"/>
      <c r="CP645" s="4"/>
      <c r="CQ645" s="7"/>
      <c r="DM645" s="4"/>
      <c r="DN645" s="7"/>
    </row>
    <row r="646" spans="69:118" ht="24.75" customHeight="1" x14ac:dyDescent="0.25">
      <c r="BQ646" s="30"/>
      <c r="BR646" s="30"/>
      <c r="BS646" s="30"/>
      <c r="BT646" s="36"/>
      <c r="CP646" s="4"/>
      <c r="CQ646" s="7"/>
      <c r="DM646" s="4"/>
      <c r="DN646" s="7"/>
    </row>
    <row r="647" spans="69:118" ht="24.75" customHeight="1" x14ac:dyDescent="0.25">
      <c r="BQ647" s="30"/>
      <c r="BR647" s="30"/>
      <c r="BS647" s="30"/>
      <c r="BT647" s="36"/>
      <c r="CP647" s="4"/>
      <c r="CQ647" s="7"/>
      <c r="DM647" s="4"/>
      <c r="DN647" s="7"/>
    </row>
    <row r="648" spans="69:118" ht="24.75" customHeight="1" x14ac:dyDescent="0.25">
      <c r="BQ648" s="30"/>
      <c r="BR648" s="30"/>
      <c r="BS648" s="30"/>
      <c r="BT648" s="36"/>
      <c r="CP648" s="4"/>
      <c r="CQ648" s="7"/>
      <c r="DM648" s="4"/>
      <c r="DN648" s="7"/>
    </row>
    <row r="649" spans="69:118" ht="24.75" customHeight="1" x14ac:dyDescent="0.25">
      <c r="BQ649" s="30"/>
      <c r="BR649" s="30"/>
      <c r="BS649" s="30"/>
      <c r="BT649" s="36"/>
      <c r="CP649" s="4"/>
      <c r="CQ649" s="7"/>
      <c r="DM649" s="4"/>
      <c r="DN649" s="7"/>
    </row>
    <row r="650" spans="69:118" ht="24.75" customHeight="1" x14ac:dyDescent="0.25">
      <c r="BQ650" s="30"/>
      <c r="BR650" s="30"/>
      <c r="BS650" s="30"/>
      <c r="BT650" s="36"/>
      <c r="CP650" s="4"/>
      <c r="CQ650" s="7"/>
      <c r="DM650" s="4"/>
      <c r="DN650" s="7"/>
    </row>
    <row r="651" spans="69:118" ht="24.75" customHeight="1" x14ac:dyDescent="0.25">
      <c r="BQ651" s="30"/>
      <c r="BR651" s="30"/>
      <c r="BS651" s="30"/>
      <c r="BT651" s="36"/>
      <c r="CP651" s="4"/>
      <c r="CQ651" s="7"/>
      <c r="DM651" s="4"/>
      <c r="DN651" s="7"/>
    </row>
    <row r="652" spans="69:118" ht="24.75" customHeight="1" x14ac:dyDescent="0.25">
      <c r="BQ652" s="30"/>
      <c r="BR652" s="30"/>
      <c r="BS652" s="30"/>
      <c r="BT652" s="36"/>
      <c r="CP652" s="4"/>
      <c r="CQ652" s="7"/>
      <c r="DM652" s="4"/>
      <c r="DN652" s="7"/>
    </row>
    <row r="653" spans="69:118" ht="24.75" customHeight="1" x14ac:dyDescent="0.25">
      <c r="BQ653" s="30"/>
      <c r="BR653" s="30"/>
      <c r="BS653" s="30"/>
      <c r="BT653" s="36"/>
      <c r="CP653" s="4"/>
      <c r="CQ653" s="7"/>
      <c r="DM653" s="4"/>
      <c r="DN653" s="7"/>
    </row>
    <row r="654" spans="69:118" ht="24.75" customHeight="1" x14ac:dyDescent="0.25">
      <c r="BQ654" s="30"/>
      <c r="BR654" s="30"/>
      <c r="BS654" s="30"/>
      <c r="BT654" s="36"/>
      <c r="CP654" s="4"/>
      <c r="CQ654" s="7"/>
      <c r="DM654" s="4"/>
      <c r="DN654" s="7"/>
    </row>
    <row r="655" spans="69:118" ht="24.75" customHeight="1" x14ac:dyDescent="0.25">
      <c r="BQ655" s="30"/>
      <c r="BR655" s="30"/>
      <c r="BS655" s="30"/>
      <c r="BT655" s="36"/>
      <c r="CP655" s="4"/>
      <c r="CQ655" s="7"/>
      <c r="DM655" s="4"/>
      <c r="DN655" s="7"/>
    </row>
    <row r="656" spans="69:118" ht="24.75" customHeight="1" x14ac:dyDescent="0.25">
      <c r="BQ656" s="30"/>
      <c r="BR656" s="30"/>
      <c r="BS656" s="30"/>
      <c r="BT656" s="36"/>
      <c r="CP656" s="4"/>
      <c r="CQ656" s="7"/>
      <c r="DM656" s="4"/>
      <c r="DN656" s="7"/>
    </row>
    <row r="657" spans="69:118" ht="24.75" customHeight="1" x14ac:dyDescent="0.25">
      <c r="BQ657" s="30"/>
      <c r="BR657" s="30"/>
      <c r="BS657" s="30"/>
      <c r="BT657" s="36"/>
      <c r="CP657" s="4"/>
      <c r="CQ657" s="7"/>
      <c r="DM657" s="4"/>
      <c r="DN657" s="7"/>
    </row>
    <row r="658" spans="69:118" ht="24.75" customHeight="1" x14ac:dyDescent="0.25">
      <c r="BQ658" s="30"/>
      <c r="BR658" s="30"/>
      <c r="BS658" s="30"/>
      <c r="BT658" s="36"/>
      <c r="CP658" s="4"/>
      <c r="CQ658" s="7"/>
      <c r="DM658" s="4"/>
      <c r="DN658" s="7"/>
    </row>
    <row r="659" spans="69:118" ht="24.75" customHeight="1" x14ac:dyDescent="0.25">
      <c r="BQ659" s="30"/>
      <c r="BR659" s="30"/>
      <c r="BS659" s="30"/>
      <c r="BT659" s="36"/>
      <c r="CP659" s="4"/>
      <c r="CQ659" s="7"/>
      <c r="DM659" s="4"/>
      <c r="DN659" s="7"/>
    </row>
    <row r="660" spans="69:118" ht="24.75" customHeight="1" x14ac:dyDescent="0.25">
      <c r="BQ660" s="30"/>
      <c r="BR660" s="30"/>
      <c r="BS660" s="30"/>
      <c r="BT660" s="36"/>
      <c r="CP660" s="4"/>
      <c r="CQ660" s="7"/>
      <c r="DM660" s="4"/>
      <c r="DN660" s="7"/>
    </row>
    <row r="661" spans="69:118" ht="24.75" customHeight="1" x14ac:dyDescent="0.25">
      <c r="BQ661" s="30"/>
      <c r="BR661" s="30"/>
      <c r="BS661" s="30"/>
      <c r="BT661" s="36"/>
      <c r="CP661" s="4"/>
      <c r="CQ661" s="7"/>
      <c r="DM661" s="4"/>
      <c r="DN661" s="7"/>
    </row>
    <row r="662" spans="69:118" ht="24.75" customHeight="1" x14ac:dyDescent="0.25">
      <c r="BQ662" s="30"/>
      <c r="BR662" s="30"/>
      <c r="BS662" s="30"/>
      <c r="BT662" s="36"/>
      <c r="CP662" s="4"/>
      <c r="CQ662" s="7"/>
      <c r="DM662" s="4"/>
      <c r="DN662" s="7"/>
    </row>
    <row r="663" spans="69:118" ht="24.75" customHeight="1" x14ac:dyDescent="0.25">
      <c r="BQ663" s="30"/>
      <c r="BR663" s="30"/>
      <c r="BS663" s="30"/>
      <c r="BT663" s="36"/>
      <c r="CP663" s="4"/>
      <c r="CQ663" s="7"/>
      <c r="DM663" s="4"/>
      <c r="DN663" s="7"/>
    </row>
    <row r="664" spans="69:118" ht="24.75" customHeight="1" x14ac:dyDescent="0.25">
      <c r="BQ664" s="30"/>
      <c r="BR664" s="30"/>
      <c r="BS664" s="30"/>
      <c r="BT664" s="36"/>
      <c r="CP664" s="4"/>
      <c r="CQ664" s="7"/>
      <c r="DM664" s="4"/>
      <c r="DN664" s="7"/>
    </row>
    <row r="665" spans="69:118" ht="24.75" customHeight="1" x14ac:dyDescent="0.25">
      <c r="BQ665" s="30"/>
      <c r="BR665" s="30"/>
      <c r="BS665" s="30"/>
      <c r="BT665" s="36"/>
      <c r="CP665" s="4"/>
      <c r="CQ665" s="7"/>
      <c r="DM665" s="4"/>
      <c r="DN665" s="7"/>
    </row>
    <row r="666" spans="69:118" ht="24.75" customHeight="1" x14ac:dyDescent="0.25">
      <c r="BQ666" s="30"/>
      <c r="BR666" s="30"/>
      <c r="BS666" s="30"/>
      <c r="BT666" s="36"/>
      <c r="CP666" s="4"/>
      <c r="CQ666" s="7"/>
      <c r="DM666" s="4"/>
      <c r="DN666" s="7"/>
    </row>
    <row r="667" spans="69:118" ht="24.75" customHeight="1" x14ac:dyDescent="0.25">
      <c r="BQ667" s="30"/>
      <c r="BR667" s="30"/>
      <c r="BS667" s="30"/>
      <c r="BT667" s="36"/>
      <c r="CP667" s="4"/>
      <c r="CQ667" s="7"/>
      <c r="DM667" s="4"/>
      <c r="DN667" s="7"/>
    </row>
    <row r="668" spans="69:118" ht="24.75" customHeight="1" x14ac:dyDescent="0.25">
      <c r="BQ668" s="30"/>
      <c r="BR668" s="30"/>
      <c r="BS668" s="30"/>
      <c r="BT668" s="36"/>
      <c r="CP668" s="4"/>
      <c r="CQ668" s="7"/>
      <c r="DM668" s="4"/>
      <c r="DN668" s="7"/>
    </row>
    <row r="669" spans="69:118" ht="24.75" customHeight="1" x14ac:dyDescent="0.25">
      <c r="BQ669" s="30"/>
      <c r="BR669" s="30"/>
      <c r="BS669" s="30"/>
      <c r="BT669" s="36"/>
      <c r="CP669" s="4"/>
      <c r="CQ669" s="7"/>
      <c r="DM669" s="4"/>
      <c r="DN669" s="7"/>
    </row>
    <row r="670" spans="69:118" ht="24.75" customHeight="1" x14ac:dyDescent="0.25">
      <c r="BQ670" s="30"/>
      <c r="BR670" s="30"/>
      <c r="BS670" s="30"/>
      <c r="BT670" s="36"/>
      <c r="CP670" s="4"/>
      <c r="CQ670" s="7"/>
      <c r="DM670" s="4"/>
      <c r="DN670" s="7"/>
    </row>
    <row r="671" spans="69:118" ht="24.75" customHeight="1" x14ac:dyDescent="0.25">
      <c r="BQ671" s="30"/>
      <c r="BR671" s="30"/>
      <c r="BS671" s="30"/>
      <c r="BT671" s="36"/>
      <c r="CP671" s="4"/>
      <c r="CQ671" s="7"/>
      <c r="DM671" s="4"/>
      <c r="DN671" s="7"/>
    </row>
    <row r="672" spans="69:118" ht="24.75" customHeight="1" x14ac:dyDescent="0.25">
      <c r="BQ672" s="30"/>
      <c r="BR672" s="30"/>
      <c r="BS672" s="30"/>
      <c r="BT672" s="36"/>
      <c r="CP672" s="4"/>
      <c r="CQ672" s="7"/>
      <c r="DM672" s="4"/>
      <c r="DN672" s="7"/>
    </row>
    <row r="673" spans="69:118" ht="24.75" customHeight="1" x14ac:dyDescent="0.25">
      <c r="BQ673" s="30"/>
      <c r="BR673" s="30"/>
      <c r="BS673" s="30"/>
      <c r="BT673" s="36"/>
      <c r="CP673" s="4"/>
      <c r="CQ673" s="7"/>
      <c r="DM673" s="4"/>
      <c r="DN673" s="7"/>
    </row>
    <row r="674" spans="69:118" ht="24.75" customHeight="1" x14ac:dyDescent="0.25">
      <c r="BQ674" s="30"/>
      <c r="BR674" s="30"/>
      <c r="BS674" s="30"/>
      <c r="BT674" s="36"/>
      <c r="CP674" s="4"/>
      <c r="CQ674" s="7"/>
      <c r="DM674" s="4"/>
      <c r="DN674" s="7"/>
    </row>
    <row r="675" spans="69:118" ht="24.75" customHeight="1" x14ac:dyDescent="0.25">
      <c r="BQ675" s="30"/>
      <c r="BR675" s="30"/>
      <c r="BS675" s="30"/>
      <c r="BT675" s="36"/>
      <c r="CP675" s="4"/>
      <c r="CQ675" s="7"/>
      <c r="DM675" s="4"/>
      <c r="DN675" s="7"/>
    </row>
    <row r="676" spans="69:118" ht="24.75" customHeight="1" x14ac:dyDescent="0.25">
      <c r="BQ676" s="30"/>
      <c r="BR676" s="30"/>
      <c r="BS676" s="30"/>
      <c r="BT676" s="36"/>
      <c r="CP676" s="4"/>
      <c r="CQ676" s="7"/>
      <c r="DM676" s="4"/>
      <c r="DN676" s="7"/>
    </row>
    <row r="677" spans="69:118" ht="24.75" customHeight="1" x14ac:dyDescent="0.25">
      <c r="BQ677" s="30"/>
      <c r="BR677" s="30"/>
      <c r="BS677" s="30"/>
      <c r="BT677" s="36"/>
      <c r="CP677" s="4"/>
      <c r="CQ677" s="7"/>
      <c r="DM677" s="4"/>
      <c r="DN677" s="7"/>
    </row>
    <row r="678" spans="69:118" ht="24.75" customHeight="1" x14ac:dyDescent="0.25">
      <c r="BQ678" s="30"/>
      <c r="BR678" s="30"/>
      <c r="BS678" s="30"/>
      <c r="BT678" s="36"/>
      <c r="CP678" s="4"/>
      <c r="CQ678" s="7"/>
      <c r="DM678" s="4"/>
      <c r="DN678" s="7"/>
    </row>
    <row r="679" spans="69:118" ht="24.75" customHeight="1" x14ac:dyDescent="0.25">
      <c r="BQ679" s="30"/>
      <c r="BR679" s="30"/>
      <c r="BS679" s="30"/>
      <c r="BT679" s="36"/>
      <c r="CP679" s="4"/>
      <c r="CQ679" s="7"/>
      <c r="DM679" s="4"/>
      <c r="DN679" s="7"/>
    </row>
    <row r="680" spans="69:118" ht="24.75" customHeight="1" x14ac:dyDescent="0.25">
      <c r="BQ680" s="30"/>
      <c r="BR680" s="30"/>
      <c r="BS680" s="30"/>
      <c r="BT680" s="36"/>
      <c r="CP680" s="4"/>
      <c r="CQ680" s="7"/>
      <c r="DM680" s="4"/>
      <c r="DN680" s="7"/>
    </row>
    <row r="681" spans="69:118" ht="24.75" customHeight="1" x14ac:dyDescent="0.25">
      <c r="BQ681" s="30"/>
      <c r="BR681" s="30"/>
      <c r="BS681" s="30"/>
      <c r="BT681" s="36"/>
      <c r="CP681" s="4"/>
      <c r="CQ681" s="7"/>
      <c r="DM681" s="4"/>
      <c r="DN681" s="7"/>
    </row>
    <row r="682" spans="69:118" ht="24.75" customHeight="1" x14ac:dyDescent="0.25">
      <c r="BQ682" s="30"/>
      <c r="BR682" s="30"/>
      <c r="BS682" s="30"/>
      <c r="BT682" s="36"/>
      <c r="CP682" s="4"/>
      <c r="CQ682" s="7"/>
      <c r="DM682" s="4"/>
      <c r="DN682" s="7"/>
    </row>
    <row r="683" spans="69:118" ht="24.75" customHeight="1" x14ac:dyDescent="0.25">
      <c r="BQ683" s="30"/>
      <c r="BR683" s="30"/>
      <c r="BS683" s="30"/>
      <c r="BT683" s="36"/>
      <c r="CP683" s="4"/>
      <c r="CQ683" s="7"/>
      <c r="DM683" s="4"/>
      <c r="DN683" s="7"/>
    </row>
    <row r="684" spans="69:118" ht="24.75" customHeight="1" x14ac:dyDescent="0.25">
      <c r="BQ684" s="30"/>
      <c r="BR684" s="30"/>
      <c r="BS684" s="30"/>
      <c r="BT684" s="36"/>
      <c r="CP684" s="4"/>
      <c r="CQ684" s="7"/>
      <c r="DM684" s="4"/>
      <c r="DN684" s="7"/>
    </row>
    <row r="685" spans="69:118" ht="24.75" customHeight="1" x14ac:dyDescent="0.25">
      <c r="BQ685" s="30"/>
      <c r="BR685" s="30"/>
      <c r="BS685" s="30"/>
      <c r="BT685" s="36"/>
      <c r="CP685" s="4"/>
      <c r="CQ685" s="7"/>
      <c r="DM685" s="4"/>
      <c r="DN685" s="7"/>
    </row>
    <row r="686" spans="69:118" ht="24.75" customHeight="1" x14ac:dyDescent="0.25">
      <c r="BQ686" s="30"/>
      <c r="BR686" s="30"/>
      <c r="BS686" s="30"/>
      <c r="BT686" s="36"/>
      <c r="CP686" s="4"/>
      <c r="CQ686" s="7"/>
      <c r="DM686" s="4"/>
      <c r="DN686" s="7"/>
    </row>
    <row r="687" spans="69:118" ht="24.75" customHeight="1" x14ac:dyDescent="0.25">
      <c r="BQ687" s="30"/>
      <c r="BR687" s="30"/>
      <c r="BS687" s="30"/>
      <c r="BT687" s="36"/>
      <c r="CP687" s="4"/>
      <c r="CQ687" s="7"/>
      <c r="DM687" s="4"/>
      <c r="DN687" s="7"/>
    </row>
    <row r="688" spans="69:118" ht="24.75" customHeight="1" x14ac:dyDescent="0.25">
      <c r="BQ688" s="30"/>
      <c r="BR688" s="30"/>
      <c r="BS688" s="30"/>
      <c r="BT688" s="36"/>
      <c r="CP688" s="4"/>
      <c r="CQ688" s="7"/>
      <c r="DM688" s="4"/>
      <c r="DN688" s="7"/>
    </row>
    <row r="689" spans="69:118" ht="24.75" customHeight="1" x14ac:dyDescent="0.25">
      <c r="BQ689" s="30"/>
      <c r="BR689" s="30"/>
      <c r="BS689" s="30"/>
      <c r="BT689" s="36"/>
      <c r="CP689" s="4"/>
      <c r="CQ689" s="7"/>
      <c r="DM689" s="4"/>
      <c r="DN689" s="7"/>
    </row>
    <row r="690" spans="69:118" ht="24.75" customHeight="1" x14ac:dyDescent="0.25">
      <c r="BQ690" s="30"/>
      <c r="BR690" s="30"/>
      <c r="BS690" s="30"/>
      <c r="BT690" s="36"/>
      <c r="CP690" s="4"/>
      <c r="CQ690" s="7"/>
      <c r="DM690" s="4"/>
      <c r="DN690" s="7"/>
    </row>
    <row r="691" spans="69:118" ht="24.75" customHeight="1" x14ac:dyDescent="0.25">
      <c r="BQ691" s="30"/>
      <c r="BR691" s="30"/>
      <c r="BS691" s="30"/>
      <c r="BT691" s="36"/>
      <c r="CP691" s="4"/>
      <c r="CQ691" s="7"/>
      <c r="DM691" s="4"/>
      <c r="DN691" s="7"/>
    </row>
    <row r="692" spans="69:118" ht="24.75" customHeight="1" x14ac:dyDescent="0.25">
      <c r="BQ692" s="30"/>
      <c r="BR692" s="30"/>
      <c r="BS692" s="30"/>
      <c r="BT692" s="36"/>
      <c r="CP692" s="4"/>
      <c r="CQ692" s="7"/>
      <c r="DM692" s="4"/>
      <c r="DN692" s="7"/>
    </row>
    <row r="693" spans="69:118" ht="24.75" customHeight="1" x14ac:dyDescent="0.25">
      <c r="BQ693" s="30"/>
      <c r="BR693" s="30"/>
      <c r="BS693" s="30"/>
      <c r="BT693" s="36"/>
      <c r="CP693" s="4"/>
      <c r="CQ693" s="7"/>
      <c r="DM693" s="4"/>
      <c r="DN693" s="7"/>
    </row>
    <row r="694" spans="69:118" ht="24.75" customHeight="1" x14ac:dyDescent="0.25">
      <c r="BQ694" s="30"/>
      <c r="BR694" s="30"/>
      <c r="BS694" s="30"/>
      <c r="BT694" s="36"/>
      <c r="CP694" s="4"/>
      <c r="CQ694" s="7"/>
      <c r="DM694" s="4"/>
      <c r="DN694" s="7"/>
    </row>
    <row r="695" spans="69:118" ht="24.75" customHeight="1" x14ac:dyDescent="0.25">
      <c r="BQ695" s="30"/>
      <c r="BR695" s="30"/>
      <c r="BS695" s="30"/>
      <c r="BT695" s="36"/>
      <c r="CP695" s="4"/>
      <c r="CQ695" s="7"/>
      <c r="DM695" s="4"/>
      <c r="DN695" s="7"/>
    </row>
    <row r="696" spans="69:118" ht="24.75" customHeight="1" x14ac:dyDescent="0.25">
      <c r="BQ696" s="30"/>
      <c r="BR696" s="30"/>
      <c r="BS696" s="30"/>
      <c r="BT696" s="36"/>
      <c r="CP696" s="4"/>
      <c r="CQ696" s="7"/>
      <c r="DM696" s="4"/>
      <c r="DN696" s="7"/>
    </row>
    <row r="697" spans="69:118" ht="24.75" customHeight="1" x14ac:dyDescent="0.25">
      <c r="BQ697" s="30"/>
      <c r="BR697" s="30"/>
      <c r="BS697" s="30"/>
      <c r="BT697" s="36"/>
      <c r="CP697" s="4"/>
      <c r="CQ697" s="7"/>
      <c r="DM697" s="4"/>
      <c r="DN697" s="7"/>
    </row>
    <row r="698" spans="69:118" ht="24.75" customHeight="1" x14ac:dyDescent="0.25">
      <c r="BQ698" s="30"/>
      <c r="BR698" s="30"/>
      <c r="BS698" s="30"/>
      <c r="BT698" s="36"/>
      <c r="CP698" s="4"/>
      <c r="CQ698" s="7"/>
      <c r="DM698" s="4"/>
      <c r="DN698" s="7"/>
    </row>
    <row r="699" spans="69:118" ht="24.75" customHeight="1" x14ac:dyDescent="0.25">
      <c r="BQ699" s="30"/>
      <c r="BR699" s="30"/>
      <c r="BS699" s="30"/>
      <c r="BT699" s="36"/>
      <c r="CP699" s="4"/>
      <c r="CQ699" s="7"/>
      <c r="DM699" s="4"/>
      <c r="DN699" s="7"/>
    </row>
    <row r="700" spans="69:118" ht="24.75" customHeight="1" x14ac:dyDescent="0.25">
      <c r="BQ700" s="30"/>
      <c r="BR700" s="30"/>
      <c r="BS700" s="30"/>
      <c r="BT700" s="36"/>
      <c r="CP700" s="4"/>
      <c r="CQ700" s="7"/>
      <c r="DM700" s="4"/>
      <c r="DN700" s="7"/>
    </row>
    <row r="701" spans="69:118" ht="24.75" customHeight="1" x14ac:dyDescent="0.25">
      <c r="BQ701" s="30"/>
      <c r="BR701" s="30"/>
      <c r="BS701" s="30"/>
      <c r="BT701" s="36"/>
      <c r="CP701" s="4"/>
      <c r="CQ701" s="7"/>
      <c r="DM701" s="4"/>
      <c r="DN701" s="7"/>
    </row>
    <row r="702" spans="69:118" ht="24.75" customHeight="1" x14ac:dyDescent="0.25">
      <c r="BQ702" s="30"/>
      <c r="BR702" s="30"/>
      <c r="BS702" s="30"/>
      <c r="BT702" s="36"/>
      <c r="CP702" s="4"/>
      <c r="CQ702" s="7"/>
      <c r="DM702" s="4"/>
      <c r="DN702" s="7"/>
    </row>
    <row r="703" spans="69:118" ht="24.75" customHeight="1" x14ac:dyDescent="0.25">
      <c r="BQ703" s="30"/>
      <c r="BR703" s="30"/>
      <c r="BS703" s="30"/>
      <c r="BT703" s="36"/>
      <c r="CP703" s="4"/>
      <c r="CQ703" s="7"/>
      <c r="DM703" s="4"/>
      <c r="DN703" s="7"/>
    </row>
    <row r="704" spans="69:118" ht="24.75" customHeight="1" x14ac:dyDescent="0.25">
      <c r="BQ704" s="30"/>
      <c r="BR704" s="30"/>
      <c r="BS704" s="30"/>
      <c r="BT704" s="36"/>
      <c r="CP704" s="4"/>
      <c r="CQ704" s="7"/>
      <c r="DM704" s="4"/>
      <c r="DN704" s="7"/>
    </row>
    <row r="705" spans="69:118" ht="24.75" customHeight="1" x14ac:dyDescent="0.25">
      <c r="BQ705" s="30"/>
      <c r="BR705" s="30"/>
      <c r="BS705" s="30"/>
      <c r="BT705" s="36"/>
      <c r="CP705" s="4"/>
      <c r="CQ705" s="7"/>
      <c r="DM705" s="4"/>
      <c r="DN705" s="7"/>
    </row>
    <row r="706" spans="69:118" ht="24.75" customHeight="1" x14ac:dyDescent="0.25">
      <c r="BQ706" s="30"/>
      <c r="BR706" s="30"/>
      <c r="BS706" s="30"/>
      <c r="BT706" s="36"/>
      <c r="CP706" s="4"/>
      <c r="CQ706" s="7"/>
      <c r="DM706" s="4"/>
      <c r="DN706" s="7"/>
    </row>
    <row r="707" spans="69:118" ht="24.75" customHeight="1" x14ac:dyDescent="0.25">
      <c r="BQ707" s="30"/>
      <c r="BR707" s="30"/>
      <c r="BS707" s="30"/>
      <c r="BT707" s="36"/>
      <c r="CP707" s="4"/>
      <c r="CQ707" s="7"/>
      <c r="DM707" s="4"/>
      <c r="DN707" s="7"/>
    </row>
    <row r="708" spans="69:118" ht="24.75" customHeight="1" x14ac:dyDescent="0.25">
      <c r="BQ708" s="30"/>
      <c r="BR708" s="30"/>
      <c r="BS708" s="30"/>
      <c r="BT708" s="36"/>
      <c r="CP708" s="4"/>
      <c r="CQ708" s="7"/>
      <c r="DM708" s="4"/>
      <c r="DN708" s="7"/>
    </row>
    <row r="709" spans="69:118" ht="24.75" customHeight="1" x14ac:dyDescent="0.25">
      <c r="BQ709" s="30"/>
      <c r="BR709" s="30"/>
      <c r="BS709" s="30"/>
      <c r="BT709" s="36"/>
      <c r="CP709" s="4"/>
      <c r="CQ709" s="7"/>
      <c r="DM709" s="4"/>
      <c r="DN709" s="7"/>
    </row>
    <row r="710" spans="69:118" ht="24.75" customHeight="1" x14ac:dyDescent="0.25">
      <c r="BQ710" s="30"/>
      <c r="BR710" s="30"/>
      <c r="BS710" s="30"/>
      <c r="BT710" s="36"/>
      <c r="CP710" s="4"/>
      <c r="CQ710" s="7"/>
      <c r="DM710" s="4"/>
      <c r="DN710" s="7"/>
    </row>
    <row r="711" spans="69:118" ht="24.75" customHeight="1" x14ac:dyDescent="0.25">
      <c r="BQ711" s="30"/>
      <c r="BR711" s="30"/>
      <c r="BS711" s="30"/>
      <c r="BT711" s="36"/>
      <c r="CP711" s="4"/>
      <c r="CQ711" s="7"/>
      <c r="DM711" s="4"/>
      <c r="DN711" s="7"/>
    </row>
    <row r="712" spans="69:118" ht="24.75" customHeight="1" x14ac:dyDescent="0.25">
      <c r="BQ712" s="30"/>
      <c r="BR712" s="30"/>
      <c r="BS712" s="30"/>
      <c r="BT712" s="36"/>
      <c r="CP712" s="4"/>
      <c r="CQ712" s="7"/>
      <c r="DM712" s="4"/>
      <c r="DN712" s="7"/>
    </row>
    <row r="713" spans="69:118" ht="24.75" customHeight="1" x14ac:dyDescent="0.25">
      <c r="BQ713" s="30"/>
      <c r="BR713" s="30"/>
      <c r="BS713" s="30"/>
      <c r="BT713" s="36"/>
      <c r="CP713" s="4"/>
      <c r="CQ713" s="7"/>
      <c r="DM713" s="4"/>
      <c r="DN713" s="7"/>
    </row>
    <row r="714" spans="69:118" ht="24.75" customHeight="1" x14ac:dyDescent="0.25">
      <c r="BQ714" s="30"/>
      <c r="BR714" s="30"/>
      <c r="BS714" s="30"/>
      <c r="BT714" s="36"/>
      <c r="CP714" s="4"/>
      <c r="CQ714" s="7"/>
      <c r="DM714" s="4"/>
      <c r="DN714" s="7"/>
    </row>
    <row r="715" spans="69:118" ht="24.75" customHeight="1" x14ac:dyDescent="0.25">
      <c r="BQ715" s="30"/>
      <c r="BR715" s="30"/>
      <c r="BS715" s="30"/>
      <c r="BT715" s="36"/>
      <c r="CP715" s="4"/>
      <c r="CQ715" s="7"/>
      <c r="DM715" s="4"/>
      <c r="DN715" s="7"/>
    </row>
    <row r="716" spans="69:118" ht="24.75" customHeight="1" x14ac:dyDescent="0.25">
      <c r="BQ716" s="30"/>
      <c r="BR716" s="30"/>
      <c r="BS716" s="30"/>
      <c r="BT716" s="36"/>
      <c r="CP716" s="4"/>
      <c r="CQ716" s="7"/>
      <c r="DM716" s="4"/>
      <c r="DN716" s="7"/>
    </row>
    <row r="717" spans="69:118" ht="24.75" customHeight="1" x14ac:dyDescent="0.25">
      <c r="BQ717" s="30"/>
      <c r="BR717" s="30"/>
      <c r="BS717" s="30"/>
      <c r="BT717" s="36"/>
      <c r="CP717" s="4"/>
      <c r="CQ717" s="7"/>
      <c r="DM717" s="4"/>
      <c r="DN717" s="7"/>
    </row>
    <row r="718" spans="69:118" ht="24.75" customHeight="1" x14ac:dyDescent="0.25">
      <c r="BQ718" s="30"/>
      <c r="BR718" s="30"/>
      <c r="BS718" s="30"/>
      <c r="BT718" s="36"/>
      <c r="CP718" s="4"/>
      <c r="CQ718" s="7"/>
      <c r="DM718" s="4"/>
      <c r="DN718" s="7"/>
    </row>
    <row r="719" spans="69:118" ht="24.75" customHeight="1" x14ac:dyDescent="0.25">
      <c r="BQ719" s="30"/>
      <c r="BR719" s="30"/>
      <c r="BS719" s="30"/>
      <c r="BT719" s="36"/>
      <c r="CP719" s="4"/>
      <c r="CQ719" s="7"/>
      <c r="DM719" s="4"/>
      <c r="DN719" s="7"/>
    </row>
    <row r="720" spans="69:118" ht="24.75" customHeight="1" x14ac:dyDescent="0.25">
      <c r="BQ720" s="30"/>
      <c r="BR720" s="30"/>
      <c r="BS720" s="30"/>
      <c r="BT720" s="36"/>
      <c r="CP720" s="4"/>
      <c r="CQ720" s="7"/>
      <c r="DM720" s="4"/>
      <c r="DN720" s="7"/>
    </row>
    <row r="721" spans="69:118" ht="24.75" customHeight="1" x14ac:dyDescent="0.25">
      <c r="BQ721" s="30"/>
      <c r="BR721" s="30"/>
      <c r="BS721" s="30"/>
      <c r="BT721" s="36"/>
      <c r="CP721" s="4"/>
      <c r="CQ721" s="7"/>
      <c r="DM721" s="4"/>
      <c r="DN721" s="7"/>
    </row>
    <row r="722" spans="69:118" ht="24.75" customHeight="1" x14ac:dyDescent="0.25">
      <c r="BQ722" s="30"/>
      <c r="BR722" s="30"/>
      <c r="BS722" s="30"/>
      <c r="BT722" s="36"/>
      <c r="CP722" s="4"/>
      <c r="CQ722" s="7"/>
      <c r="DM722" s="4"/>
      <c r="DN722" s="7"/>
    </row>
    <row r="723" spans="69:118" ht="24.75" customHeight="1" x14ac:dyDescent="0.25">
      <c r="BQ723" s="30"/>
      <c r="BR723" s="30"/>
      <c r="BS723" s="30"/>
      <c r="BT723" s="36"/>
      <c r="CP723" s="4"/>
      <c r="CQ723" s="7"/>
      <c r="DM723" s="4"/>
      <c r="DN723" s="7"/>
    </row>
    <row r="724" spans="69:118" ht="24.75" customHeight="1" x14ac:dyDescent="0.25">
      <c r="BQ724" s="30"/>
      <c r="BR724" s="30"/>
      <c r="BS724" s="30"/>
      <c r="BT724" s="36"/>
      <c r="CP724" s="4"/>
      <c r="CQ724" s="7"/>
      <c r="DM724" s="4"/>
      <c r="DN724" s="7"/>
    </row>
    <row r="725" spans="69:118" ht="24.75" customHeight="1" x14ac:dyDescent="0.25">
      <c r="BQ725" s="30"/>
      <c r="BR725" s="30"/>
      <c r="BS725" s="30"/>
      <c r="BT725" s="36"/>
      <c r="CP725" s="4"/>
      <c r="CQ725" s="7"/>
      <c r="DM725" s="4"/>
      <c r="DN725" s="7"/>
    </row>
    <row r="726" spans="69:118" ht="24.75" customHeight="1" x14ac:dyDescent="0.25">
      <c r="BQ726" s="30"/>
      <c r="BR726" s="30"/>
      <c r="BS726" s="30"/>
      <c r="BT726" s="36"/>
      <c r="CP726" s="4"/>
      <c r="CQ726" s="7"/>
      <c r="DM726" s="4"/>
      <c r="DN726" s="7"/>
    </row>
    <row r="727" spans="69:118" ht="24.75" customHeight="1" x14ac:dyDescent="0.25">
      <c r="BQ727" s="30"/>
      <c r="BR727" s="30"/>
      <c r="BS727" s="30"/>
      <c r="BT727" s="36"/>
      <c r="CP727" s="4"/>
      <c r="CQ727" s="7"/>
      <c r="DM727" s="4"/>
      <c r="DN727" s="7"/>
    </row>
    <row r="728" spans="69:118" ht="24.75" customHeight="1" x14ac:dyDescent="0.25">
      <c r="BQ728" s="30"/>
      <c r="BR728" s="30"/>
      <c r="BS728" s="30"/>
      <c r="BT728" s="36"/>
      <c r="CP728" s="4"/>
      <c r="CQ728" s="7"/>
      <c r="DM728" s="4"/>
      <c r="DN728" s="7"/>
    </row>
    <row r="729" spans="69:118" ht="24.75" customHeight="1" x14ac:dyDescent="0.25">
      <c r="BQ729" s="30"/>
      <c r="BR729" s="30"/>
      <c r="BS729" s="30"/>
      <c r="BT729" s="36"/>
      <c r="CP729" s="4"/>
      <c r="CQ729" s="7"/>
      <c r="DM729" s="4"/>
      <c r="DN729" s="7"/>
    </row>
    <row r="730" spans="69:118" ht="24.75" customHeight="1" x14ac:dyDescent="0.25">
      <c r="BQ730" s="30"/>
      <c r="BR730" s="30"/>
      <c r="BS730" s="30"/>
      <c r="BT730" s="36"/>
      <c r="CP730" s="4"/>
      <c r="CQ730" s="7"/>
      <c r="DM730" s="4"/>
      <c r="DN730" s="7"/>
    </row>
    <row r="731" spans="69:118" ht="24.75" customHeight="1" x14ac:dyDescent="0.25">
      <c r="BQ731" s="30"/>
      <c r="BR731" s="30"/>
      <c r="BS731" s="30"/>
      <c r="BT731" s="36"/>
      <c r="CP731" s="4"/>
      <c r="CQ731" s="7"/>
      <c r="DM731" s="4"/>
      <c r="DN731" s="7"/>
    </row>
    <row r="732" spans="69:118" ht="24.75" customHeight="1" x14ac:dyDescent="0.25">
      <c r="BQ732" s="30"/>
      <c r="BR732" s="30"/>
      <c r="BS732" s="30"/>
      <c r="BT732" s="36"/>
      <c r="CP732" s="4"/>
      <c r="CQ732" s="7"/>
      <c r="DM732" s="4"/>
      <c r="DN732" s="7"/>
    </row>
    <row r="733" spans="69:118" ht="24.75" customHeight="1" x14ac:dyDescent="0.25">
      <c r="BQ733" s="30"/>
      <c r="BR733" s="30"/>
      <c r="BS733" s="30"/>
      <c r="BT733" s="36"/>
      <c r="CP733" s="4"/>
      <c r="CQ733" s="7"/>
      <c r="DM733" s="4"/>
      <c r="DN733" s="7"/>
    </row>
    <row r="734" spans="69:118" ht="24.75" customHeight="1" x14ac:dyDescent="0.25">
      <c r="BQ734" s="30"/>
      <c r="BR734" s="30"/>
      <c r="BS734" s="30"/>
      <c r="BT734" s="36"/>
      <c r="CP734" s="4"/>
      <c r="CQ734" s="7"/>
      <c r="DM734" s="4"/>
      <c r="DN734" s="7"/>
    </row>
    <row r="735" spans="69:118" ht="24.75" customHeight="1" x14ac:dyDescent="0.25">
      <c r="BQ735" s="30"/>
      <c r="BR735" s="30"/>
      <c r="BS735" s="30"/>
      <c r="BT735" s="36"/>
      <c r="CP735" s="4"/>
      <c r="CQ735" s="7"/>
      <c r="DM735" s="4"/>
      <c r="DN735" s="7"/>
    </row>
    <row r="736" spans="69:118" ht="24.75" customHeight="1" x14ac:dyDescent="0.25">
      <c r="BQ736" s="30"/>
      <c r="BR736" s="30"/>
      <c r="BS736" s="30"/>
      <c r="BT736" s="36"/>
      <c r="CP736" s="4"/>
      <c r="CQ736" s="7"/>
      <c r="DM736" s="4"/>
      <c r="DN736" s="7"/>
    </row>
    <row r="737" spans="69:118" ht="24.75" customHeight="1" x14ac:dyDescent="0.25">
      <c r="BQ737" s="30"/>
      <c r="BR737" s="30"/>
      <c r="BS737" s="30"/>
      <c r="BT737" s="36"/>
      <c r="CP737" s="4"/>
      <c r="CQ737" s="7"/>
      <c r="DM737" s="4"/>
      <c r="DN737" s="7"/>
    </row>
    <row r="738" spans="69:118" ht="24.75" customHeight="1" x14ac:dyDescent="0.25">
      <c r="BQ738" s="30"/>
      <c r="BR738" s="30"/>
      <c r="BS738" s="30"/>
      <c r="BT738" s="36"/>
      <c r="CP738" s="4"/>
      <c r="CQ738" s="7"/>
      <c r="DM738" s="4"/>
      <c r="DN738" s="7"/>
    </row>
    <row r="739" spans="69:118" ht="24.75" customHeight="1" x14ac:dyDescent="0.25">
      <c r="BQ739" s="30"/>
      <c r="BR739" s="30"/>
      <c r="BS739" s="30"/>
      <c r="BT739" s="36"/>
      <c r="CP739" s="4"/>
      <c r="CQ739" s="7"/>
      <c r="DM739" s="4"/>
      <c r="DN739" s="7"/>
    </row>
    <row r="740" spans="69:118" ht="24.75" customHeight="1" x14ac:dyDescent="0.25">
      <c r="BQ740" s="30"/>
      <c r="BR740" s="30"/>
      <c r="BS740" s="30"/>
      <c r="BT740" s="36"/>
      <c r="CP740" s="4"/>
      <c r="CQ740" s="7"/>
      <c r="DM740" s="4"/>
      <c r="DN740" s="7"/>
    </row>
    <row r="741" spans="69:118" ht="24.75" customHeight="1" x14ac:dyDescent="0.25">
      <c r="BQ741" s="30"/>
      <c r="BR741" s="30"/>
      <c r="BS741" s="30"/>
      <c r="BT741" s="36"/>
      <c r="CP741" s="4"/>
      <c r="CQ741" s="7"/>
      <c r="DM741" s="4"/>
      <c r="DN741" s="7"/>
    </row>
    <row r="742" spans="69:118" ht="24.75" customHeight="1" x14ac:dyDescent="0.25">
      <c r="BQ742" s="30"/>
      <c r="BR742" s="30"/>
      <c r="BS742" s="30"/>
      <c r="BT742" s="36"/>
      <c r="CP742" s="4"/>
      <c r="CQ742" s="7"/>
      <c r="DM742" s="4"/>
      <c r="DN742" s="7"/>
    </row>
    <row r="743" spans="69:118" ht="24.75" customHeight="1" x14ac:dyDescent="0.25">
      <c r="BQ743" s="30"/>
      <c r="BR743" s="30"/>
      <c r="BS743" s="30"/>
      <c r="BT743" s="36"/>
      <c r="CP743" s="4"/>
      <c r="CQ743" s="7"/>
      <c r="DM743" s="4"/>
      <c r="DN743" s="7"/>
    </row>
    <row r="744" spans="69:118" ht="24.75" customHeight="1" x14ac:dyDescent="0.25">
      <c r="BQ744" s="30"/>
      <c r="BR744" s="30"/>
      <c r="BS744" s="30"/>
      <c r="BT744" s="36"/>
      <c r="CP744" s="4"/>
      <c r="CQ744" s="7"/>
      <c r="DM744" s="4"/>
      <c r="DN744" s="7"/>
    </row>
    <row r="745" spans="69:118" ht="24.75" customHeight="1" x14ac:dyDescent="0.25">
      <c r="BQ745" s="30"/>
      <c r="BR745" s="30"/>
      <c r="BS745" s="30"/>
      <c r="BT745" s="36"/>
      <c r="CP745" s="4"/>
      <c r="CQ745" s="7"/>
      <c r="DM745" s="4"/>
      <c r="DN745" s="7"/>
    </row>
    <row r="746" spans="69:118" ht="24.75" customHeight="1" x14ac:dyDescent="0.25">
      <c r="BQ746" s="30"/>
      <c r="BR746" s="30"/>
      <c r="BS746" s="30"/>
      <c r="BT746" s="36"/>
      <c r="CP746" s="4"/>
      <c r="CQ746" s="7"/>
      <c r="DM746" s="4"/>
      <c r="DN746" s="7"/>
    </row>
    <row r="747" spans="69:118" ht="24.75" customHeight="1" x14ac:dyDescent="0.25">
      <c r="BQ747" s="30"/>
      <c r="BR747" s="30"/>
      <c r="BS747" s="30"/>
      <c r="BT747" s="36"/>
      <c r="CP747" s="4"/>
      <c r="CQ747" s="7"/>
      <c r="DM747" s="4"/>
      <c r="DN747" s="7"/>
    </row>
    <row r="748" spans="69:118" ht="24.75" customHeight="1" x14ac:dyDescent="0.25">
      <c r="BQ748" s="30"/>
      <c r="BR748" s="30"/>
      <c r="BS748" s="30"/>
      <c r="BT748" s="36"/>
      <c r="CP748" s="4"/>
      <c r="CQ748" s="7"/>
      <c r="DM748" s="4"/>
      <c r="DN748" s="7"/>
    </row>
    <row r="749" spans="69:118" ht="24.75" customHeight="1" x14ac:dyDescent="0.25">
      <c r="BQ749" s="30"/>
      <c r="BR749" s="30"/>
      <c r="BS749" s="30"/>
      <c r="BT749" s="36"/>
      <c r="CP749" s="4"/>
      <c r="CQ749" s="7"/>
      <c r="DM749" s="4"/>
      <c r="DN749" s="7"/>
    </row>
    <row r="750" spans="69:118" ht="24.75" customHeight="1" x14ac:dyDescent="0.25">
      <c r="BQ750" s="30"/>
      <c r="BR750" s="30"/>
      <c r="BS750" s="30"/>
      <c r="BT750" s="36"/>
      <c r="CP750" s="4"/>
      <c r="CQ750" s="7"/>
      <c r="DM750" s="4"/>
      <c r="DN750" s="7"/>
    </row>
    <row r="751" spans="69:118" ht="24.75" customHeight="1" x14ac:dyDescent="0.25">
      <c r="BQ751" s="30"/>
      <c r="BR751" s="30"/>
      <c r="BS751" s="30"/>
      <c r="BT751" s="36"/>
      <c r="CP751" s="4"/>
      <c r="CQ751" s="7"/>
      <c r="DM751" s="4"/>
      <c r="DN751" s="7"/>
    </row>
    <row r="752" spans="69:118" ht="24.75" customHeight="1" x14ac:dyDescent="0.25">
      <c r="BQ752" s="30"/>
      <c r="BR752" s="30"/>
      <c r="BS752" s="30"/>
      <c r="BT752" s="36"/>
      <c r="CP752" s="4"/>
      <c r="CQ752" s="7"/>
      <c r="DM752" s="4"/>
      <c r="DN752" s="7"/>
    </row>
    <row r="753" spans="69:118" ht="24.75" customHeight="1" x14ac:dyDescent="0.25">
      <c r="BQ753" s="30"/>
      <c r="BR753" s="30"/>
      <c r="BS753" s="30"/>
      <c r="BT753" s="36"/>
      <c r="CP753" s="4"/>
      <c r="CQ753" s="7"/>
      <c r="DM753" s="4"/>
      <c r="DN753" s="7"/>
    </row>
    <row r="754" spans="69:118" ht="24.75" customHeight="1" x14ac:dyDescent="0.25">
      <c r="BQ754" s="30"/>
      <c r="BR754" s="30"/>
      <c r="BS754" s="30"/>
      <c r="BT754" s="36"/>
      <c r="CP754" s="4"/>
      <c r="CQ754" s="7"/>
      <c r="DM754" s="4"/>
      <c r="DN754" s="7"/>
    </row>
    <row r="755" spans="69:118" ht="24.75" customHeight="1" x14ac:dyDescent="0.25">
      <c r="BQ755" s="30"/>
      <c r="BR755" s="30"/>
      <c r="BS755" s="30"/>
      <c r="BT755" s="36"/>
      <c r="CP755" s="4"/>
      <c r="CQ755" s="7"/>
      <c r="DM755" s="4"/>
      <c r="DN755" s="7"/>
    </row>
    <row r="756" spans="69:118" ht="24.75" customHeight="1" x14ac:dyDescent="0.25">
      <c r="BQ756" s="30"/>
      <c r="BR756" s="30"/>
      <c r="BS756" s="30"/>
      <c r="BT756" s="36"/>
      <c r="CP756" s="4"/>
      <c r="CQ756" s="7"/>
      <c r="DM756" s="4"/>
      <c r="DN756" s="7"/>
    </row>
    <row r="757" spans="69:118" ht="24.75" customHeight="1" x14ac:dyDescent="0.25">
      <c r="BQ757" s="30"/>
      <c r="BR757" s="30"/>
      <c r="BS757" s="30"/>
      <c r="BT757" s="36"/>
      <c r="CP757" s="4"/>
      <c r="CQ757" s="7"/>
      <c r="DM757" s="4"/>
      <c r="DN757" s="7"/>
    </row>
    <row r="758" spans="69:118" ht="24.75" customHeight="1" x14ac:dyDescent="0.25">
      <c r="BQ758" s="30"/>
      <c r="BR758" s="30"/>
      <c r="BS758" s="30"/>
      <c r="BT758" s="36"/>
      <c r="CP758" s="4"/>
      <c r="CQ758" s="7"/>
      <c r="DM758" s="4"/>
      <c r="DN758" s="7"/>
    </row>
    <row r="759" spans="69:118" ht="24.75" customHeight="1" x14ac:dyDescent="0.25">
      <c r="BQ759" s="30"/>
      <c r="BR759" s="30"/>
      <c r="BS759" s="30"/>
      <c r="BT759" s="36"/>
      <c r="CP759" s="4"/>
      <c r="CQ759" s="7"/>
      <c r="DM759" s="4"/>
      <c r="DN759" s="7"/>
    </row>
    <row r="760" spans="69:118" ht="24.75" customHeight="1" x14ac:dyDescent="0.25">
      <c r="BQ760" s="30"/>
      <c r="BR760" s="30"/>
      <c r="BS760" s="30"/>
      <c r="BT760" s="36"/>
      <c r="CP760" s="4"/>
      <c r="CQ760" s="7"/>
      <c r="DM760" s="4"/>
      <c r="DN760" s="7"/>
    </row>
    <row r="761" spans="69:118" ht="24.75" customHeight="1" x14ac:dyDescent="0.25">
      <c r="BQ761" s="30"/>
      <c r="BR761" s="30"/>
      <c r="BS761" s="30"/>
      <c r="BT761" s="36"/>
      <c r="CP761" s="4"/>
      <c r="CQ761" s="7"/>
      <c r="DM761" s="4"/>
      <c r="DN761" s="7"/>
    </row>
    <row r="762" spans="69:118" ht="24.75" customHeight="1" x14ac:dyDescent="0.25">
      <c r="BQ762" s="30"/>
      <c r="BR762" s="30"/>
      <c r="BS762" s="30"/>
      <c r="BT762" s="36"/>
      <c r="CP762" s="4"/>
      <c r="CQ762" s="7"/>
      <c r="DM762" s="4"/>
      <c r="DN762" s="7"/>
    </row>
    <row r="763" spans="69:118" ht="24.75" customHeight="1" x14ac:dyDescent="0.25">
      <c r="BQ763" s="30"/>
      <c r="BR763" s="30"/>
      <c r="BS763" s="30"/>
      <c r="BT763" s="36"/>
      <c r="CP763" s="4"/>
      <c r="CQ763" s="7"/>
      <c r="DM763" s="4"/>
      <c r="DN763" s="7"/>
    </row>
    <row r="764" spans="69:118" ht="24.75" customHeight="1" x14ac:dyDescent="0.25">
      <c r="BQ764" s="30"/>
      <c r="BR764" s="30"/>
      <c r="BS764" s="30"/>
      <c r="BT764" s="36"/>
      <c r="CP764" s="4"/>
      <c r="CQ764" s="7"/>
      <c r="DM764" s="4"/>
      <c r="DN764" s="7"/>
    </row>
    <row r="765" spans="69:118" ht="24.75" customHeight="1" x14ac:dyDescent="0.25">
      <c r="BQ765" s="30"/>
      <c r="BR765" s="30"/>
      <c r="BS765" s="30"/>
      <c r="BT765" s="36"/>
      <c r="CP765" s="4"/>
      <c r="CQ765" s="7"/>
      <c r="DM765" s="4"/>
      <c r="DN765" s="7"/>
    </row>
    <row r="766" spans="69:118" ht="24.75" customHeight="1" x14ac:dyDescent="0.25">
      <c r="BQ766" s="30"/>
      <c r="BR766" s="30"/>
      <c r="BS766" s="30"/>
      <c r="BT766" s="36"/>
      <c r="CP766" s="4"/>
      <c r="CQ766" s="7"/>
      <c r="DM766" s="4"/>
      <c r="DN766" s="7"/>
    </row>
    <row r="767" spans="69:118" ht="24.75" customHeight="1" x14ac:dyDescent="0.25">
      <c r="BQ767" s="30"/>
      <c r="BR767" s="30"/>
      <c r="BS767" s="30"/>
      <c r="BT767" s="36"/>
      <c r="CP767" s="4"/>
      <c r="CQ767" s="7"/>
      <c r="DM767" s="4"/>
      <c r="DN767" s="7"/>
    </row>
    <row r="768" spans="69:118" ht="24.75" customHeight="1" x14ac:dyDescent="0.25">
      <c r="BQ768" s="30"/>
      <c r="BR768" s="30"/>
      <c r="BS768" s="30"/>
      <c r="BT768" s="36"/>
      <c r="CP768" s="4"/>
      <c r="CQ768" s="7"/>
      <c r="DM768" s="4"/>
      <c r="DN768" s="7"/>
    </row>
    <row r="769" spans="69:118" ht="24.75" customHeight="1" x14ac:dyDescent="0.25">
      <c r="BQ769" s="30"/>
      <c r="BR769" s="30"/>
      <c r="BS769" s="30"/>
      <c r="BT769" s="36"/>
      <c r="CP769" s="4"/>
      <c r="CQ769" s="7"/>
      <c r="DM769" s="4"/>
      <c r="DN769" s="7"/>
    </row>
    <row r="770" spans="69:118" ht="24.75" customHeight="1" x14ac:dyDescent="0.25">
      <c r="BQ770" s="30"/>
      <c r="BR770" s="30"/>
      <c r="BS770" s="30"/>
      <c r="BT770" s="36"/>
      <c r="CP770" s="4"/>
      <c r="CQ770" s="7"/>
      <c r="DM770" s="4"/>
      <c r="DN770" s="7"/>
    </row>
    <row r="771" spans="69:118" ht="24.75" customHeight="1" x14ac:dyDescent="0.25">
      <c r="BQ771" s="30"/>
      <c r="BR771" s="30"/>
      <c r="BS771" s="30"/>
      <c r="BT771" s="36"/>
      <c r="CP771" s="4"/>
      <c r="CQ771" s="7"/>
      <c r="DM771" s="4"/>
      <c r="DN771" s="7"/>
    </row>
    <row r="772" spans="69:118" ht="24.75" customHeight="1" x14ac:dyDescent="0.25">
      <c r="BQ772" s="30"/>
      <c r="BR772" s="30"/>
      <c r="BS772" s="30"/>
      <c r="BT772" s="36"/>
      <c r="CP772" s="4"/>
      <c r="CQ772" s="7"/>
      <c r="DM772" s="4"/>
      <c r="DN772" s="7"/>
    </row>
    <row r="773" spans="69:118" ht="24.75" customHeight="1" x14ac:dyDescent="0.25">
      <c r="BQ773" s="30"/>
      <c r="BR773" s="30"/>
      <c r="BS773" s="30"/>
      <c r="BT773" s="36"/>
      <c r="CP773" s="4"/>
      <c r="CQ773" s="7"/>
      <c r="DM773" s="4"/>
      <c r="DN773" s="7"/>
    </row>
    <row r="774" spans="69:118" ht="24.75" customHeight="1" x14ac:dyDescent="0.25">
      <c r="BQ774" s="30"/>
      <c r="BR774" s="30"/>
      <c r="BS774" s="30"/>
      <c r="BT774" s="36"/>
      <c r="CP774" s="4"/>
      <c r="CQ774" s="7"/>
      <c r="DM774" s="4"/>
      <c r="DN774" s="7"/>
    </row>
    <row r="775" spans="69:118" ht="24.75" customHeight="1" x14ac:dyDescent="0.25">
      <c r="BQ775" s="30"/>
      <c r="BR775" s="30"/>
      <c r="BS775" s="30"/>
      <c r="BT775" s="36"/>
      <c r="CP775" s="4"/>
      <c r="CQ775" s="7"/>
      <c r="DM775" s="4"/>
      <c r="DN775" s="7"/>
    </row>
    <row r="776" spans="69:118" ht="24.75" customHeight="1" x14ac:dyDescent="0.25">
      <c r="BQ776" s="30"/>
      <c r="BR776" s="30"/>
      <c r="BS776" s="30"/>
      <c r="BT776" s="36"/>
      <c r="CP776" s="4"/>
      <c r="CQ776" s="7"/>
      <c r="DM776" s="4"/>
      <c r="DN776" s="7"/>
    </row>
    <row r="777" spans="69:118" ht="24.75" customHeight="1" x14ac:dyDescent="0.25">
      <c r="BQ777" s="30"/>
      <c r="BR777" s="30"/>
      <c r="BS777" s="30"/>
      <c r="BT777" s="36"/>
      <c r="CP777" s="4"/>
      <c r="CQ777" s="7"/>
      <c r="DM777" s="4"/>
      <c r="DN777" s="7"/>
    </row>
    <row r="778" spans="69:118" ht="24.75" customHeight="1" x14ac:dyDescent="0.25">
      <c r="BQ778" s="30"/>
      <c r="BR778" s="30"/>
      <c r="BS778" s="30"/>
      <c r="BT778" s="36"/>
      <c r="CP778" s="4"/>
      <c r="CQ778" s="7"/>
      <c r="DM778" s="4"/>
      <c r="DN778" s="7"/>
    </row>
    <row r="779" spans="69:118" ht="24.75" customHeight="1" x14ac:dyDescent="0.25">
      <c r="BQ779" s="30"/>
      <c r="BR779" s="30"/>
      <c r="BS779" s="30"/>
      <c r="BT779" s="36"/>
      <c r="CP779" s="4"/>
      <c r="CQ779" s="7"/>
      <c r="DM779" s="4"/>
      <c r="DN779" s="7"/>
    </row>
    <row r="780" spans="69:118" ht="24.75" customHeight="1" x14ac:dyDescent="0.25">
      <c r="BQ780" s="30"/>
      <c r="BR780" s="30"/>
      <c r="BS780" s="30"/>
      <c r="BT780" s="36"/>
      <c r="CP780" s="4"/>
      <c r="CQ780" s="7"/>
      <c r="DM780" s="4"/>
      <c r="DN780" s="7"/>
    </row>
    <row r="781" spans="69:118" ht="24.75" customHeight="1" x14ac:dyDescent="0.25">
      <c r="BQ781" s="30"/>
      <c r="BR781" s="30"/>
      <c r="BS781" s="30"/>
      <c r="BT781" s="36"/>
      <c r="CP781" s="4"/>
      <c r="CQ781" s="7"/>
      <c r="DM781" s="4"/>
      <c r="DN781" s="7"/>
    </row>
    <row r="782" spans="69:118" ht="24.75" customHeight="1" x14ac:dyDescent="0.25">
      <c r="BQ782" s="30"/>
      <c r="BR782" s="30"/>
      <c r="BS782" s="30"/>
      <c r="BT782" s="36"/>
      <c r="CP782" s="4"/>
      <c r="CQ782" s="7"/>
      <c r="DM782" s="4"/>
      <c r="DN782" s="7"/>
    </row>
    <row r="783" spans="69:118" ht="24.75" customHeight="1" x14ac:dyDescent="0.25">
      <c r="BQ783" s="30"/>
      <c r="BR783" s="30"/>
      <c r="BS783" s="30"/>
      <c r="BT783" s="36"/>
      <c r="CP783" s="4"/>
      <c r="CQ783" s="7"/>
      <c r="DM783" s="4"/>
      <c r="DN783" s="7"/>
    </row>
    <row r="784" spans="69:118" ht="24.75" customHeight="1" x14ac:dyDescent="0.25">
      <c r="BQ784" s="30"/>
      <c r="BR784" s="30"/>
      <c r="BS784" s="30"/>
      <c r="BT784" s="36"/>
      <c r="CP784" s="4"/>
      <c r="CQ784" s="7"/>
      <c r="DM784" s="4"/>
      <c r="DN784" s="7"/>
    </row>
    <row r="785" spans="69:118" ht="24.75" customHeight="1" x14ac:dyDescent="0.25">
      <c r="BQ785" s="30"/>
      <c r="BR785" s="30"/>
      <c r="BS785" s="30"/>
      <c r="BT785" s="36"/>
      <c r="CP785" s="4"/>
      <c r="CQ785" s="7"/>
      <c r="DM785" s="4"/>
      <c r="DN785" s="7"/>
    </row>
    <row r="786" spans="69:118" ht="24.75" customHeight="1" x14ac:dyDescent="0.25">
      <c r="BQ786" s="30"/>
      <c r="BR786" s="30"/>
      <c r="BS786" s="30"/>
      <c r="BT786" s="36"/>
      <c r="CP786" s="4"/>
      <c r="CQ786" s="7"/>
      <c r="DM786" s="4"/>
      <c r="DN786" s="7"/>
    </row>
    <row r="787" spans="69:118" ht="24.75" customHeight="1" x14ac:dyDescent="0.25">
      <c r="BQ787" s="30"/>
      <c r="BR787" s="30"/>
      <c r="BS787" s="30"/>
      <c r="BT787" s="36"/>
      <c r="CP787" s="4"/>
      <c r="CQ787" s="7"/>
      <c r="DM787" s="4"/>
      <c r="DN787" s="7"/>
    </row>
    <row r="788" spans="69:118" ht="24.75" customHeight="1" x14ac:dyDescent="0.25">
      <c r="BQ788" s="30"/>
      <c r="BR788" s="30"/>
      <c r="BS788" s="30"/>
      <c r="BT788" s="36"/>
      <c r="CP788" s="4"/>
      <c r="CQ788" s="7"/>
      <c r="DM788" s="4"/>
      <c r="DN788" s="7"/>
    </row>
    <row r="789" spans="69:118" ht="24.75" customHeight="1" x14ac:dyDescent="0.25">
      <c r="BQ789" s="30"/>
      <c r="BR789" s="30"/>
      <c r="BS789" s="30"/>
      <c r="BT789" s="36"/>
      <c r="CP789" s="4"/>
      <c r="CQ789" s="7"/>
      <c r="DM789" s="4"/>
      <c r="DN789" s="7"/>
    </row>
    <row r="790" spans="69:118" ht="24.75" customHeight="1" x14ac:dyDescent="0.25">
      <c r="BQ790" s="30"/>
      <c r="BR790" s="30"/>
      <c r="BS790" s="30"/>
      <c r="BT790" s="36"/>
      <c r="CP790" s="4"/>
      <c r="CQ790" s="7"/>
      <c r="DM790" s="4"/>
      <c r="DN790" s="7"/>
    </row>
    <row r="791" spans="69:118" ht="24.75" customHeight="1" x14ac:dyDescent="0.25">
      <c r="BQ791" s="30"/>
      <c r="BR791" s="30"/>
      <c r="BS791" s="30"/>
      <c r="BT791" s="36"/>
      <c r="CP791" s="4"/>
      <c r="CQ791" s="7"/>
      <c r="DM791" s="4"/>
      <c r="DN791" s="7"/>
    </row>
    <row r="792" spans="69:118" ht="24.75" customHeight="1" x14ac:dyDescent="0.25">
      <c r="BQ792" s="30"/>
      <c r="BR792" s="30"/>
      <c r="BS792" s="30"/>
      <c r="BT792" s="36"/>
      <c r="CP792" s="4"/>
      <c r="CQ792" s="7"/>
      <c r="DM792" s="4"/>
      <c r="DN792" s="7"/>
    </row>
    <row r="793" spans="69:118" ht="24.75" customHeight="1" x14ac:dyDescent="0.25">
      <c r="BQ793" s="30"/>
      <c r="BR793" s="30"/>
      <c r="BS793" s="30"/>
      <c r="BT793" s="36"/>
      <c r="CP793" s="4"/>
      <c r="CQ793" s="7"/>
      <c r="DM793" s="4"/>
      <c r="DN793" s="7"/>
    </row>
    <row r="794" spans="69:118" ht="24.75" customHeight="1" x14ac:dyDescent="0.25">
      <c r="BQ794" s="30"/>
      <c r="BR794" s="30"/>
      <c r="BS794" s="30"/>
      <c r="BT794" s="36"/>
      <c r="CP794" s="4"/>
      <c r="CQ794" s="7"/>
      <c r="DM794" s="4"/>
      <c r="DN794" s="7"/>
    </row>
    <row r="795" spans="69:118" ht="24.75" customHeight="1" x14ac:dyDescent="0.25">
      <c r="BQ795" s="30"/>
      <c r="BR795" s="30"/>
      <c r="BS795" s="30"/>
      <c r="BT795" s="36"/>
      <c r="CP795" s="4"/>
      <c r="CQ795" s="7"/>
      <c r="DM795" s="4"/>
      <c r="DN795" s="7"/>
    </row>
    <row r="796" spans="69:118" ht="24.75" customHeight="1" x14ac:dyDescent="0.25">
      <c r="BQ796" s="30"/>
      <c r="BR796" s="30"/>
      <c r="BS796" s="30"/>
      <c r="BT796" s="36"/>
      <c r="CP796" s="4"/>
      <c r="CQ796" s="7"/>
      <c r="DM796" s="4"/>
      <c r="DN796" s="7"/>
    </row>
    <row r="797" spans="69:118" ht="24.75" customHeight="1" x14ac:dyDescent="0.25">
      <c r="BQ797" s="30"/>
      <c r="BR797" s="30"/>
      <c r="BS797" s="30"/>
      <c r="BT797" s="36"/>
      <c r="CP797" s="4"/>
      <c r="CQ797" s="7"/>
      <c r="DM797" s="4"/>
      <c r="DN797" s="7"/>
    </row>
    <row r="798" spans="69:118" ht="24.75" customHeight="1" x14ac:dyDescent="0.25">
      <c r="BQ798" s="30"/>
      <c r="BR798" s="30"/>
      <c r="BS798" s="30"/>
      <c r="BT798" s="36"/>
      <c r="CP798" s="4"/>
      <c r="CQ798" s="7"/>
      <c r="DM798" s="4"/>
      <c r="DN798" s="7"/>
    </row>
    <row r="799" spans="69:118" ht="24.75" customHeight="1" x14ac:dyDescent="0.25">
      <c r="BQ799" s="30"/>
      <c r="BR799" s="30"/>
      <c r="BS799" s="30"/>
      <c r="BT799" s="36"/>
      <c r="CP799" s="4"/>
      <c r="CQ799" s="7"/>
      <c r="DM799" s="4"/>
      <c r="DN799" s="7"/>
    </row>
    <row r="800" spans="69:118" ht="24.75" customHeight="1" x14ac:dyDescent="0.25">
      <c r="BQ800" s="30"/>
      <c r="BR800" s="30"/>
      <c r="BS800" s="30"/>
      <c r="BT800" s="36"/>
      <c r="CP800" s="4"/>
      <c r="CQ800" s="7"/>
      <c r="DM800" s="4"/>
      <c r="DN800" s="7"/>
    </row>
    <row r="801" spans="69:118" ht="24.75" customHeight="1" x14ac:dyDescent="0.25">
      <c r="BQ801" s="30"/>
      <c r="BR801" s="30"/>
      <c r="BS801" s="30"/>
      <c r="BT801" s="36"/>
      <c r="CP801" s="4"/>
      <c r="CQ801" s="7"/>
      <c r="DM801" s="4"/>
      <c r="DN801" s="7"/>
    </row>
    <row r="802" spans="69:118" ht="24.75" customHeight="1" x14ac:dyDescent="0.25">
      <c r="BQ802" s="30"/>
      <c r="BR802" s="30"/>
      <c r="BS802" s="30"/>
      <c r="BT802" s="36"/>
      <c r="CP802" s="4"/>
      <c r="CQ802" s="7"/>
      <c r="DM802" s="4"/>
      <c r="DN802" s="7"/>
    </row>
    <row r="803" spans="69:118" ht="24.75" customHeight="1" x14ac:dyDescent="0.25">
      <c r="BQ803" s="30"/>
      <c r="BR803" s="30"/>
      <c r="BS803" s="30"/>
      <c r="BT803" s="36"/>
      <c r="CP803" s="4"/>
      <c r="CQ803" s="7"/>
      <c r="DM803" s="4"/>
      <c r="DN803" s="7"/>
    </row>
    <row r="804" spans="69:118" ht="24.75" customHeight="1" x14ac:dyDescent="0.25">
      <c r="BQ804" s="30"/>
      <c r="BR804" s="30"/>
      <c r="BS804" s="30"/>
      <c r="BT804" s="36"/>
      <c r="CP804" s="4"/>
      <c r="CQ804" s="7"/>
      <c r="DM804" s="4"/>
      <c r="DN804" s="7"/>
    </row>
    <row r="805" spans="69:118" ht="24.75" customHeight="1" x14ac:dyDescent="0.25">
      <c r="BQ805" s="30"/>
      <c r="BR805" s="30"/>
      <c r="BS805" s="30"/>
      <c r="BT805" s="36"/>
      <c r="CP805" s="4"/>
      <c r="CQ805" s="7"/>
      <c r="DM805" s="4"/>
      <c r="DN805" s="7"/>
    </row>
    <row r="806" spans="69:118" ht="24.75" customHeight="1" x14ac:dyDescent="0.25">
      <c r="BQ806" s="30"/>
      <c r="BR806" s="30"/>
      <c r="BS806" s="30"/>
      <c r="BT806" s="36"/>
      <c r="CP806" s="4"/>
      <c r="CQ806" s="7"/>
      <c r="DM806" s="4"/>
      <c r="DN806" s="7"/>
    </row>
    <row r="807" spans="69:118" ht="24.75" customHeight="1" x14ac:dyDescent="0.25">
      <c r="BQ807" s="30"/>
      <c r="BR807" s="30"/>
      <c r="BS807" s="30"/>
      <c r="BT807" s="36"/>
      <c r="CP807" s="4"/>
      <c r="CQ807" s="7"/>
      <c r="DM807" s="4"/>
      <c r="DN807" s="7"/>
    </row>
    <row r="808" spans="69:118" ht="24.75" customHeight="1" x14ac:dyDescent="0.25">
      <c r="BQ808" s="30"/>
      <c r="BR808" s="30"/>
      <c r="BS808" s="30"/>
      <c r="BT808" s="36"/>
      <c r="CP808" s="4"/>
      <c r="CQ808" s="7"/>
      <c r="DM808" s="4"/>
      <c r="DN808" s="7"/>
    </row>
    <row r="809" spans="69:118" ht="24.75" customHeight="1" x14ac:dyDescent="0.25">
      <c r="BQ809" s="30"/>
      <c r="BR809" s="30"/>
      <c r="BS809" s="30"/>
      <c r="BT809" s="36"/>
      <c r="CP809" s="4"/>
      <c r="CQ809" s="7"/>
      <c r="DM809" s="4"/>
      <c r="DN809" s="7"/>
    </row>
    <row r="810" spans="69:118" ht="24.75" customHeight="1" x14ac:dyDescent="0.25">
      <c r="BQ810" s="30"/>
      <c r="BR810" s="30"/>
      <c r="BS810" s="30"/>
      <c r="BT810" s="36"/>
      <c r="CP810" s="4"/>
      <c r="CQ810" s="7"/>
      <c r="DM810" s="4"/>
      <c r="DN810" s="7"/>
    </row>
    <row r="811" spans="69:118" ht="24.75" customHeight="1" x14ac:dyDescent="0.25">
      <c r="BQ811" s="30"/>
      <c r="BR811" s="30"/>
      <c r="BS811" s="30"/>
      <c r="BT811" s="36"/>
      <c r="CP811" s="4"/>
      <c r="CQ811" s="7"/>
      <c r="DM811" s="4"/>
      <c r="DN811" s="7"/>
    </row>
    <row r="812" spans="69:118" ht="24.75" customHeight="1" x14ac:dyDescent="0.25">
      <c r="BQ812" s="30"/>
      <c r="BR812" s="30"/>
      <c r="BS812" s="30"/>
      <c r="BT812" s="36"/>
      <c r="CP812" s="4"/>
      <c r="CQ812" s="7"/>
      <c r="DM812" s="4"/>
      <c r="DN812" s="7"/>
    </row>
    <row r="813" spans="69:118" ht="24.75" customHeight="1" x14ac:dyDescent="0.25">
      <c r="BQ813" s="30"/>
      <c r="BR813" s="30"/>
      <c r="BS813" s="30"/>
      <c r="BT813" s="36"/>
      <c r="CP813" s="4"/>
      <c r="CQ813" s="7"/>
      <c r="DM813" s="4"/>
      <c r="DN813" s="7"/>
    </row>
    <row r="814" spans="69:118" ht="24.75" customHeight="1" x14ac:dyDescent="0.25">
      <c r="BQ814" s="30"/>
      <c r="BR814" s="30"/>
      <c r="BS814" s="30"/>
      <c r="BT814" s="36"/>
      <c r="CP814" s="4"/>
      <c r="CQ814" s="7"/>
      <c r="DM814" s="4"/>
      <c r="DN814" s="7"/>
    </row>
    <row r="815" spans="69:118" ht="24.75" customHeight="1" x14ac:dyDescent="0.25">
      <c r="BQ815" s="30"/>
      <c r="BR815" s="30"/>
      <c r="BS815" s="30"/>
      <c r="BT815" s="36"/>
      <c r="CP815" s="4"/>
      <c r="CQ815" s="7"/>
      <c r="DM815" s="4"/>
      <c r="DN815" s="7"/>
    </row>
    <row r="816" spans="69:118" ht="24.75" customHeight="1" x14ac:dyDescent="0.25">
      <c r="BQ816" s="30"/>
      <c r="BR816" s="30"/>
      <c r="BS816" s="30"/>
      <c r="BT816" s="36"/>
      <c r="CP816" s="4"/>
      <c r="CQ816" s="7"/>
      <c r="DM816" s="4"/>
      <c r="DN816" s="7"/>
    </row>
    <row r="817" spans="69:118" ht="24.75" customHeight="1" x14ac:dyDescent="0.25">
      <c r="BQ817" s="30"/>
      <c r="BR817" s="30"/>
      <c r="BS817" s="30"/>
      <c r="BT817" s="36"/>
      <c r="CP817" s="4"/>
      <c r="CQ817" s="7"/>
      <c r="DM817" s="4"/>
      <c r="DN817" s="7"/>
    </row>
    <row r="818" spans="69:118" ht="24.75" customHeight="1" x14ac:dyDescent="0.25">
      <c r="BQ818" s="30"/>
      <c r="BR818" s="30"/>
      <c r="BS818" s="30"/>
      <c r="BT818" s="36"/>
      <c r="CP818" s="4"/>
      <c r="CQ818" s="7"/>
      <c r="DM818" s="4"/>
      <c r="DN818" s="7"/>
    </row>
    <row r="819" spans="69:118" ht="24.75" customHeight="1" x14ac:dyDescent="0.25">
      <c r="BQ819" s="30"/>
      <c r="BR819" s="30"/>
      <c r="BS819" s="30"/>
      <c r="BT819" s="36"/>
      <c r="CP819" s="4"/>
      <c r="CQ819" s="7"/>
      <c r="DM819" s="4"/>
      <c r="DN819" s="7"/>
    </row>
    <row r="820" spans="69:118" ht="24.75" customHeight="1" x14ac:dyDescent="0.25">
      <c r="BQ820" s="30"/>
      <c r="BR820" s="30"/>
      <c r="BS820" s="30"/>
      <c r="BT820" s="36"/>
      <c r="CP820" s="4"/>
      <c r="CQ820" s="7"/>
      <c r="DM820" s="4"/>
      <c r="DN820" s="7"/>
    </row>
    <row r="821" spans="69:118" ht="24.75" customHeight="1" x14ac:dyDescent="0.25">
      <c r="BQ821" s="30"/>
      <c r="BR821" s="30"/>
      <c r="BS821" s="30"/>
      <c r="BT821" s="36"/>
      <c r="CP821" s="4"/>
      <c r="CQ821" s="7"/>
      <c r="DM821" s="4"/>
      <c r="DN821" s="7"/>
    </row>
    <row r="822" spans="69:118" ht="24.75" customHeight="1" x14ac:dyDescent="0.25">
      <c r="BQ822" s="30"/>
      <c r="BR822" s="30"/>
      <c r="BS822" s="30"/>
      <c r="BT822" s="36"/>
      <c r="CP822" s="4"/>
      <c r="CQ822" s="7"/>
      <c r="DM822" s="4"/>
      <c r="DN822" s="7"/>
    </row>
    <row r="823" spans="69:118" ht="24.75" customHeight="1" x14ac:dyDescent="0.25">
      <c r="BQ823" s="30"/>
      <c r="BR823" s="30"/>
      <c r="BS823" s="30"/>
      <c r="BT823" s="36"/>
      <c r="CP823" s="4"/>
      <c r="CQ823" s="7"/>
      <c r="DM823" s="4"/>
      <c r="DN823" s="7"/>
    </row>
    <row r="824" spans="69:118" ht="24.75" customHeight="1" x14ac:dyDescent="0.25">
      <c r="BQ824" s="30"/>
      <c r="BR824" s="30"/>
      <c r="BS824" s="30"/>
      <c r="BT824" s="36"/>
      <c r="CP824" s="4"/>
      <c r="CQ824" s="7"/>
      <c r="DM824" s="4"/>
      <c r="DN824" s="7"/>
    </row>
    <row r="825" spans="69:118" ht="24.75" customHeight="1" x14ac:dyDescent="0.25">
      <c r="BQ825" s="30"/>
      <c r="BR825" s="30"/>
      <c r="BS825" s="30"/>
      <c r="BT825" s="36"/>
      <c r="CP825" s="4"/>
      <c r="CQ825" s="7"/>
      <c r="DM825" s="4"/>
      <c r="DN825" s="7"/>
    </row>
    <row r="826" spans="69:118" ht="24.75" customHeight="1" x14ac:dyDescent="0.25">
      <c r="BQ826" s="30"/>
      <c r="BR826" s="30"/>
      <c r="BS826" s="30"/>
      <c r="BT826" s="36"/>
      <c r="CP826" s="4"/>
      <c r="CQ826" s="7"/>
      <c r="DM826" s="4"/>
      <c r="DN826" s="7"/>
    </row>
    <row r="827" spans="69:118" ht="24.75" customHeight="1" x14ac:dyDescent="0.25">
      <c r="BQ827" s="30"/>
      <c r="BR827" s="30"/>
      <c r="BS827" s="30"/>
      <c r="BT827" s="36"/>
      <c r="CP827" s="4"/>
      <c r="CQ827" s="7"/>
      <c r="DM827" s="4"/>
      <c r="DN827" s="7"/>
    </row>
    <row r="828" spans="69:118" ht="24.75" customHeight="1" x14ac:dyDescent="0.25">
      <c r="BQ828" s="30"/>
      <c r="BR828" s="30"/>
      <c r="BS828" s="30"/>
      <c r="BT828" s="36"/>
      <c r="CP828" s="4"/>
      <c r="CQ828" s="7"/>
      <c r="DM828" s="4"/>
      <c r="DN828" s="7"/>
    </row>
    <row r="829" spans="69:118" ht="24.75" customHeight="1" x14ac:dyDescent="0.25">
      <c r="BQ829" s="30"/>
      <c r="BR829" s="30"/>
      <c r="BS829" s="30"/>
      <c r="BT829" s="36"/>
      <c r="CP829" s="4"/>
      <c r="CQ829" s="7"/>
      <c r="DM829" s="4"/>
      <c r="DN829" s="7"/>
    </row>
    <row r="830" spans="69:118" ht="24.75" customHeight="1" x14ac:dyDescent="0.25">
      <c r="BQ830" s="30"/>
      <c r="BR830" s="30"/>
      <c r="BS830" s="30"/>
      <c r="BT830" s="36"/>
      <c r="CP830" s="4"/>
      <c r="CQ830" s="7"/>
      <c r="DM830" s="4"/>
      <c r="DN830" s="7"/>
    </row>
    <row r="831" spans="69:118" ht="24.75" customHeight="1" x14ac:dyDescent="0.25">
      <c r="BQ831" s="30"/>
      <c r="BR831" s="30"/>
      <c r="BS831" s="30"/>
      <c r="BT831" s="36"/>
      <c r="CP831" s="4"/>
      <c r="CQ831" s="7"/>
      <c r="DM831" s="4"/>
      <c r="DN831" s="7"/>
    </row>
    <row r="832" spans="69:118" ht="24.75" customHeight="1" x14ac:dyDescent="0.25">
      <c r="BQ832" s="30"/>
      <c r="BR832" s="30"/>
      <c r="BS832" s="30"/>
      <c r="BT832" s="36"/>
      <c r="CP832" s="4"/>
      <c r="CQ832" s="7"/>
      <c r="DM832" s="4"/>
      <c r="DN832" s="7"/>
    </row>
    <row r="833" spans="69:118" ht="24.75" customHeight="1" x14ac:dyDescent="0.25">
      <c r="BQ833" s="30"/>
      <c r="BR833" s="30"/>
      <c r="BS833" s="30"/>
      <c r="BT833" s="36"/>
      <c r="CP833" s="4"/>
      <c r="CQ833" s="7"/>
      <c r="DM833" s="4"/>
      <c r="DN833" s="7"/>
    </row>
    <row r="834" spans="69:118" ht="24.75" customHeight="1" x14ac:dyDescent="0.25">
      <c r="BQ834" s="30"/>
      <c r="BR834" s="30"/>
      <c r="BS834" s="30"/>
      <c r="BT834" s="36"/>
      <c r="CP834" s="4"/>
      <c r="CQ834" s="7"/>
      <c r="DM834" s="4"/>
      <c r="DN834" s="7"/>
    </row>
    <row r="835" spans="69:118" ht="24.75" customHeight="1" x14ac:dyDescent="0.25">
      <c r="BQ835" s="30"/>
      <c r="BR835" s="30"/>
      <c r="BS835" s="30"/>
      <c r="BT835" s="36"/>
      <c r="CP835" s="4"/>
      <c r="CQ835" s="7"/>
      <c r="DM835" s="4"/>
      <c r="DN835" s="7"/>
    </row>
    <row r="836" spans="69:118" ht="24.75" customHeight="1" x14ac:dyDescent="0.25">
      <c r="BQ836" s="30"/>
      <c r="BR836" s="30"/>
      <c r="BS836" s="30"/>
      <c r="BT836" s="36"/>
      <c r="CP836" s="4"/>
      <c r="CQ836" s="7"/>
      <c r="DM836" s="4"/>
      <c r="DN836" s="7"/>
    </row>
    <row r="837" spans="69:118" ht="24.75" customHeight="1" x14ac:dyDescent="0.25">
      <c r="BQ837" s="30"/>
      <c r="BR837" s="30"/>
      <c r="BS837" s="30"/>
      <c r="BT837" s="36"/>
      <c r="CP837" s="4"/>
      <c r="CQ837" s="7"/>
      <c r="DM837" s="4"/>
      <c r="DN837" s="7"/>
    </row>
    <row r="838" spans="69:118" ht="24.75" customHeight="1" x14ac:dyDescent="0.25">
      <c r="BQ838" s="30"/>
      <c r="BR838" s="30"/>
      <c r="BS838" s="30"/>
      <c r="BT838" s="36"/>
      <c r="CP838" s="4"/>
      <c r="CQ838" s="7"/>
      <c r="DM838" s="4"/>
      <c r="DN838" s="7"/>
    </row>
    <row r="839" spans="69:118" ht="24.75" customHeight="1" x14ac:dyDescent="0.25">
      <c r="BQ839" s="30"/>
      <c r="BR839" s="30"/>
      <c r="BS839" s="30"/>
      <c r="BT839" s="36"/>
      <c r="CP839" s="4"/>
      <c r="CQ839" s="7"/>
      <c r="DM839" s="4"/>
      <c r="DN839" s="7"/>
    </row>
    <row r="840" spans="69:118" ht="24.75" customHeight="1" x14ac:dyDescent="0.25">
      <c r="BQ840" s="30"/>
      <c r="BR840" s="30"/>
      <c r="BS840" s="30"/>
      <c r="BT840" s="36"/>
      <c r="CP840" s="4"/>
      <c r="CQ840" s="7"/>
      <c r="DM840" s="4"/>
      <c r="DN840" s="7"/>
    </row>
    <row r="841" spans="69:118" ht="24.75" customHeight="1" x14ac:dyDescent="0.25">
      <c r="BQ841" s="30"/>
      <c r="BR841" s="30"/>
      <c r="BS841" s="30"/>
      <c r="BT841" s="36"/>
      <c r="CP841" s="4"/>
      <c r="CQ841" s="7"/>
      <c r="DM841" s="4"/>
      <c r="DN841" s="7"/>
    </row>
    <row r="842" spans="69:118" ht="24.75" customHeight="1" x14ac:dyDescent="0.25">
      <c r="BQ842" s="30"/>
      <c r="BR842" s="30"/>
      <c r="BS842" s="30"/>
      <c r="BT842" s="36"/>
      <c r="CP842" s="4"/>
      <c r="CQ842" s="7"/>
      <c r="DM842" s="4"/>
      <c r="DN842" s="7"/>
    </row>
    <row r="843" spans="69:118" ht="24.75" customHeight="1" x14ac:dyDescent="0.25">
      <c r="BQ843" s="30"/>
      <c r="BR843" s="30"/>
      <c r="BS843" s="30"/>
      <c r="BT843" s="36"/>
      <c r="CP843" s="4"/>
      <c r="CQ843" s="7"/>
      <c r="DM843" s="4"/>
      <c r="DN843" s="7"/>
    </row>
    <row r="844" spans="69:118" ht="24.75" customHeight="1" x14ac:dyDescent="0.25">
      <c r="BQ844" s="30"/>
      <c r="BR844" s="30"/>
      <c r="BS844" s="30"/>
      <c r="BT844" s="36"/>
      <c r="CP844" s="4"/>
      <c r="CQ844" s="7"/>
      <c r="DM844" s="4"/>
      <c r="DN844" s="7"/>
    </row>
    <row r="845" spans="69:118" ht="24.75" customHeight="1" x14ac:dyDescent="0.25">
      <c r="BQ845" s="30"/>
      <c r="BR845" s="30"/>
      <c r="BS845" s="30"/>
      <c r="BT845" s="36"/>
      <c r="CP845" s="4"/>
      <c r="CQ845" s="7"/>
      <c r="DM845" s="4"/>
      <c r="DN845" s="7"/>
    </row>
    <row r="846" spans="69:118" ht="24.75" customHeight="1" x14ac:dyDescent="0.25">
      <c r="BQ846" s="30"/>
      <c r="BR846" s="30"/>
      <c r="BS846" s="30"/>
      <c r="BT846" s="36"/>
      <c r="CP846" s="4"/>
      <c r="CQ846" s="7"/>
      <c r="DM846" s="4"/>
      <c r="DN846" s="7"/>
    </row>
    <row r="847" spans="69:118" ht="24.75" customHeight="1" x14ac:dyDescent="0.25">
      <c r="BQ847" s="30"/>
      <c r="BR847" s="30"/>
      <c r="BS847" s="30"/>
      <c r="BT847" s="36"/>
      <c r="CP847" s="4"/>
      <c r="CQ847" s="7"/>
      <c r="DM847" s="4"/>
      <c r="DN847" s="7"/>
    </row>
    <row r="848" spans="69:118" ht="24.75" customHeight="1" x14ac:dyDescent="0.25">
      <c r="BQ848" s="30"/>
      <c r="BR848" s="30"/>
      <c r="BS848" s="30"/>
      <c r="BT848" s="36"/>
      <c r="CP848" s="4"/>
      <c r="CQ848" s="7"/>
      <c r="DM848" s="4"/>
      <c r="DN848" s="7"/>
    </row>
    <row r="849" spans="69:118" ht="24.75" customHeight="1" x14ac:dyDescent="0.25">
      <c r="BQ849" s="30"/>
      <c r="BR849" s="30"/>
      <c r="BS849" s="30"/>
      <c r="BT849" s="36"/>
      <c r="CP849" s="4"/>
      <c r="CQ849" s="7"/>
      <c r="DM849" s="4"/>
      <c r="DN849" s="7"/>
    </row>
    <row r="850" spans="69:118" ht="24.75" customHeight="1" x14ac:dyDescent="0.25">
      <c r="BQ850" s="30"/>
      <c r="BR850" s="30"/>
      <c r="BS850" s="30"/>
      <c r="BT850" s="36"/>
      <c r="CP850" s="4"/>
      <c r="CQ850" s="7"/>
      <c r="DM850" s="4"/>
      <c r="DN850" s="7"/>
    </row>
    <row r="851" spans="69:118" ht="24.75" customHeight="1" x14ac:dyDescent="0.25">
      <c r="BQ851" s="30"/>
      <c r="BR851" s="30"/>
      <c r="BS851" s="30"/>
      <c r="BT851" s="36"/>
      <c r="CP851" s="4"/>
      <c r="CQ851" s="7"/>
      <c r="DM851" s="4"/>
      <c r="DN851" s="7"/>
    </row>
    <row r="852" spans="69:118" ht="24.75" customHeight="1" x14ac:dyDescent="0.25">
      <c r="BQ852" s="30"/>
      <c r="BR852" s="30"/>
      <c r="BS852" s="30"/>
      <c r="BT852" s="36"/>
      <c r="CP852" s="4"/>
      <c r="CQ852" s="7"/>
      <c r="DM852" s="4"/>
      <c r="DN852" s="7"/>
    </row>
    <row r="853" spans="69:118" ht="24.75" customHeight="1" x14ac:dyDescent="0.25">
      <c r="BQ853" s="30"/>
      <c r="BR853" s="30"/>
      <c r="BS853" s="30"/>
      <c r="BT853" s="36"/>
      <c r="CP853" s="4"/>
      <c r="CQ853" s="7"/>
      <c r="DM853" s="4"/>
      <c r="DN853" s="7"/>
    </row>
    <row r="854" spans="69:118" ht="24.75" customHeight="1" x14ac:dyDescent="0.25">
      <c r="BQ854" s="30"/>
      <c r="BR854" s="30"/>
      <c r="BS854" s="30"/>
      <c r="BT854" s="36"/>
      <c r="CP854" s="4"/>
      <c r="CQ854" s="7"/>
      <c r="DM854" s="4"/>
      <c r="DN854" s="7"/>
    </row>
    <row r="855" spans="69:118" ht="24.75" customHeight="1" x14ac:dyDescent="0.25">
      <c r="BQ855" s="30"/>
      <c r="BR855" s="30"/>
      <c r="BS855" s="30"/>
      <c r="BT855" s="36"/>
      <c r="CP855" s="4"/>
      <c r="CQ855" s="7"/>
      <c r="DM855" s="4"/>
      <c r="DN855" s="7"/>
    </row>
    <row r="856" spans="69:118" ht="24.75" customHeight="1" x14ac:dyDescent="0.25">
      <c r="BQ856" s="30"/>
      <c r="BR856" s="30"/>
      <c r="BS856" s="30"/>
      <c r="BT856" s="36"/>
      <c r="CP856" s="4"/>
      <c r="CQ856" s="7"/>
      <c r="DM856" s="4"/>
      <c r="DN856" s="7"/>
    </row>
    <row r="857" spans="69:118" ht="24.75" customHeight="1" x14ac:dyDescent="0.25">
      <c r="BQ857" s="30"/>
      <c r="BR857" s="30"/>
      <c r="BS857" s="30"/>
      <c r="BT857" s="36"/>
      <c r="CP857" s="4"/>
      <c r="CQ857" s="7"/>
      <c r="DM857" s="4"/>
      <c r="DN857" s="7"/>
    </row>
    <row r="858" spans="69:118" ht="24.75" customHeight="1" x14ac:dyDescent="0.25">
      <c r="BQ858" s="30"/>
      <c r="BR858" s="30"/>
      <c r="BS858" s="30"/>
      <c r="BT858" s="36"/>
      <c r="CP858" s="4"/>
      <c r="CQ858" s="7"/>
      <c r="DM858" s="4"/>
      <c r="DN858" s="7"/>
    </row>
    <row r="859" spans="69:118" ht="24.75" customHeight="1" x14ac:dyDescent="0.25">
      <c r="BQ859" s="30"/>
      <c r="BR859" s="30"/>
      <c r="BS859" s="30"/>
      <c r="BT859" s="36"/>
      <c r="CP859" s="4"/>
      <c r="CQ859" s="7"/>
      <c r="DM859" s="4"/>
      <c r="DN859" s="7"/>
    </row>
    <row r="860" spans="69:118" ht="24.75" customHeight="1" x14ac:dyDescent="0.25">
      <c r="BQ860" s="30"/>
      <c r="BR860" s="30"/>
      <c r="BS860" s="30"/>
      <c r="BT860" s="36"/>
      <c r="CP860" s="4"/>
      <c r="CQ860" s="7"/>
      <c r="DM860" s="4"/>
      <c r="DN860" s="7"/>
    </row>
    <row r="861" spans="69:118" ht="24.75" customHeight="1" x14ac:dyDescent="0.25">
      <c r="BQ861" s="30"/>
      <c r="BR861" s="30"/>
      <c r="BS861" s="30"/>
      <c r="BT861" s="36"/>
      <c r="CP861" s="4"/>
      <c r="CQ861" s="7"/>
      <c r="DM861" s="4"/>
      <c r="DN861" s="7"/>
    </row>
    <row r="862" spans="69:118" ht="24.75" customHeight="1" x14ac:dyDescent="0.25">
      <c r="BQ862" s="30"/>
      <c r="BR862" s="30"/>
      <c r="BS862" s="30"/>
      <c r="BT862" s="36"/>
      <c r="CP862" s="4"/>
      <c r="CQ862" s="7"/>
      <c r="DM862" s="4"/>
      <c r="DN862" s="7"/>
    </row>
    <row r="863" spans="69:118" ht="24.75" customHeight="1" x14ac:dyDescent="0.25">
      <c r="BQ863" s="30"/>
      <c r="BR863" s="30"/>
      <c r="BS863" s="30"/>
      <c r="BT863" s="36"/>
      <c r="CP863" s="4"/>
      <c r="CQ863" s="7"/>
      <c r="DM863" s="4"/>
      <c r="DN863" s="7"/>
    </row>
    <row r="864" spans="69:118" ht="24.75" customHeight="1" x14ac:dyDescent="0.25">
      <c r="BQ864" s="30"/>
      <c r="BR864" s="30"/>
      <c r="BS864" s="30"/>
      <c r="BT864" s="36"/>
      <c r="CP864" s="4"/>
      <c r="CQ864" s="7"/>
      <c r="DM864" s="4"/>
      <c r="DN864" s="7"/>
    </row>
    <row r="865" spans="69:118" ht="24.75" customHeight="1" x14ac:dyDescent="0.25">
      <c r="BQ865" s="30"/>
      <c r="BR865" s="30"/>
      <c r="BS865" s="30"/>
      <c r="BT865" s="36"/>
      <c r="CP865" s="4"/>
      <c r="CQ865" s="7"/>
      <c r="DM865" s="4"/>
      <c r="DN865" s="7"/>
    </row>
    <row r="866" spans="69:118" ht="24.75" customHeight="1" x14ac:dyDescent="0.25">
      <c r="BQ866" s="30"/>
      <c r="BR866" s="30"/>
      <c r="BS866" s="30"/>
      <c r="BT866" s="36"/>
      <c r="CP866" s="4"/>
      <c r="CQ866" s="7"/>
      <c r="DM866" s="4"/>
      <c r="DN866" s="7"/>
    </row>
    <row r="867" spans="69:118" ht="24.75" customHeight="1" x14ac:dyDescent="0.25">
      <c r="BQ867" s="30"/>
      <c r="BR867" s="30"/>
      <c r="BS867" s="30"/>
      <c r="BT867" s="36"/>
      <c r="CP867" s="4"/>
      <c r="CQ867" s="7"/>
      <c r="DM867" s="4"/>
      <c r="DN867" s="7"/>
    </row>
    <row r="868" spans="69:118" ht="24.75" customHeight="1" x14ac:dyDescent="0.25">
      <c r="BQ868" s="30"/>
      <c r="BR868" s="30"/>
      <c r="BS868" s="30"/>
      <c r="BT868" s="36"/>
      <c r="CP868" s="4"/>
      <c r="CQ868" s="7"/>
      <c r="DM868" s="4"/>
      <c r="DN868" s="7"/>
    </row>
    <row r="869" spans="69:118" ht="24.75" customHeight="1" x14ac:dyDescent="0.25">
      <c r="BQ869" s="30"/>
      <c r="BR869" s="30"/>
      <c r="BS869" s="30"/>
      <c r="BT869" s="36"/>
      <c r="CP869" s="4"/>
      <c r="CQ869" s="7"/>
      <c r="DM869" s="4"/>
      <c r="DN869" s="7"/>
    </row>
    <row r="870" spans="69:118" ht="24.75" customHeight="1" x14ac:dyDescent="0.25">
      <c r="BQ870" s="30"/>
      <c r="BR870" s="30"/>
      <c r="BS870" s="30"/>
      <c r="BT870" s="36"/>
      <c r="CP870" s="4"/>
      <c r="CQ870" s="7"/>
      <c r="DM870" s="4"/>
      <c r="DN870" s="7"/>
    </row>
    <row r="871" spans="69:118" ht="24.75" customHeight="1" x14ac:dyDescent="0.25">
      <c r="BQ871" s="30"/>
      <c r="BR871" s="30"/>
      <c r="BS871" s="30"/>
      <c r="BT871" s="36"/>
      <c r="CP871" s="4"/>
      <c r="CQ871" s="7"/>
      <c r="DM871" s="4"/>
      <c r="DN871" s="7"/>
    </row>
    <row r="872" spans="69:118" ht="24.75" customHeight="1" x14ac:dyDescent="0.25">
      <c r="BQ872" s="30"/>
      <c r="BR872" s="30"/>
      <c r="BS872" s="30"/>
      <c r="BT872" s="36"/>
      <c r="CP872" s="4"/>
      <c r="CQ872" s="7"/>
      <c r="DM872" s="4"/>
      <c r="DN872" s="7"/>
    </row>
    <row r="873" spans="69:118" ht="24.75" customHeight="1" x14ac:dyDescent="0.25">
      <c r="BQ873" s="30"/>
      <c r="BR873" s="30"/>
      <c r="BS873" s="30"/>
      <c r="BT873" s="36"/>
      <c r="CP873" s="4"/>
      <c r="CQ873" s="7"/>
      <c r="DM873" s="4"/>
      <c r="DN873" s="7"/>
    </row>
    <row r="874" spans="69:118" ht="24.75" customHeight="1" x14ac:dyDescent="0.25">
      <c r="BQ874" s="30"/>
      <c r="BR874" s="30"/>
      <c r="BS874" s="30"/>
      <c r="BT874" s="36"/>
      <c r="CP874" s="4"/>
      <c r="CQ874" s="7"/>
      <c r="DM874" s="4"/>
      <c r="DN874" s="7"/>
    </row>
    <row r="875" spans="69:118" ht="24.75" customHeight="1" x14ac:dyDescent="0.25">
      <c r="BQ875" s="30"/>
      <c r="BR875" s="30"/>
      <c r="BS875" s="30"/>
      <c r="BT875" s="36"/>
      <c r="CP875" s="4"/>
      <c r="CQ875" s="7"/>
      <c r="DM875" s="4"/>
      <c r="DN875" s="7"/>
    </row>
    <row r="876" spans="69:118" ht="24.75" customHeight="1" x14ac:dyDescent="0.25">
      <c r="BQ876" s="30"/>
      <c r="BR876" s="30"/>
      <c r="BS876" s="30"/>
      <c r="BT876" s="36"/>
      <c r="CP876" s="4"/>
      <c r="CQ876" s="7"/>
      <c r="DM876" s="4"/>
      <c r="DN876" s="7"/>
    </row>
    <row r="877" spans="69:118" ht="24.75" customHeight="1" x14ac:dyDescent="0.25">
      <c r="BQ877" s="30"/>
      <c r="BR877" s="30"/>
      <c r="BS877" s="30"/>
      <c r="BT877" s="36"/>
      <c r="CP877" s="4"/>
      <c r="CQ877" s="7"/>
      <c r="DM877" s="4"/>
      <c r="DN877" s="7"/>
    </row>
    <row r="878" spans="69:118" ht="24.75" customHeight="1" x14ac:dyDescent="0.25">
      <c r="BQ878" s="30"/>
      <c r="BR878" s="30"/>
      <c r="BS878" s="30"/>
      <c r="BT878" s="36"/>
      <c r="CP878" s="4"/>
      <c r="CQ878" s="7"/>
      <c r="DM878" s="4"/>
      <c r="DN878" s="7"/>
    </row>
    <row r="879" spans="69:118" ht="24.75" customHeight="1" x14ac:dyDescent="0.25">
      <c r="BQ879" s="30"/>
      <c r="BR879" s="30"/>
      <c r="BS879" s="30"/>
      <c r="BT879" s="36"/>
      <c r="CP879" s="4"/>
      <c r="CQ879" s="7"/>
      <c r="DM879" s="4"/>
      <c r="DN879" s="7"/>
    </row>
    <row r="880" spans="69:118" ht="24.75" customHeight="1" x14ac:dyDescent="0.25">
      <c r="BQ880" s="30"/>
      <c r="BR880" s="30"/>
      <c r="BS880" s="30"/>
      <c r="BT880" s="36"/>
      <c r="CP880" s="4"/>
      <c r="CQ880" s="7"/>
      <c r="DM880" s="4"/>
      <c r="DN880" s="7"/>
    </row>
    <row r="881" spans="69:118" ht="24.75" customHeight="1" x14ac:dyDescent="0.25">
      <c r="BQ881" s="30"/>
      <c r="BR881" s="30"/>
      <c r="BS881" s="30"/>
      <c r="BT881" s="36"/>
      <c r="CP881" s="4"/>
      <c r="CQ881" s="7"/>
      <c r="DM881" s="4"/>
      <c r="DN881" s="7"/>
    </row>
    <row r="882" spans="69:118" ht="24.75" customHeight="1" x14ac:dyDescent="0.25">
      <c r="BQ882" s="30"/>
      <c r="BR882" s="30"/>
      <c r="BS882" s="30"/>
      <c r="BT882" s="36"/>
      <c r="CP882" s="4"/>
      <c r="CQ882" s="7"/>
      <c r="DM882" s="4"/>
      <c r="DN882" s="7"/>
    </row>
    <row r="883" spans="69:118" ht="24.75" customHeight="1" x14ac:dyDescent="0.25">
      <c r="BQ883" s="30"/>
      <c r="BR883" s="30"/>
      <c r="BS883" s="30"/>
      <c r="BT883" s="36"/>
      <c r="CP883" s="4"/>
      <c r="CQ883" s="7"/>
      <c r="DM883" s="4"/>
      <c r="DN883" s="7"/>
    </row>
    <row r="884" spans="69:118" ht="24.75" customHeight="1" x14ac:dyDescent="0.25">
      <c r="BQ884" s="30"/>
      <c r="BR884" s="30"/>
      <c r="BS884" s="30"/>
      <c r="BT884" s="36"/>
      <c r="CP884" s="4"/>
      <c r="CQ884" s="7"/>
      <c r="DM884" s="4"/>
      <c r="DN884" s="7"/>
    </row>
    <row r="885" spans="69:118" ht="24.75" customHeight="1" x14ac:dyDescent="0.25">
      <c r="BQ885" s="30"/>
      <c r="BR885" s="30"/>
      <c r="BS885" s="30"/>
      <c r="BT885" s="36"/>
      <c r="CP885" s="4"/>
      <c r="CQ885" s="7"/>
      <c r="DM885" s="4"/>
      <c r="DN885" s="7"/>
    </row>
    <row r="886" spans="69:118" ht="24.75" customHeight="1" x14ac:dyDescent="0.25">
      <c r="BQ886" s="30"/>
      <c r="BR886" s="30"/>
      <c r="BS886" s="30"/>
      <c r="BT886" s="36"/>
      <c r="CP886" s="4"/>
      <c r="CQ886" s="7"/>
      <c r="DM886" s="4"/>
      <c r="DN886" s="7"/>
    </row>
    <row r="887" spans="69:118" ht="24.75" customHeight="1" x14ac:dyDescent="0.25">
      <c r="BQ887" s="30"/>
      <c r="BR887" s="30"/>
      <c r="BS887" s="30"/>
      <c r="BT887" s="36"/>
      <c r="CP887" s="4"/>
      <c r="CQ887" s="7"/>
      <c r="DM887" s="4"/>
      <c r="DN887" s="7"/>
    </row>
    <row r="888" spans="69:118" ht="24.75" customHeight="1" x14ac:dyDescent="0.25">
      <c r="BQ888" s="30"/>
      <c r="BR888" s="30"/>
      <c r="BS888" s="30"/>
      <c r="BT888" s="36"/>
      <c r="CP888" s="4"/>
      <c r="CQ888" s="7"/>
      <c r="DM888" s="4"/>
      <c r="DN888" s="7"/>
    </row>
    <row r="889" spans="69:118" ht="24.75" customHeight="1" x14ac:dyDescent="0.25">
      <c r="BQ889" s="30"/>
      <c r="BR889" s="30"/>
      <c r="BS889" s="30"/>
      <c r="BT889" s="36"/>
      <c r="CP889" s="4"/>
      <c r="CQ889" s="7"/>
      <c r="DM889" s="4"/>
      <c r="DN889" s="7"/>
    </row>
    <row r="890" spans="69:118" ht="24.75" customHeight="1" x14ac:dyDescent="0.25">
      <c r="BQ890" s="30"/>
      <c r="BR890" s="30"/>
      <c r="BS890" s="30"/>
      <c r="BT890" s="36"/>
      <c r="CP890" s="4"/>
      <c r="CQ890" s="7"/>
      <c r="DM890" s="4"/>
      <c r="DN890" s="7"/>
    </row>
    <row r="891" spans="69:118" ht="24.75" customHeight="1" x14ac:dyDescent="0.25">
      <c r="BQ891" s="30"/>
      <c r="BR891" s="30"/>
      <c r="BS891" s="30"/>
      <c r="BT891" s="36"/>
      <c r="CP891" s="4"/>
      <c r="CQ891" s="7"/>
      <c r="DM891" s="4"/>
      <c r="DN891" s="7"/>
    </row>
    <row r="892" spans="69:118" ht="24.75" customHeight="1" x14ac:dyDescent="0.25">
      <c r="BQ892" s="30"/>
      <c r="BR892" s="30"/>
      <c r="BS892" s="30"/>
      <c r="BT892" s="36"/>
      <c r="CP892" s="4"/>
      <c r="CQ892" s="7"/>
      <c r="DM892" s="4"/>
      <c r="DN892" s="7"/>
    </row>
    <row r="893" spans="69:118" ht="24.75" customHeight="1" x14ac:dyDescent="0.25">
      <c r="BQ893" s="30"/>
      <c r="BR893" s="30"/>
      <c r="BS893" s="30"/>
      <c r="BT893" s="36"/>
      <c r="CP893" s="4"/>
      <c r="CQ893" s="7"/>
      <c r="DM893" s="4"/>
      <c r="DN893" s="7"/>
    </row>
    <row r="894" spans="69:118" ht="24.75" customHeight="1" x14ac:dyDescent="0.25">
      <c r="BQ894" s="30"/>
      <c r="BR894" s="30"/>
      <c r="BS894" s="30"/>
      <c r="BT894" s="36"/>
      <c r="CP894" s="4"/>
      <c r="CQ894" s="7"/>
      <c r="DM894" s="4"/>
      <c r="DN894" s="7"/>
    </row>
    <row r="895" spans="69:118" ht="24.75" customHeight="1" x14ac:dyDescent="0.25">
      <c r="BQ895" s="30"/>
      <c r="BR895" s="30"/>
      <c r="BS895" s="30"/>
      <c r="BT895" s="36"/>
      <c r="CP895" s="4"/>
      <c r="CQ895" s="7"/>
      <c r="DM895" s="4"/>
      <c r="DN895" s="7"/>
    </row>
    <row r="896" spans="69:118" ht="24.75" customHeight="1" x14ac:dyDescent="0.25">
      <c r="BQ896" s="30"/>
      <c r="BR896" s="30"/>
      <c r="BS896" s="30"/>
      <c r="BT896" s="36"/>
      <c r="CP896" s="4"/>
      <c r="CQ896" s="7"/>
      <c r="DM896" s="4"/>
      <c r="DN896" s="7"/>
    </row>
    <row r="897" spans="69:118" ht="24.75" customHeight="1" x14ac:dyDescent="0.25">
      <c r="BQ897" s="30"/>
      <c r="BR897" s="30"/>
      <c r="BS897" s="30"/>
      <c r="BT897" s="36"/>
      <c r="CP897" s="4"/>
      <c r="CQ897" s="7"/>
      <c r="DM897" s="4"/>
      <c r="DN897" s="7"/>
    </row>
    <row r="898" spans="69:118" ht="24.75" customHeight="1" x14ac:dyDescent="0.25">
      <c r="BQ898" s="30"/>
      <c r="BR898" s="30"/>
      <c r="BS898" s="30"/>
      <c r="BT898" s="36"/>
      <c r="CP898" s="4"/>
      <c r="CQ898" s="7"/>
      <c r="DM898" s="4"/>
      <c r="DN898" s="7"/>
    </row>
    <row r="899" spans="69:118" ht="24.75" customHeight="1" x14ac:dyDescent="0.25">
      <c r="BQ899" s="30"/>
      <c r="BR899" s="30"/>
      <c r="BS899" s="30"/>
      <c r="BT899" s="36"/>
      <c r="CP899" s="4"/>
      <c r="CQ899" s="7"/>
      <c r="DM899" s="4"/>
      <c r="DN899" s="7"/>
    </row>
    <row r="900" spans="69:118" ht="24.75" customHeight="1" x14ac:dyDescent="0.25">
      <c r="BQ900" s="30"/>
      <c r="BR900" s="30"/>
      <c r="BS900" s="30"/>
      <c r="BT900" s="36"/>
      <c r="CP900" s="4"/>
      <c r="CQ900" s="7"/>
      <c r="DM900" s="4"/>
      <c r="DN900" s="7"/>
    </row>
    <row r="901" spans="69:118" ht="24.75" customHeight="1" x14ac:dyDescent="0.25">
      <c r="BQ901" s="30"/>
      <c r="BR901" s="30"/>
      <c r="BS901" s="30"/>
      <c r="BT901" s="36"/>
      <c r="CP901" s="4"/>
      <c r="CQ901" s="7"/>
      <c r="DM901" s="4"/>
      <c r="DN901" s="7"/>
    </row>
    <row r="902" spans="69:118" ht="24.75" customHeight="1" x14ac:dyDescent="0.25">
      <c r="BQ902" s="30"/>
      <c r="BR902" s="30"/>
      <c r="BS902" s="30"/>
      <c r="BT902" s="36"/>
      <c r="CP902" s="4"/>
      <c r="CQ902" s="7"/>
      <c r="DM902" s="4"/>
      <c r="DN902" s="7"/>
    </row>
    <row r="903" spans="69:118" ht="24.75" customHeight="1" x14ac:dyDescent="0.25">
      <c r="BQ903" s="30"/>
      <c r="BR903" s="30"/>
      <c r="BS903" s="30"/>
      <c r="BT903" s="36"/>
      <c r="CP903" s="4"/>
      <c r="CQ903" s="7"/>
      <c r="DM903" s="4"/>
      <c r="DN903" s="7"/>
    </row>
    <row r="904" spans="69:118" ht="24.75" customHeight="1" x14ac:dyDescent="0.25">
      <c r="BQ904" s="30"/>
      <c r="BR904" s="30"/>
      <c r="BS904" s="30"/>
      <c r="BT904" s="36"/>
      <c r="CP904" s="4"/>
      <c r="CQ904" s="7"/>
      <c r="DM904" s="4"/>
      <c r="DN904" s="7"/>
    </row>
    <row r="905" spans="69:118" ht="24.75" customHeight="1" x14ac:dyDescent="0.25">
      <c r="BQ905" s="30"/>
      <c r="BR905" s="30"/>
      <c r="BS905" s="30"/>
      <c r="BT905" s="36"/>
      <c r="CP905" s="4"/>
      <c r="CQ905" s="7"/>
      <c r="DM905" s="4"/>
      <c r="DN905" s="7"/>
    </row>
    <row r="906" spans="69:118" ht="24.75" customHeight="1" x14ac:dyDescent="0.25">
      <c r="BQ906" s="30"/>
      <c r="BR906" s="30"/>
      <c r="BS906" s="30"/>
      <c r="BT906" s="36"/>
      <c r="CP906" s="4"/>
      <c r="CQ906" s="7"/>
      <c r="DM906" s="4"/>
      <c r="DN906" s="7"/>
    </row>
    <row r="907" spans="69:118" ht="24.75" customHeight="1" x14ac:dyDescent="0.25">
      <c r="BQ907" s="30"/>
      <c r="BR907" s="30"/>
      <c r="BS907" s="30"/>
      <c r="BT907" s="36"/>
      <c r="CP907" s="4"/>
      <c r="CQ907" s="7"/>
      <c r="DM907" s="4"/>
      <c r="DN907" s="7"/>
    </row>
    <row r="908" spans="69:118" ht="24.75" customHeight="1" x14ac:dyDescent="0.25">
      <c r="BQ908" s="30"/>
      <c r="BR908" s="30"/>
      <c r="BS908" s="30"/>
      <c r="BT908" s="36"/>
      <c r="CP908" s="4"/>
      <c r="CQ908" s="7"/>
      <c r="DM908" s="4"/>
      <c r="DN908" s="7"/>
    </row>
    <row r="909" spans="69:118" ht="24.75" customHeight="1" x14ac:dyDescent="0.25">
      <c r="BQ909" s="30"/>
      <c r="BR909" s="30"/>
      <c r="BS909" s="30"/>
      <c r="BT909" s="36"/>
      <c r="CP909" s="4"/>
      <c r="CQ909" s="7"/>
      <c r="DM909" s="4"/>
      <c r="DN909" s="7"/>
    </row>
    <row r="910" spans="69:118" ht="24.75" customHeight="1" x14ac:dyDescent="0.25">
      <c r="BQ910" s="30"/>
      <c r="BR910" s="30"/>
      <c r="BS910" s="30"/>
      <c r="BT910" s="36"/>
      <c r="CP910" s="4"/>
      <c r="CQ910" s="7"/>
      <c r="DM910" s="4"/>
      <c r="DN910" s="7"/>
    </row>
    <row r="911" spans="69:118" ht="24.75" customHeight="1" x14ac:dyDescent="0.25">
      <c r="BQ911" s="30"/>
      <c r="BR911" s="30"/>
      <c r="BS911" s="30"/>
      <c r="BT911" s="36"/>
      <c r="CP911" s="4"/>
      <c r="CQ911" s="7"/>
      <c r="DM911" s="4"/>
      <c r="DN911" s="7"/>
    </row>
    <row r="912" spans="69:118" ht="24.75" customHeight="1" x14ac:dyDescent="0.25">
      <c r="BQ912" s="30"/>
      <c r="BR912" s="30"/>
      <c r="BS912" s="30"/>
      <c r="BT912" s="36"/>
      <c r="CP912" s="4"/>
      <c r="CQ912" s="7"/>
      <c r="DM912" s="4"/>
      <c r="DN912" s="7"/>
    </row>
    <row r="913" spans="69:118" ht="24.75" customHeight="1" x14ac:dyDescent="0.25">
      <c r="BQ913" s="30"/>
      <c r="BR913" s="30"/>
      <c r="BS913" s="30"/>
      <c r="BT913" s="36"/>
      <c r="CP913" s="4"/>
      <c r="CQ913" s="7"/>
      <c r="DM913" s="4"/>
      <c r="DN913" s="7"/>
    </row>
    <row r="914" spans="69:118" ht="24.75" customHeight="1" x14ac:dyDescent="0.25">
      <c r="BQ914" s="30"/>
      <c r="BR914" s="30"/>
      <c r="BS914" s="30"/>
      <c r="BT914" s="36"/>
      <c r="CP914" s="4"/>
      <c r="CQ914" s="7"/>
      <c r="DM914" s="4"/>
      <c r="DN914" s="7"/>
    </row>
    <row r="915" spans="69:118" ht="24.75" customHeight="1" x14ac:dyDescent="0.25">
      <c r="BQ915" s="30"/>
      <c r="BR915" s="30"/>
      <c r="BS915" s="30"/>
      <c r="BT915" s="36"/>
      <c r="CP915" s="4"/>
      <c r="CQ915" s="7"/>
      <c r="DM915" s="4"/>
      <c r="DN915" s="7"/>
    </row>
    <row r="916" spans="69:118" ht="24.75" customHeight="1" x14ac:dyDescent="0.25">
      <c r="BQ916" s="30"/>
      <c r="BR916" s="30"/>
      <c r="BS916" s="30"/>
      <c r="BT916" s="36"/>
      <c r="CP916" s="4"/>
      <c r="CQ916" s="7"/>
      <c r="DM916" s="4"/>
      <c r="DN916" s="7"/>
    </row>
    <row r="917" spans="69:118" ht="24.75" customHeight="1" x14ac:dyDescent="0.25">
      <c r="BQ917" s="30"/>
      <c r="BR917" s="30"/>
      <c r="BS917" s="30"/>
      <c r="BT917" s="36"/>
      <c r="CP917" s="4"/>
      <c r="CQ917" s="7"/>
      <c r="DM917" s="4"/>
      <c r="DN917" s="7"/>
    </row>
    <row r="918" spans="69:118" ht="24.75" customHeight="1" x14ac:dyDescent="0.25">
      <c r="BQ918" s="30"/>
      <c r="BR918" s="30"/>
      <c r="BS918" s="30"/>
      <c r="BT918" s="36"/>
      <c r="CP918" s="4"/>
      <c r="CQ918" s="7"/>
      <c r="DM918" s="4"/>
      <c r="DN918" s="7"/>
    </row>
    <row r="919" spans="69:118" ht="24.75" customHeight="1" x14ac:dyDescent="0.25">
      <c r="BQ919" s="30"/>
      <c r="BR919" s="30"/>
      <c r="BS919" s="30"/>
      <c r="BT919" s="36"/>
      <c r="CP919" s="4"/>
      <c r="CQ919" s="7"/>
      <c r="DM919" s="4"/>
      <c r="DN919" s="7"/>
    </row>
    <row r="920" spans="69:118" ht="24.75" customHeight="1" x14ac:dyDescent="0.25">
      <c r="BQ920" s="30"/>
      <c r="BR920" s="30"/>
      <c r="BS920" s="30"/>
      <c r="BT920" s="36"/>
      <c r="CP920" s="4"/>
      <c r="CQ920" s="7"/>
      <c r="DM920" s="4"/>
      <c r="DN920" s="7"/>
    </row>
    <row r="921" spans="69:118" ht="24.75" customHeight="1" x14ac:dyDescent="0.25">
      <c r="BQ921" s="30"/>
      <c r="BR921" s="30"/>
      <c r="BS921" s="30"/>
      <c r="BT921" s="36"/>
      <c r="CP921" s="4"/>
      <c r="CQ921" s="7"/>
      <c r="DM921" s="4"/>
      <c r="DN921" s="7"/>
    </row>
    <row r="922" spans="69:118" ht="24.75" customHeight="1" x14ac:dyDescent="0.25">
      <c r="BQ922" s="30"/>
      <c r="BR922" s="30"/>
      <c r="BS922" s="30"/>
      <c r="BT922" s="36"/>
      <c r="CP922" s="4"/>
      <c r="CQ922" s="7"/>
      <c r="DM922" s="4"/>
      <c r="DN922" s="7"/>
    </row>
    <row r="923" spans="69:118" ht="24.75" customHeight="1" x14ac:dyDescent="0.25">
      <c r="BQ923" s="30"/>
      <c r="BR923" s="30"/>
      <c r="BS923" s="30"/>
      <c r="BT923" s="36"/>
      <c r="CP923" s="4"/>
      <c r="CQ923" s="7"/>
      <c r="DM923" s="4"/>
      <c r="DN923" s="7"/>
    </row>
    <row r="924" spans="69:118" ht="24.75" customHeight="1" x14ac:dyDescent="0.25">
      <c r="BQ924" s="30"/>
      <c r="BR924" s="30"/>
      <c r="BS924" s="30"/>
      <c r="BT924" s="36"/>
      <c r="CP924" s="4"/>
      <c r="CQ924" s="7"/>
      <c r="DM924" s="4"/>
      <c r="DN924" s="7"/>
    </row>
    <row r="925" spans="69:118" ht="24.75" customHeight="1" x14ac:dyDescent="0.25">
      <c r="BQ925" s="30"/>
      <c r="BR925" s="30"/>
      <c r="BS925" s="30"/>
      <c r="BT925" s="36"/>
      <c r="CP925" s="4"/>
      <c r="CQ925" s="7"/>
      <c r="DM925" s="4"/>
      <c r="DN925" s="7"/>
    </row>
    <row r="926" spans="69:118" ht="24.75" customHeight="1" x14ac:dyDescent="0.25">
      <c r="BQ926" s="30"/>
      <c r="BR926" s="30"/>
      <c r="BS926" s="30"/>
      <c r="BT926" s="36"/>
      <c r="CP926" s="4"/>
      <c r="CQ926" s="7"/>
      <c r="DM926" s="4"/>
      <c r="DN926" s="7"/>
    </row>
    <row r="927" spans="69:118" ht="24.75" customHeight="1" x14ac:dyDescent="0.25">
      <c r="BQ927" s="30"/>
      <c r="BR927" s="30"/>
      <c r="BS927" s="30"/>
      <c r="BT927" s="36"/>
      <c r="CP927" s="4"/>
      <c r="CQ927" s="7"/>
      <c r="DM927" s="4"/>
      <c r="DN927" s="7"/>
    </row>
    <row r="928" spans="69:118" ht="24.75" customHeight="1" x14ac:dyDescent="0.25">
      <c r="BQ928" s="30"/>
      <c r="BR928" s="30"/>
      <c r="BS928" s="30"/>
      <c r="BT928" s="36"/>
      <c r="CP928" s="4"/>
      <c r="CQ928" s="7"/>
      <c r="DM928" s="4"/>
      <c r="DN928" s="7"/>
    </row>
    <row r="929" spans="69:118" ht="24.75" customHeight="1" x14ac:dyDescent="0.25">
      <c r="BQ929" s="30"/>
      <c r="BR929" s="30"/>
      <c r="BS929" s="30"/>
      <c r="BT929" s="36"/>
      <c r="CP929" s="4"/>
      <c r="CQ929" s="7"/>
      <c r="DM929" s="4"/>
      <c r="DN929" s="7"/>
    </row>
    <row r="930" spans="69:118" ht="24.75" customHeight="1" x14ac:dyDescent="0.25">
      <c r="BQ930" s="30"/>
      <c r="BR930" s="30"/>
      <c r="BS930" s="30"/>
      <c r="BT930" s="36"/>
      <c r="CP930" s="4"/>
      <c r="CQ930" s="7"/>
      <c r="DM930" s="4"/>
      <c r="DN930" s="7"/>
    </row>
    <row r="931" spans="69:118" ht="24.75" customHeight="1" x14ac:dyDescent="0.25">
      <c r="BQ931" s="30"/>
      <c r="BR931" s="30"/>
      <c r="BS931" s="30"/>
      <c r="BT931" s="36"/>
      <c r="CP931" s="4"/>
      <c r="CQ931" s="7"/>
      <c r="DM931" s="4"/>
      <c r="DN931" s="7"/>
    </row>
    <row r="932" spans="69:118" ht="24.75" customHeight="1" x14ac:dyDescent="0.25">
      <c r="BQ932" s="30"/>
      <c r="BR932" s="30"/>
      <c r="BS932" s="30"/>
      <c r="BT932" s="36"/>
      <c r="CP932" s="4"/>
      <c r="CQ932" s="7"/>
      <c r="DM932" s="4"/>
      <c r="DN932" s="7"/>
    </row>
    <row r="933" spans="69:118" ht="24.75" customHeight="1" x14ac:dyDescent="0.25">
      <c r="BQ933" s="30"/>
      <c r="BR933" s="30"/>
      <c r="BS933" s="30"/>
      <c r="BT933" s="36"/>
      <c r="CP933" s="4"/>
      <c r="CQ933" s="7"/>
      <c r="DM933" s="4"/>
      <c r="DN933" s="7"/>
    </row>
    <row r="934" spans="69:118" ht="24.75" customHeight="1" x14ac:dyDescent="0.25">
      <c r="BQ934" s="30"/>
      <c r="BR934" s="30"/>
      <c r="BS934" s="30"/>
      <c r="BT934" s="36"/>
      <c r="CP934" s="4"/>
      <c r="CQ934" s="7"/>
      <c r="DM934" s="4"/>
      <c r="DN934" s="7"/>
    </row>
    <row r="935" spans="69:118" ht="24.75" customHeight="1" x14ac:dyDescent="0.25">
      <c r="BQ935" s="30"/>
      <c r="BR935" s="30"/>
      <c r="BS935" s="30"/>
      <c r="BT935" s="36"/>
      <c r="CP935" s="4"/>
      <c r="CQ935" s="7"/>
      <c r="DM935" s="4"/>
      <c r="DN935" s="7"/>
    </row>
    <row r="936" spans="69:118" ht="24.75" customHeight="1" x14ac:dyDescent="0.25">
      <c r="BQ936" s="30"/>
      <c r="BR936" s="30"/>
      <c r="BS936" s="30"/>
      <c r="BT936" s="36"/>
      <c r="CP936" s="4"/>
      <c r="CQ936" s="7"/>
      <c r="DM936" s="4"/>
      <c r="DN936" s="7"/>
    </row>
    <row r="937" spans="69:118" ht="24.75" customHeight="1" x14ac:dyDescent="0.25">
      <c r="BQ937" s="30"/>
      <c r="BR937" s="30"/>
      <c r="BS937" s="30"/>
      <c r="BT937" s="36"/>
      <c r="CP937" s="4"/>
      <c r="CQ937" s="7"/>
      <c r="DM937" s="4"/>
      <c r="DN937" s="7"/>
    </row>
    <row r="938" spans="69:118" ht="24.75" customHeight="1" x14ac:dyDescent="0.25">
      <c r="BQ938" s="30"/>
      <c r="BR938" s="30"/>
      <c r="BS938" s="30"/>
      <c r="BT938" s="36"/>
      <c r="CP938" s="4"/>
      <c r="CQ938" s="7"/>
      <c r="DM938" s="4"/>
      <c r="DN938" s="7"/>
    </row>
    <row r="939" spans="69:118" ht="24.75" customHeight="1" x14ac:dyDescent="0.25">
      <c r="BQ939" s="30"/>
      <c r="BR939" s="30"/>
      <c r="BS939" s="30"/>
      <c r="BT939" s="36"/>
      <c r="CP939" s="4"/>
      <c r="CQ939" s="7"/>
      <c r="DM939" s="4"/>
      <c r="DN939" s="7"/>
    </row>
    <row r="940" spans="69:118" ht="24.75" customHeight="1" x14ac:dyDescent="0.25">
      <c r="BQ940" s="30"/>
      <c r="BR940" s="30"/>
      <c r="BS940" s="30"/>
      <c r="BT940" s="36"/>
      <c r="CP940" s="4"/>
      <c r="CQ940" s="7"/>
      <c r="DM940" s="4"/>
      <c r="DN940" s="7"/>
    </row>
    <row r="941" spans="69:118" ht="24.75" customHeight="1" x14ac:dyDescent="0.25">
      <c r="BQ941" s="30"/>
      <c r="BR941" s="30"/>
      <c r="BS941" s="30"/>
      <c r="BT941" s="36"/>
      <c r="CP941" s="4"/>
      <c r="CQ941" s="7"/>
      <c r="DM941" s="4"/>
      <c r="DN941" s="7"/>
    </row>
    <row r="942" spans="69:118" ht="24.75" customHeight="1" x14ac:dyDescent="0.25">
      <c r="BQ942" s="30"/>
      <c r="BR942" s="30"/>
      <c r="BS942" s="30"/>
      <c r="BT942" s="36"/>
      <c r="CP942" s="4"/>
      <c r="CQ942" s="7"/>
      <c r="DM942" s="4"/>
      <c r="DN942" s="7"/>
    </row>
    <row r="943" spans="69:118" ht="24.75" customHeight="1" x14ac:dyDescent="0.25">
      <c r="BQ943" s="30"/>
      <c r="BR943" s="30"/>
      <c r="BS943" s="30"/>
      <c r="BT943" s="36"/>
      <c r="CP943" s="4"/>
      <c r="CQ943" s="7"/>
      <c r="DM943" s="4"/>
      <c r="DN943" s="7"/>
    </row>
    <row r="944" spans="69:118" ht="24.75" customHeight="1" x14ac:dyDescent="0.25">
      <c r="BQ944" s="30"/>
      <c r="BR944" s="30"/>
      <c r="BS944" s="30"/>
      <c r="BT944" s="36"/>
      <c r="CP944" s="4"/>
      <c r="CQ944" s="7"/>
      <c r="DM944" s="4"/>
      <c r="DN944" s="7"/>
    </row>
    <row r="945" spans="69:118" ht="24.75" customHeight="1" x14ac:dyDescent="0.25">
      <c r="BQ945" s="30"/>
      <c r="BR945" s="30"/>
      <c r="BS945" s="30"/>
      <c r="BT945" s="36"/>
      <c r="CP945" s="4"/>
      <c r="CQ945" s="7"/>
      <c r="DM945" s="4"/>
      <c r="DN945" s="7"/>
    </row>
    <row r="946" spans="69:118" ht="24.75" customHeight="1" x14ac:dyDescent="0.25">
      <c r="BQ946" s="30"/>
      <c r="BR946" s="30"/>
      <c r="BS946" s="30"/>
      <c r="BT946" s="36"/>
      <c r="CP946" s="4"/>
      <c r="CQ946" s="7"/>
      <c r="DM946" s="4"/>
      <c r="DN946" s="7"/>
    </row>
    <row r="947" spans="69:118" ht="24.75" customHeight="1" x14ac:dyDescent="0.25">
      <c r="BQ947" s="30"/>
      <c r="BR947" s="30"/>
      <c r="BS947" s="30"/>
      <c r="BT947" s="36"/>
      <c r="CP947" s="4"/>
      <c r="CQ947" s="7"/>
      <c r="DM947" s="4"/>
      <c r="DN947" s="7"/>
    </row>
    <row r="948" spans="69:118" ht="24.75" customHeight="1" x14ac:dyDescent="0.25">
      <c r="BQ948" s="30"/>
      <c r="BR948" s="30"/>
      <c r="BS948" s="30"/>
      <c r="BT948" s="36"/>
      <c r="CP948" s="4"/>
      <c r="CQ948" s="7"/>
      <c r="DM948" s="4"/>
      <c r="DN948" s="7"/>
    </row>
    <row r="949" spans="69:118" ht="24.75" customHeight="1" x14ac:dyDescent="0.25">
      <c r="BQ949" s="30"/>
      <c r="BR949" s="30"/>
      <c r="BS949" s="30"/>
      <c r="BT949" s="36"/>
      <c r="CP949" s="4"/>
      <c r="CQ949" s="7"/>
      <c r="DM949" s="4"/>
      <c r="DN949" s="7"/>
    </row>
    <row r="950" spans="69:118" ht="24.75" customHeight="1" x14ac:dyDescent="0.25">
      <c r="BQ950" s="30"/>
      <c r="BR950" s="30"/>
      <c r="BS950" s="30"/>
      <c r="BT950" s="36"/>
      <c r="CP950" s="4"/>
      <c r="CQ950" s="7"/>
      <c r="DM950" s="4"/>
      <c r="DN950" s="7"/>
    </row>
    <row r="951" spans="69:118" ht="24.75" customHeight="1" x14ac:dyDescent="0.25">
      <c r="BQ951" s="30"/>
      <c r="BR951" s="30"/>
      <c r="BS951" s="30"/>
      <c r="BT951" s="36"/>
      <c r="CP951" s="4"/>
      <c r="CQ951" s="7"/>
      <c r="DM951" s="4"/>
      <c r="DN951" s="7"/>
    </row>
    <row r="952" spans="69:118" ht="24.75" customHeight="1" x14ac:dyDescent="0.25">
      <c r="BQ952" s="30"/>
      <c r="BR952" s="30"/>
      <c r="BS952" s="30"/>
      <c r="BT952" s="36"/>
      <c r="CP952" s="4"/>
      <c r="CQ952" s="7"/>
      <c r="DM952" s="4"/>
      <c r="DN952" s="7"/>
    </row>
    <row r="953" spans="69:118" ht="24.75" customHeight="1" x14ac:dyDescent="0.25">
      <c r="BQ953" s="30"/>
      <c r="BR953" s="30"/>
      <c r="BS953" s="30"/>
      <c r="BT953" s="36"/>
      <c r="CP953" s="4"/>
      <c r="CQ953" s="7"/>
      <c r="DM953" s="4"/>
      <c r="DN953" s="7"/>
    </row>
    <row r="954" spans="69:118" ht="24.75" customHeight="1" x14ac:dyDescent="0.25">
      <c r="BQ954" s="30"/>
      <c r="BR954" s="30"/>
      <c r="BS954" s="30"/>
      <c r="BT954" s="36"/>
      <c r="CP954" s="4"/>
      <c r="CQ954" s="7"/>
      <c r="DM954" s="4"/>
      <c r="DN954" s="7"/>
    </row>
    <row r="955" spans="69:118" ht="24.75" customHeight="1" x14ac:dyDescent="0.25">
      <c r="BQ955" s="30"/>
      <c r="BR955" s="30"/>
      <c r="BS955" s="30"/>
      <c r="BT955" s="36"/>
      <c r="CP955" s="4"/>
      <c r="CQ955" s="7"/>
      <c r="DM955" s="4"/>
      <c r="DN955" s="7"/>
    </row>
    <row r="956" spans="69:118" ht="24.75" customHeight="1" x14ac:dyDescent="0.25">
      <c r="BQ956" s="30"/>
      <c r="BR956" s="30"/>
      <c r="BS956" s="30"/>
      <c r="BT956" s="36"/>
      <c r="CP956" s="4"/>
      <c r="CQ956" s="7"/>
      <c r="DM956" s="4"/>
      <c r="DN956" s="7"/>
    </row>
    <row r="957" spans="69:118" ht="24.75" customHeight="1" x14ac:dyDescent="0.25">
      <c r="BQ957" s="30"/>
      <c r="BR957" s="30"/>
      <c r="BS957" s="30"/>
      <c r="BT957" s="36"/>
      <c r="CP957" s="4"/>
      <c r="CQ957" s="7"/>
      <c r="DM957" s="4"/>
      <c r="DN957" s="7"/>
    </row>
    <row r="958" spans="69:118" ht="24.75" customHeight="1" x14ac:dyDescent="0.25">
      <c r="BQ958" s="30"/>
      <c r="BR958" s="30"/>
      <c r="BS958" s="30"/>
      <c r="BT958" s="36"/>
      <c r="CP958" s="4"/>
      <c r="CQ958" s="7"/>
      <c r="DM958" s="4"/>
      <c r="DN958" s="7"/>
    </row>
    <row r="959" spans="69:118" ht="24.75" customHeight="1" x14ac:dyDescent="0.25">
      <c r="BQ959" s="30"/>
      <c r="BR959" s="30"/>
      <c r="BS959" s="30"/>
      <c r="BT959" s="36"/>
      <c r="CP959" s="4"/>
      <c r="CQ959" s="7"/>
      <c r="DM959" s="4"/>
      <c r="DN959" s="7"/>
    </row>
    <row r="960" spans="69:118" ht="24.75" customHeight="1" x14ac:dyDescent="0.25">
      <c r="BQ960" s="30"/>
      <c r="BR960" s="30"/>
      <c r="BS960" s="30"/>
      <c r="BT960" s="36"/>
      <c r="CP960" s="4"/>
      <c r="CQ960" s="7"/>
      <c r="DM960" s="4"/>
      <c r="DN960" s="7"/>
    </row>
    <row r="961" spans="69:118" ht="24.75" customHeight="1" x14ac:dyDescent="0.25">
      <c r="BQ961" s="30"/>
      <c r="BR961" s="30"/>
      <c r="BS961" s="30"/>
      <c r="BT961" s="36"/>
      <c r="CP961" s="4"/>
      <c r="CQ961" s="7"/>
      <c r="DM961" s="4"/>
      <c r="DN961" s="7"/>
    </row>
    <row r="962" spans="69:118" ht="24.75" customHeight="1" x14ac:dyDescent="0.25">
      <c r="BQ962" s="30"/>
      <c r="BR962" s="30"/>
      <c r="BS962" s="30"/>
      <c r="BT962" s="36"/>
      <c r="CP962" s="4"/>
      <c r="CQ962" s="7"/>
      <c r="DM962" s="4"/>
      <c r="DN962" s="7"/>
    </row>
    <row r="963" spans="69:118" ht="24.75" customHeight="1" x14ac:dyDescent="0.25">
      <c r="BQ963" s="30"/>
      <c r="BR963" s="30"/>
      <c r="BS963" s="30"/>
      <c r="BT963" s="36"/>
      <c r="CP963" s="4"/>
      <c r="CQ963" s="7"/>
      <c r="DM963" s="4"/>
      <c r="DN963" s="7"/>
    </row>
    <row r="964" spans="69:118" ht="24.75" customHeight="1" x14ac:dyDescent="0.25">
      <c r="BQ964" s="30"/>
      <c r="BR964" s="30"/>
      <c r="BS964" s="30"/>
      <c r="BT964" s="36"/>
      <c r="CP964" s="4"/>
      <c r="CQ964" s="7"/>
      <c r="DM964" s="4"/>
      <c r="DN964" s="7"/>
    </row>
    <row r="965" spans="69:118" ht="24.75" customHeight="1" x14ac:dyDescent="0.25">
      <c r="BQ965" s="30"/>
      <c r="BR965" s="30"/>
      <c r="BS965" s="30"/>
      <c r="BT965" s="36"/>
      <c r="CP965" s="4"/>
      <c r="CQ965" s="7"/>
      <c r="DM965" s="4"/>
      <c r="DN965" s="7"/>
    </row>
    <row r="966" spans="69:118" ht="24.75" customHeight="1" x14ac:dyDescent="0.25">
      <c r="BQ966" s="30"/>
      <c r="BR966" s="30"/>
      <c r="BS966" s="30"/>
      <c r="BT966" s="36"/>
      <c r="CP966" s="4"/>
      <c r="CQ966" s="7"/>
      <c r="DM966" s="4"/>
      <c r="DN966" s="7"/>
    </row>
    <row r="967" spans="69:118" ht="24.75" customHeight="1" x14ac:dyDescent="0.25">
      <c r="BQ967" s="30"/>
      <c r="BR967" s="30"/>
      <c r="BS967" s="30"/>
      <c r="BT967" s="36"/>
      <c r="CP967" s="4"/>
      <c r="CQ967" s="7"/>
      <c r="DM967" s="4"/>
      <c r="DN967" s="7"/>
    </row>
    <row r="968" spans="69:118" ht="24.75" customHeight="1" x14ac:dyDescent="0.25">
      <c r="BQ968" s="30"/>
      <c r="BR968" s="30"/>
      <c r="BS968" s="30"/>
      <c r="BT968" s="36"/>
      <c r="CP968" s="4"/>
      <c r="CQ968" s="7"/>
      <c r="DM968" s="4"/>
      <c r="DN968" s="7"/>
    </row>
    <row r="969" spans="69:118" ht="24.75" customHeight="1" x14ac:dyDescent="0.25">
      <c r="BQ969" s="30"/>
      <c r="BR969" s="30"/>
      <c r="BS969" s="30"/>
      <c r="BT969" s="36"/>
      <c r="CP969" s="4"/>
      <c r="CQ969" s="7"/>
      <c r="DM969" s="4"/>
      <c r="DN969" s="7"/>
    </row>
    <row r="970" spans="69:118" ht="24.75" customHeight="1" x14ac:dyDescent="0.25">
      <c r="BQ970" s="30"/>
      <c r="BR970" s="30"/>
      <c r="BS970" s="30"/>
      <c r="BT970" s="36"/>
      <c r="CP970" s="4"/>
      <c r="CQ970" s="7"/>
      <c r="DM970" s="4"/>
      <c r="DN970" s="7"/>
    </row>
    <row r="971" spans="69:118" ht="24.75" customHeight="1" x14ac:dyDescent="0.25">
      <c r="BQ971" s="30"/>
      <c r="BR971" s="30"/>
      <c r="BS971" s="30"/>
      <c r="BT971" s="36"/>
      <c r="CP971" s="4"/>
      <c r="CQ971" s="7"/>
      <c r="DM971" s="4"/>
      <c r="DN971" s="7"/>
    </row>
    <row r="972" spans="69:118" ht="24.75" customHeight="1" x14ac:dyDescent="0.25">
      <c r="BQ972" s="30"/>
      <c r="BR972" s="30"/>
      <c r="BS972" s="30"/>
      <c r="BT972" s="36"/>
      <c r="CP972" s="4"/>
      <c r="CQ972" s="7"/>
      <c r="DM972" s="4"/>
      <c r="DN972" s="7"/>
    </row>
    <row r="973" spans="69:118" ht="24.75" customHeight="1" x14ac:dyDescent="0.25">
      <c r="BQ973" s="30"/>
      <c r="BR973" s="30"/>
      <c r="BS973" s="30"/>
      <c r="BT973" s="36"/>
      <c r="CP973" s="4"/>
      <c r="CQ973" s="7"/>
      <c r="DM973" s="4"/>
      <c r="DN973" s="7"/>
    </row>
    <row r="974" spans="69:118" ht="24.75" customHeight="1" x14ac:dyDescent="0.25">
      <c r="BQ974" s="30"/>
      <c r="BR974" s="30"/>
      <c r="BS974" s="30"/>
      <c r="BT974" s="36"/>
      <c r="CP974" s="4"/>
      <c r="CQ974" s="7"/>
      <c r="DM974" s="4"/>
      <c r="DN974" s="7"/>
    </row>
    <row r="975" spans="69:118" ht="24.75" customHeight="1" x14ac:dyDescent="0.25">
      <c r="BQ975" s="30"/>
      <c r="BR975" s="30"/>
      <c r="BS975" s="30"/>
      <c r="BT975" s="36"/>
      <c r="CP975" s="4"/>
      <c r="CQ975" s="7"/>
      <c r="DM975" s="4"/>
      <c r="DN975" s="7"/>
    </row>
    <row r="976" spans="69:118" ht="24.75" customHeight="1" x14ac:dyDescent="0.25">
      <c r="BQ976" s="30"/>
      <c r="BR976" s="30"/>
      <c r="BS976" s="30"/>
      <c r="BT976" s="36"/>
      <c r="CP976" s="4"/>
      <c r="CQ976" s="7"/>
      <c r="DM976" s="4"/>
      <c r="DN976" s="7"/>
    </row>
    <row r="977" spans="69:118" ht="24.75" customHeight="1" x14ac:dyDescent="0.25">
      <c r="BQ977" s="30"/>
      <c r="BR977" s="30"/>
      <c r="BS977" s="30"/>
      <c r="BT977" s="36"/>
      <c r="CP977" s="4"/>
      <c r="CQ977" s="7"/>
      <c r="DM977" s="4"/>
      <c r="DN977" s="7"/>
    </row>
    <row r="978" spans="69:118" ht="24.75" customHeight="1" x14ac:dyDescent="0.25">
      <c r="BQ978" s="30"/>
      <c r="BR978" s="30"/>
      <c r="BS978" s="30"/>
      <c r="BT978" s="36"/>
      <c r="CP978" s="4"/>
      <c r="CQ978" s="7"/>
      <c r="DM978" s="4"/>
      <c r="DN978" s="7"/>
    </row>
    <row r="979" spans="69:118" ht="24.75" customHeight="1" x14ac:dyDescent="0.25">
      <c r="BQ979" s="30"/>
      <c r="BR979" s="30"/>
      <c r="BS979" s="30"/>
      <c r="BT979" s="36"/>
      <c r="CP979" s="4"/>
      <c r="CQ979" s="7"/>
      <c r="DM979" s="4"/>
      <c r="DN979" s="7"/>
    </row>
    <row r="980" spans="69:118" ht="24.75" customHeight="1" x14ac:dyDescent="0.25">
      <c r="BQ980" s="30"/>
      <c r="BR980" s="30"/>
      <c r="BS980" s="30"/>
      <c r="BT980" s="36"/>
      <c r="CP980" s="4"/>
      <c r="CQ980" s="7"/>
      <c r="DM980" s="4"/>
      <c r="DN980" s="7"/>
    </row>
    <row r="981" spans="69:118" ht="24.75" customHeight="1" x14ac:dyDescent="0.25">
      <c r="BQ981" s="30"/>
      <c r="BR981" s="30"/>
      <c r="BS981" s="30"/>
      <c r="BT981" s="36"/>
      <c r="CP981" s="4"/>
      <c r="CQ981" s="7"/>
      <c r="DM981" s="4"/>
      <c r="DN981" s="7"/>
    </row>
    <row r="982" spans="69:118" ht="24.75" customHeight="1" x14ac:dyDescent="0.25">
      <c r="BQ982" s="30"/>
      <c r="BR982" s="30"/>
      <c r="BS982" s="30"/>
      <c r="BT982" s="36"/>
      <c r="CP982" s="4"/>
      <c r="CQ982" s="7"/>
      <c r="DM982" s="4"/>
      <c r="DN982" s="7"/>
    </row>
    <row r="983" spans="69:118" ht="24.75" customHeight="1" x14ac:dyDescent="0.25">
      <c r="BQ983" s="30"/>
      <c r="BR983" s="30"/>
      <c r="BS983" s="30"/>
      <c r="BT983" s="36"/>
      <c r="CP983" s="4"/>
      <c r="CQ983" s="7"/>
      <c r="DM983" s="4"/>
      <c r="DN983" s="7"/>
    </row>
    <row r="984" spans="69:118" ht="24.75" customHeight="1" x14ac:dyDescent="0.25">
      <c r="BQ984" s="30"/>
      <c r="BR984" s="30"/>
      <c r="BS984" s="30"/>
      <c r="BT984" s="36"/>
      <c r="CP984" s="4"/>
      <c r="CQ984" s="7"/>
      <c r="DM984" s="4"/>
      <c r="DN984" s="7"/>
    </row>
    <row r="985" spans="69:118" ht="24.75" customHeight="1" x14ac:dyDescent="0.25">
      <c r="BQ985" s="30"/>
      <c r="BR985" s="30"/>
      <c r="BS985" s="30"/>
      <c r="BT985" s="36"/>
      <c r="CP985" s="4"/>
      <c r="CQ985" s="7"/>
      <c r="DM985" s="4"/>
      <c r="DN985" s="7"/>
    </row>
    <row r="986" spans="69:118" ht="24.75" customHeight="1" x14ac:dyDescent="0.25">
      <c r="BQ986" s="30"/>
      <c r="BR986" s="30"/>
      <c r="BS986" s="30"/>
      <c r="BT986" s="36"/>
      <c r="CP986" s="4"/>
      <c r="CQ986" s="7"/>
      <c r="DM986" s="4"/>
      <c r="DN986" s="7"/>
    </row>
    <row r="987" spans="69:118" ht="24.75" customHeight="1" x14ac:dyDescent="0.25">
      <c r="BQ987" s="30"/>
      <c r="BR987" s="30"/>
      <c r="BS987" s="30"/>
      <c r="BT987" s="36"/>
      <c r="CP987" s="4"/>
      <c r="CQ987" s="7"/>
      <c r="DM987" s="4"/>
      <c r="DN987" s="7"/>
    </row>
    <row r="988" spans="69:118" ht="24.75" customHeight="1" x14ac:dyDescent="0.25">
      <c r="BQ988" s="30"/>
      <c r="BR988" s="30"/>
      <c r="BS988" s="30"/>
      <c r="BT988" s="36"/>
      <c r="CP988" s="4"/>
      <c r="CQ988" s="7"/>
      <c r="DM988" s="4"/>
      <c r="DN988" s="7"/>
    </row>
    <row r="989" spans="69:118" ht="24.75" customHeight="1" x14ac:dyDescent="0.25">
      <c r="BQ989" s="30"/>
      <c r="BR989" s="30"/>
      <c r="BS989" s="30"/>
      <c r="BT989" s="36"/>
      <c r="CP989" s="4"/>
      <c r="CQ989" s="7"/>
      <c r="DM989" s="4"/>
      <c r="DN989" s="7"/>
    </row>
    <row r="990" spans="69:118" ht="24.75" customHeight="1" x14ac:dyDescent="0.25">
      <c r="BQ990" s="30"/>
      <c r="BR990" s="30"/>
      <c r="BS990" s="30"/>
      <c r="BT990" s="36"/>
      <c r="CP990" s="4"/>
      <c r="CQ990" s="7"/>
      <c r="DM990" s="4"/>
      <c r="DN990" s="7"/>
    </row>
    <row r="991" spans="69:118" ht="24.75" customHeight="1" x14ac:dyDescent="0.25">
      <c r="BQ991" s="30"/>
      <c r="BR991" s="30"/>
      <c r="BS991" s="30"/>
      <c r="BT991" s="36"/>
      <c r="CP991" s="4"/>
      <c r="CQ991" s="7"/>
      <c r="DM991" s="4"/>
      <c r="DN991" s="7"/>
    </row>
    <row r="992" spans="69:118" ht="24.75" customHeight="1" x14ac:dyDescent="0.25">
      <c r="BQ992" s="30"/>
      <c r="BR992" s="30"/>
      <c r="BS992" s="30"/>
      <c r="BT992" s="36"/>
      <c r="CP992" s="4"/>
      <c r="CQ992" s="7"/>
      <c r="DM992" s="4"/>
      <c r="DN992" s="7"/>
    </row>
    <row r="993" spans="69:118" ht="24.75" customHeight="1" x14ac:dyDescent="0.25">
      <c r="BQ993" s="30"/>
      <c r="BR993" s="30"/>
      <c r="BS993" s="30"/>
      <c r="BT993" s="36"/>
      <c r="CP993" s="4"/>
      <c r="CQ993" s="7"/>
      <c r="DM993" s="4"/>
      <c r="DN993" s="7"/>
    </row>
    <row r="994" spans="69:118" ht="24.75" customHeight="1" x14ac:dyDescent="0.25">
      <c r="BQ994" s="30"/>
      <c r="BR994" s="30"/>
      <c r="BS994" s="30"/>
      <c r="BT994" s="36"/>
      <c r="CP994" s="4"/>
      <c r="CQ994" s="7"/>
      <c r="DM994" s="4"/>
      <c r="DN994" s="7"/>
    </row>
    <row r="995" spans="69:118" ht="24.75" customHeight="1" x14ac:dyDescent="0.25">
      <c r="BQ995" s="30"/>
      <c r="BR995" s="30"/>
      <c r="BS995" s="30"/>
      <c r="BT995" s="36"/>
      <c r="CP995" s="4"/>
      <c r="CQ995" s="7"/>
      <c r="DM995" s="4"/>
      <c r="DN995" s="7"/>
    </row>
    <row r="996" spans="69:118" ht="24.75" customHeight="1" x14ac:dyDescent="0.25">
      <c r="BQ996" s="30"/>
      <c r="BR996" s="30"/>
      <c r="BS996" s="30"/>
      <c r="BT996" s="36"/>
      <c r="CP996" s="4"/>
      <c r="CQ996" s="7"/>
      <c r="DM996" s="4"/>
      <c r="DN996" s="7"/>
    </row>
    <row r="997" spans="69:118" ht="24.75" customHeight="1" x14ac:dyDescent="0.25">
      <c r="BQ997" s="30"/>
      <c r="BR997" s="30"/>
      <c r="BS997" s="30"/>
      <c r="BT997" s="36"/>
      <c r="CP997" s="4"/>
      <c r="CQ997" s="7"/>
      <c r="DM997" s="4"/>
      <c r="DN997" s="7"/>
    </row>
    <row r="998" spans="69:118" ht="24.75" customHeight="1" x14ac:dyDescent="0.25">
      <c r="BQ998" s="30"/>
      <c r="BR998" s="30"/>
      <c r="BS998" s="30"/>
      <c r="BT998" s="36"/>
      <c r="CP998" s="4"/>
      <c r="CQ998" s="7"/>
      <c r="DM998" s="4"/>
      <c r="DN998" s="7"/>
    </row>
    <row r="999" spans="69:118" ht="24.75" customHeight="1" x14ac:dyDescent="0.25">
      <c r="BQ999" s="30"/>
      <c r="BR999" s="30"/>
      <c r="BS999" s="30"/>
      <c r="BT999" s="36"/>
      <c r="CP999" s="4"/>
      <c r="CQ999" s="7"/>
      <c r="DM999" s="4"/>
      <c r="DN999" s="7"/>
    </row>
    <row r="1000" spans="69:118" ht="24.75" customHeight="1" x14ac:dyDescent="0.25">
      <c r="BQ1000" s="30"/>
      <c r="BR1000" s="30"/>
      <c r="BS1000" s="30"/>
      <c r="BT1000" s="36"/>
      <c r="CP1000" s="4"/>
      <c r="CQ1000" s="7"/>
      <c r="DM1000" s="4"/>
      <c r="DN1000" s="7"/>
    </row>
    <row r="1001" spans="69:118" ht="24.75" customHeight="1" x14ac:dyDescent="0.25">
      <c r="BQ1001" s="30"/>
      <c r="BR1001" s="30"/>
      <c r="BS1001" s="30"/>
      <c r="BT1001" s="36"/>
      <c r="CP1001" s="4"/>
      <c r="CQ1001" s="7"/>
      <c r="DM1001" s="4"/>
      <c r="DN1001" s="7"/>
    </row>
    <row r="1002" spans="69:118" ht="24.75" customHeight="1" x14ac:dyDescent="0.25">
      <c r="BQ1002" s="30"/>
      <c r="BR1002" s="30"/>
      <c r="BS1002" s="30"/>
      <c r="BT1002" s="36"/>
      <c r="CP1002" s="4"/>
      <c r="CQ1002" s="7"/>
      <c r="DM1002" s="4"/>
      <c r="DN1002" s="7"/>
    </row>
  </sheetData>
  <phoneticPr fontId="4" type="noConversion"/>
  <dataValidations count="4">
    <dataValidation type="list" allowBlank="1" showInputMessage="1" showErrorMessage="1" sqref="AY19:AY100 AY2:AY17 AQ3:AQ100 AO2:AO100" xr:uid="{5FBD5AA7-16D2-437E-B72E-9EF6476D3ACD}">
      <formula1>"View stayed about the same, View had some/moderate change, View significantantly changed"</formula1>
    </dataValidation>
    <dataValidation type="list" allowBlank="1" showInputMessage="1" showErrorMessage="1" sqref="AY18" xr:uid="{4A44D721-79BA-4505-AFE6-93E4F295A105}">
      <formula1>"View stayed about the same, View had some/moderate change, View significantantly changed, Error"</formula1>
    </dataValidation>
    <dataValidation type="list" allowBlank="1" showInputMessage="1" showErrorMessage="1" sqref="AZ2:AZ100 AP2:AP100" xr:uid="{088C2BE6-8808-48DA-85AE-B709D769A4AD}">
      <formula1>"Comment length stayed about the same, Comment length became slightly or significantly longer, Comment length became slightly or significantly shorter, Error"</formula1>
    </dataValidation>
    <dataValidation type="list" allowBlank="1" showInputMessage="1" showErrorMessage="1" sqref="AL2:AL100 BB2:BB100" xr:uid="{61DFCB1F-395D-4653-BDFD-D3933392CAFC}">
      <formula1>"White Lie, Keeping friend from danger and/or punishment, Unsure, Would tell truth over supporting friends"</formula1>
    </dataValidation>
  </dataValidations>
  <pageMargins left="0.7" right="0.7" top="0.75" bottom="0.75" header="0" footer="0"/>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dcterms:created xsi:type="dcterms:W3CDTF">2025-01-06T17:22:45Z</dcterms:created>
  <dcterms:modified xsi:type="dcterms:W3CDTF">2025-04-26T07:52:47Z</dcterms:modified>
</cp:coreProperties>
</file>