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lorida-my.sharepoint.com/personal/kstacey_ufl_edu/Documents/Master's Research/parasitism study Georgia/"/>
    </mc:Choice>
  </mc:AlternateContent>
  <xr:revisionPtr revIDLastSave="6343" documentId="8_{860806C2-F06D-45F1-8989-A462381A140F}" xr6:coauthVersionLast="47" xr6:coauthVersionMax="47" xr10:uidLastSave="{68E14E4D-5542-419B-A461-423AA948F751}"/>
  <bookViews>
    <workbookView xWindow="25080" yWindow="-120" windowWidth="25440" windowHeight="15390" xr2:uid="{BF544E71-19E2-43E7-AD05-64600DBE1025}"/>
  </bookViews>
  <sheets>
    <sheet name="Individual bug data" sheetId="1" r:id="rId1"/>
    <sheet name="count dat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35" i="1" l="1"/>
  <c r="AT29" i="1"/>
  <c r="AT27" i="1"/>
  <c r="AT26" i="1"/>
  <c r="AT19" i="1"/>
  <c r="AT165" i="1"/>
  <c r="AS165" i="1"/>
  <c r="AT185" i="1"/>
  <c r="AP185" i="1"/>
  <c r="AT261" i="1"/>
  <c r="AJ261" i="1"/>
  <c r="AT240" i="1"/>
  <c r="AM240" i="1"/>
  <c r="AT265" i="1"/>
  <c r="AM265" i="1"/>
  <c r="AT297" i="1"/>
  <c r="AT321" i="1"/>
  <c r="AJ321" i="1"/>
  <c r="AT353" i="1"/>
  <c r="AD353" i="1"/>
  <c r="AT264" i="1"/>
  <c r="AP264" i="1"/>
  <c r="AT251" i="1"/>
  <c r="AM251" i="1"/>
  <c r="AT109" i="1"/>
  <c r="AS109" i="1"/>
  <c r="AT80" i="1"/>
  <c r="AP80" i="1"/>
  <c r="AT82" i="1"/>
  <c r="AP82" i="1"/>
  <c r="AS29" i="1"/>
  <c r="AP169" i="1"/>
  <c r="AT60" i="1"/>
  <c r="AP60" i="1"/>
  <c r="AD417" i="1"/>
  <c r="AD419" i="1"/>
  <c r="AD329" i="1"/>
  <c r="AG328" i="1"/>
  <c r="AJ324" i="1"/>
  <c r="AJ292" i="1"/>
  <c r="AJ193" i="1"/>
  <c r="AJ333" i="1"/>
  <c r="AG310" i="1"/>
  <c r="AG305" i="1"/>
  <c r="AM196" i="1"/>
  <c r="AD365" i="1"/>
  <c r="AM124" i="1"/>
  <c r="AD424" i="1"/>
  <c r="AD400" i="1"/>
  <c r="AM153" i="1"/>
  <c r="AJ342" i="1"/>
  <c r="AJ246" i="1"/>
  <c r="AJ160" i="1"/>
  <c r="AJ101" i="1"/>
  <c r="AJ233" i="1"/>
  <c r="AM145" i="1"/>
  <c r="AM228" i="1"/>
  <c r="AT65" i="1"/>
  <c r="AJ265" i="1"/>
  <c r="AG235" i="1"/>
  <c r="AJ200" i="1"/>
  <c r="AM80" i="1"/>
  <c r="AM264" i="1"/>
  <c r="AP165" i="1"/>
  <c r="AG366" i="1"/>
  <c r="AP109" i="1"/>
  <c r="AM109" i="1"/>
  <c r="AJ264" i="1"/>
  <c r="AP29" i="1"/>
  <c r="AD69" i="1"/>
  <c r="AD401" i="1"/>
  <c r="AJ167" i="1"/>
  <c r="AM74" i="1"/>
  <c r="AG261" i="1"/>
  <c r="AJ82" i="1"/>
  <c r="AJ240" i="1"/>
  <c r="AJ151" i="1"/>
  <c r="AG176" i="1"/>
  <c r="AJ251" i="1"/>
  <c r="AD366" i="1"/>
  <c r="AJ225" i="1"/>
  <c r="AJ216" i="1"/>
  <c r="AM169" i="1"/>
  <c r="AM60" i="1"/>
  <c r="AG193" i="1"/>
  <c r="AM148" i="1"/>
  <c r="AG321" i="1"/>
  <c r="AD328" i="1"/>
  <c r="AG324" i="1"/>
  <c r="AD375" i="1"/>
  <c r="AD373" i="1"/>
  <c r="AD391" i="1"/>
  <c r="AP65" i="1"/>
  <c r="AG258" i="1"/>
  <c r="AM110" i="1"/>
  <c r="AG339" i="1"/>
  <c r="AD343" i="1"/>
  <c r="AG337" i="1"/>
  <c r="AM49" i="1"/>
  <c r="AJ228" i="1"/>
  <c r="AG200" i="1"/>
  <c r="AJ80" i="1"/>
  <c r="AG101" i="1"/>
  <c r="AM29" i="1"/>
  <c r="AM27" i="1"/>
  <c r="AJ109" i="1"/>
  <c r="AJ110" i="1"/>
  <c r="AJ74" i="1"/>
  <c r="AG342" i="1"/>
  <c r="AG265" i="1"/>
  <c r="AG160" i="1"/>
  <c r="AM165" i="1"/>
  <c r="AG196" i="1"/>
  <c r="AG333" i="1"/>
  <c r="AG315" i="1"/>
  <c r="AG297" i="1"/>
  <c r="AG246" i="1"/>
  <c r="AD264" i="1"/>
  <c r="AG251" i="1"/>
  <c r="AG185" i="1"/>
  <c r="AG216" i="1"/>
  <c r="AG151" i="1"/>
  <c r="AJ60" i="1"/>
  <c r="AD72" i="1"/>
  <c r="AJ148" i="1"/>
  <c r="AG240" i="1"/>
  <c r="AG225" i="1"/>
  <c r="AD303" i="1"/>
  <c r="AT303" i="1" s="1"/>
  <c r="AG167" i="1"/>
  <c r="AJ169" i="1"/>
  <c r="AG82" i="1"/>
  <c r="AD321" i="1"/>
  <c r="AD292" i="1"/>
  <c r="AT292" i="1" s="1"/>
  <c r="AD339" i="1"/>
  <c r="AT339" i="1" s="1"/>
  <c r="AJ165" i="1"/>
  <c r="AG285" i="1"/>
  <c r="AG153" i="1"/>
  <c r="AD258" i="1"/>
  <c r="AT258" i="1" s="1"/>
  <c r="AG306" i="1"/>
  <c r="AD310" i="1"/>
  <c r="AT310" i="1" s="1"/>
  <c r="AD333" i="1"/>
  <c r="AT333" i="1" s="1"/>
  <c r="AG145" i="1"/>
  <c r="AD337" i="1"/>
  <c r="AT337" i="1" s="1"/>
  <c r="AD324" i="1"/>
  <c r="AT324" i="1" s="1"/>
  <c r="AD305" i="1"/>
  <c r="AT305" i="1" s="1"/>
  <c r="AG109" i="1"/>
  <c r="AD179" i="1"/>
  <c r="AT179" i="1" s="1"/>
  <c r="AD261" i="1"/>
  <c r="AG228" i="1"/>
  <c r="AD342" i="1"/>
  <c r="AT342" i="1" s="1"/>
  <c r="AD338" i="1"/>
  <c r="AT338" i="1" s="1"/>
  <c r="AD297" i="1"/>
  <c r="AG110" i="1"/>
  <c r="AM65" i="1"/>
  <c r="AD315" i="1"/>
  <c r="AT315" i="1" s="1"/>
  <c r="AD300" i="1"/>
  <c r="AT300" i="1" s="1"/>
  <c r="AD306" i="1"/>
  <c r="AD225" i="1"/>
  <c r="AT225" i="1" s="1"/>
  <c r="AD235" i="1"/>
  <c r="AT235" i="1" s="1"/>
  <c r="AG169" i="1"/>
  <c r="AG165" i="1"/>
  <c r="AD196" i="1"/>
  <c r="AT196" i="1" s="1"/>
  <c r="AJ65" i="1"/>
  <c r="AJ49" i="1"/>
  <c r="AD246" i="1"/>
  <c r="AT246" i="1" s="1"/>
  <c r="AD193" i="1"/>
  <c r="AT193" i="1" s="1"/>
  <c r="AG148" i="1"/>
  <c r="AD200" i="1"/>
  <c r="AT200" i="1" s="1"/>
  <c r="AG124" i="1"/>
  <c r="AD101" i="1"/>
  <c r="AT101" i="1" s="1"/>
  <c r="AJ27" i="1"/>
  <c r="AJ29" i="1"/>
  <c r="AM58" i="1"/>
  <c r="AJ58" i="1"/>
  <c r="AD190" i="1"/>
  <c r="AT190" i="1" s="1"/>
  <c r="AD165" i="1"/>
  <c r="AD228" i="1"/>
  <c r="AT228" i="1" s="1"/>
  <c r="AD251" i="1"/>
  <c r="AD213" i="1"/>
  <c r="AT213" i="1" s="1"/>
  <c r="AD240" i="1"/>
  <c r="AD185" i="1"/>
  <c r="AD167" i="1"/>
  <c r="AT167" i="1" s="1"/>
  <c r="AD265" i="1"/>
  <c r="AD233" i="1"/>
  <c r="AT233" i="1" s="1"/>
  <c r="AD169" i="1"/>
  <c r="AD216" i="1"/>
  <c r="AT216" i="1" s="1"/>
  <c r="AD176" i="1"/>
  <c r="AT176" i="1" s="1"/>
  <c r="AD160" i="1"/>
  <c r="AT160" i="1" s="1"/>
  <c r="AD275" i="1"/>
  <c r="AT275" i="1" s="1"/>
  <c r="AD153" i="1"/>
  <c r="AT153" i="1" s="1"/>
  <c r="AD285" i="1"/>
  <c r="AT285" i="1" s="1"/>
  <c r="AD148" i="1"/>
  <c r="AD145" i="1"/>
  <c r="AD186" i="1"/>
  <c r="AT186" i="1" s="1"/>
  <c r="AD151" i="1"/>
  <c r="AT151" i="1" s="1"/>
  <c r="AD267" i="1"/>
  <c r="AT267" i="1" s="1"/>
  <c r="AG74" i="1"/>
  <c r="AD89" i="1"/>
  <c r="AT89" i="1" s="1"/>
  <c r="AG80" i="1"/>
  <c r="AD109" i="1"/>
  <c r="AD110" i="1"/>
  <c r="AD82" i="1"/>
  <c r="AD76" i="1"/>
  <c r="AG49" i="1"/>
  <c r="AG58" i="1"/>
  <c r="AG60" i="1"/>
  <c r="AJ26" i="1"/>
  <c r="AD102" i="1"/>
  <c r="AG27" i="1"/>
  <c r="AG29" i="1"/>
  <c r="AD74" i="1"/>
  <c r="AD97" i="1"/>
  <c r="AT97" i="1" s="1"/>
  <c r="AD116" i="1"/>
  <c r="AT116" i="1" s="1"/>
  <c r="AD124" i="1"/>
  <c r="AT124" i="1" s="1"/>
  <c r="AG65" i="1"/>
  <c r="AD49" i="1"/>
  <c r="AG26" i="1"/>
  <c r="AD80" i="1"/>
  <c r="AD60" i="1"/>
  <c r="AD27" i="1"/>
  <c r="AD29" i="1"/>
  <c r="AD71" i="1"/>
  <c r="AD58" i="1"/>
  <c r="AD35" i="1"/>
  <c r="AD26" i="1"/>
  <c r="AT148" i="1" l="1"/>
  <c r="AT145" i="1"/>
  <c r="AT74" i="1"/>
  <c r="AT169" i="1"/>
  <c r="AT306" i="1"/>
  <c r="AT110" i="1"/>
  <c r="AT49" i="1"/>
  <c r="AT58" i="1"/>
</calcChain>
</file>

<file path=xl/sharedStrings.xml><?xml version="1.0" encoding="utf-8"?>
<sst xmlns="http://schemas.openxmlformats.org/spreadsheetml/2006/main" count="4075" uniqueCount="611">
  <si>
    <t>GLM with count, binary, and proportional data (fukamilab.github.io)</t>
  </si>
  <si>
    <t>1=yes</t>
  </si>
  <si>
    <t>0=no</t>
  </si>
  <si>
    <t>Insectnumber</t>
  </si>
  <si>
    <t>Replicate</t>
  </si>
  <si>
    <t>Date</t>
  </si>
  <si>
    <t>Locationcollected</t>
  </si>
  <si>
    <t>row</t>
  </si>
  <si>
    <t>Crop</t>
  </si>
  <si>
    <t>Sex</t>
  </si>
  <si>
    <t>matingpair</t>
  </si>
  <si>
    <t>arriveddead</t>
  </si>
  <si>
    <t>eggs</t>
  </si>
  <si>
    <t>eggNumber</t>
  </si>
  <si>
    <t>scutellum</t>
  </si>
  <si>
    <t>ventralabdomen</t>
  </si>
  <si>
    <t>ventralthorax</t>
  </si>
  <si>
    <t>leg</t>
  </si>
  <si>
    <t>dorsalthorax</t>
  </si>
  <si>
    <t>dorsalabdomen</t>
  </si>
  <si>
    <t>pronotum</t>
  </si>
  <si>
    <t>head</t>
  </si>
  <si>
    <t>wing</t>
  </si>
  <si>
    <t>larvalEmergence</t>
  </si>
  <si>
    <t>daysToPupaFound</t>
  </si>
  <si>
    <t>daysPupationToAdult</t>
  </si>
  <si>
    <t>daysPupaFoundtoDeath</t>
  </si>
  <si>
    <t>daystoDeath</t>
  </si>
  <si>
    <t>successfullPupation</t>
  </si>
  <si>
    <t>clutches</t>
  </si>
  <si>
    <t>c1totalEggs</t>
  </si>
  <si>
    <t>c1fertileEggs</t>
  </si>
  <si>
    <t>c1proportionFertile</t>
  </si>
  <si>
    <t>c2totalEggs</t>
  </si>
  <si>
    <t>c2fertileEggs</t>
  </si>
  <si>
    <t>c2proportionFertile</t>
  </si>
  <si>
    <t>c3totalEggs</t>
  </si>
  <si>
    <t>c3fertileEggs</t>
  </si>
  <si>
    <t>c3proportionFertile</t>
  </si>
  <si>
    <t>c4totalEggs</t>
  </si>
  <si>
    <t>c4fertileEggs</t>
  </si>
  <si>
    <t>c4proportionFertile</t>
  </si>
  <si>
    <t>c5totalEggs</t>
  </si>
  <si>
    <t>c5fertileEggs</t>
  </si>
  <si>
    <t>c5proportionFertile</t>
  </si>
  <si>
    <t>c6totalEggs</t>
  </si>
  <si>
    <t>c6fertileEggs</t>
  </si>
  <si>
    <t>c6proportionFertile</t>
  </si>
  <si>
    <t>totalfertileeggs</t>
  </si>
  <si>
    <t>a1p</t>
  </si>
  <si>
    <t>a</t>
  </si>
  <si>
    <t>Prattville</t>
  </si>
  <si>
    <t>r8-5</t>
  </si>
  <si>
    <t>Corn BF</t>
  </si>
  <si>
    <t>f</t>
  </si>
  <si>
    <t>n</t>
  </si>
  <si>
    <t>y</t>
  </si>
  <si>
    <t>a2n</t>
  </si>
  <si>
    <t>m</t>
  </si>
  <si>
    <t>a3n</t>
  </si>
  <si>
    <t>r1-1</t>
  </si>
  <si>
    <t>a4n</t>
  </si>
  <si>
    <t>a5n</t>
  </si>
  <si>
    <t>a6n</t>
  </si>
  <si>
    <t>a7n</t>
  </si>
  <si>
    <t>a8p</t>
  </si>
  <si>
    <t>r23-1</t>
  </si>
  <si>
    <t>a9p</t>
  </si>
  <si>
    <t>r16-1</t>
  </si>
  <si>
    <t>a10n</t>
  </si>
  <si>
    <t>a11n</t>
  </si>
  <si>
    <t>r22-4</t>
  </si>
  <si>
    <t>Corn 3</t>
  </si>
  <si>
    <t>a12n</t>
  </si>
  <si>
    <t>a13n</t>
  </si>
  <si>
    <t>a14n</t>
  </si>
  <si>
    <t>a15n</t>
  </si>
  <si>
    <t>a16p</t>
  </si>
  <si>
    <t>a17p</t>
  </si>
  <si>
    <t>a18n</t>
  </si>
  <si>
    <t>a19p</t>
  </si>
  <si>
    <t>a20p</t>
  </si>
  <si>
    <t>a21p</t>
  </si>
  <si>
    <t>a22n</t>
  </si>
  <si>
    <t>a23n</t>
  </si>
  <si>
    <t>r32-1</t>
  </si>
  <si>
    <t>a24n</t>
  </si>
  <si>
    <t>r56-1</t>
  </si>
  <si>
    <t>a25n</t>
  </si>
  <si>
    <t>a26p</t>
  </si>
  <si>
    <t>a27p</t>
  </si>
  <si>
    <t>a28p</t>
  </si>
  <si>
    <t>a29n</t>
  </si>
  <si>
    <t>r40-1</t>
  </si>
  <si>
    <t>a30n</t>
  </si>
  <si>
    <t>a31n</t>
  </si>
  <si>
    <t>a32p</t>
  </si>
  <si>
    <t>a33p</t>
  </si>
  <si>
    <t>a34p</t>
  </si>
  <si>
    <t>a35p</t>
  </si>
  <si>
    <t>a36p</t>
  </si>
  <si>
    <t>r48-51</t>
  </si>
  <si>
    <t>a37n</t>
  </si>
  <si>
    <t>a38n</t>
  </si>
  <si>
    <t>a39n</t>
  </si>
  <si>
    <t>a40n</t>
  </si>
  <si>
    <t>a41n</t>
  </si>
  <si>
    <t>a42p</t>
  </si>
  <si>
    <t>a43p</t>
  </si>
  <si>
    <t>r24-52</t>
  </si>
  <si>
    <t>Corn 2</t>
  </si>
  <si>
    <t>a44n</t>
  </si>
  <si>
    <t>a45n</t>
  </si>
  <si>
    <t>a46n</t>
  </si>
  <si>
    <t>r24-53</t>
  </si>
  <si>
    <t>a47n</t>
  </si>
  <si>
    <t>a48n</t>
  </si>
  <si>
    <t>r2-53</t>
  </si>
  <si>
    <t>a49p</t>
  </si>
  <si>
    <t>a50n</t>
  </si>
  <si>
    <t>r19-55</t>
  </si>
  <si>
    <t>a51n</t>
  </si>
  <si>
    <t>a52p</t>
  </si>
  <si>
    <t>r19-51</t>
  </si>
  <si>
    <t>a53n</t>
  </si>
  <si>
    <t>a54n</t>
  </si>
  <si>
    <t>r2-52</t>
  </si>
  <si>
    <t>a55p</t>
  </si>
  <si>
    <t>a56n</t>
  </si>
  <si>
    <t>a57n</t>
  </si>
  <si>
    <t>r23-53</t>
  </si>
  <si>
    <t>Corn 1</t>
  </si>
  <si>
    <t>a58n</t>
  </si>
  <si>
    <t>a59n</t>
  </si>
  <si>
    <t>r2-51</t>
  </si>
  <si>
    <t>a60n</t>
  </si>
  <si>
    <t>r23-55</t>
  </si>
  <si>
    <t>a61n</t>
  </si>
  <si>
    <t>a62n</t>
  </si>
  <si>
    <t>r23-54</t>
  </si>
  <si>
    <t>a63n</t>
  </si>
  <si>
    <t>larva dead on emergence</t>
  </si>
  <si>
    <t>a64n</t>
  </si>
  <si>
    <t>a65n</t>
  </si>
  <si>
    <t>r23-52</t>
  </si>
  <si>
    <t>a66n</t>
  </si>
  <si>
    <t>r1-51</t>
  </si>
  <si>
    <t>a67p</t>
  </si>
  <si>
    <t>a68n</t>
  </si>
  <si>
    <t>r1-54</t>
  </si>
  <si>
    <t>b1n</t>
  </si>
  <si>
    <t>b</t>
  </si>
  <si>
    <t>r12-3</t>
  </si>
  <si>
    <t>b2n</t>
  </si>
  <si>
    <t>b3p</t>
  </si>
  <si>
    <t>r24-1</t>
  </si>
  <si>
    <t>b4p</t>
  </si>
  <si>
    <t>b5p</t>
  </si>
  <si>
    <t>b6n</t>
  </si>
  <si>
    <t>r24-4</t>
  </si>
  <si>
    <t>b7n</t>
  </si>
  <si>
    <t>b8p</t>
  </si>
  <si>
    <t>r5-2</t>
  </si>
  <si>
    <t>b9n</t>
  </si>
  <si>
    <t>b10n</t>
  </si>
  <si>
    <t>b11n</t>
  </si>
  <si>
    <t>b12p</t>
  </si>
  <si>
    <t>b13n</t>
  </si>
  <si>
    <t>b14n</t>
  </si>
  <si>
    <t>b15p</t>
  </si>
  <si>
    <t>b16p</t>
  </si>
  <si>
    <t>r24-3</t>
  </si>
  <si>
    <t>b17n</t>
  </si>
  <si>
    <t>r1-2</t>
  </si>
  <si>
    <t>b18n</t>
  </si>
  <si>
    <t>b19p</t>
  </si>
  <si>
    <t>b20n</t>
  </si>
  <si>
    <t>b21p</t>
  </si>
  <si>
    <t>b22p</t>
  </si>
  <si>
    <t>b23n</t>
  </si>
  <si>
    <t>b24p</t>
  </si>
  <si>
    <t>b25p</t>
  </si>
  <si>
    <t>r24-2</t>
  </si>
  <si>
    <t>b26p</t>
  </si>
  <si>
    <t>b27p</t>
  </si>
  <si>
    <t>r5-1</t>
  </si>
  <si>
    <t>b28n</t>
  </si>
  <si>
    <t>b29n</t>
  </si>
  <si>
    <t>r12-2</t>
  </si>
  <si>
    <t>b30p</t>
  </si>
  <si>
    <t>b31n</t>
  </si>
  <si>
    <t>b32p</t>
  </si>
  <si>
    <t>b33n</t>
  </si>
  <si>
    <t>Corn 5</t>
  </si>
  <si>
    <t>b34n</t>
  </si>
  <si>
    <t>b35n</t>
  </si>
  <si>
    <t>r22-5</t>
  </si>
  <si>
    <t>b36n</t>
  </si>
  <si>
    <t>b37n</t>
  </si>
  <si>
    <t>b38p</t>
  </si>
  <si>
    <t>r11-4</t>
  </si>
  <si>
    <t>b39p</t>
  </si>
  <si>
    <t>r11-5</t>
  </si>
  <si>
    <t>b40p</t>
  </si>
  <si>
    <t>b41p</t>
  </si>
  <si>
    <t>b42p</t>
  </si>
  <si>
    <t>b43p</t>
  </si>
  <si>
    <t>r22-3</t>
  </si>
  <si>
    <t>b44p</t>
  </si>
  <si>
    <t>b45n</t>
  </si>
  <si>
    <t>b46p</t>
  </si>
  <si>
    <t>b47p</t>
  </si>
  <si>
    <t>b48p</t>
  </si>
  <si>
    <t>b49n</t>
  </si>
  <si>
    <t>b50p</t>
  </si>
  <si>
    <t>b51p</t>
  </si>
  <si>
    <t>b52n</t>
  </si>
  <si>
    <t>r22-2</t>
  </si>
  <si>
    <t>b53n</t>
  </si>
  <si>
    <t>Corn 4</t>
  </si>
  <si>
    <t>b54n</t>
  </si>
  <si>
    <t>r1-4</t>
  </si>
  <si>
    <t>b55p</t>
  </si>
  <si>
    <t>b56p</t>
  </si>
  <si>
    <t>r1-5</t>
  </si>
  <si>
    <t>b57p</t>
  </si>
  <si>
    <t>b58n</t>
  </si>
  <si>
    <t>r28-5</t>
  </si>
  <si>
    <t>b59p</t>
  </si>
  <si>
    <t>r7-1</t>
  </si>
  <si>
    <t>nymph</t>
  </si>
  <si>
    <t>b60n</t>
  </si>
  <si>
    <t>b61p</t>
  </si>
  <si>
    <t>r1-3</t>
  </si>
  <si>
    <t>b62p</t>
  </si>
  <si>
    <t>b63n</t>
  </si>
  <si>
    <t>b64p</t>
  </si>
  <si>
    <t>b65n</t>
  </si>
  <si>
    <t>b66p</t>
  </si>
  <si>
    <t>c1n</t>
  </si>
  <si>
    <t>c</t>
  </si>
  <si>
    <t>r12-1</t>
  </si>
  <si>
    <t>c2p</t>
  </si>
  <si>
    <t>c3n</t>
  </si>
  <si>
    <t>c4n</t>
  </si>
  <si>
    <t>c5p</t>
  </si>
  <si>
    <t>c6n</t>
  </si>
  <si>
    <t>c7n</t>
  </si>
  <si>
    <t>r12-5</t>
  </si>
  <si>
    <t>c8n</t>
  </si>
  <si>
    <t>c9p</t>
  </si>
  <si>
    <t>c10n</t>
  </si>
  <si>
    <t>c11n</t>
  </si>
  <si>
    <t>c12n</t>
  </si>
  <si>
    <t>c13n</t>
  </si>
  <si>
    <t>c14n</t>
  </si>
  <si>
    <t>c15n</t>
  </si>
  <si>
    <t>c16n</t>
  </si>
  <si>
    <t>c17p</t>
  </si>
  <si>
    <t>c18n</t>
  </si>
  <si>
    <t>c19n</t>
  </si>
  <si>
    <t>c20n</t>
  </si>
  <si>
    <t>c21n</t>
  </si>
  <si>
    <t>c22n</t>
  </si>
  <si>
    <t>c23n</t>
  </si>
  <si>
    <t>c24p</t>
  </si>
  <si>
    <t>c25p</t>
  </si>
  <si>
    <t>r22-1</t>
  </si>
  <si>
    <t>c26p</t>
  </si>
  <si>
    <t>c27n</t>
  </si>
  <si>
    <t>c28p</t>
  </si>
  <si>
    <t>c29n</t>
  </si>
  <si>
    <t>c30n</t>
  </si>
  <si>
    <t>c31n</t>
  </si>
  <si>
    <t>c32n</t>
  </si>
  <si>
    <t>c33p</t>
  </si>
  <si>
    <t>c34n</t>
  </si>
  <si>
    <t>c35p</t>
  </si>
  <si>
    <t>c36p</t>
  </si>
  <si>
    <t>c37p</t>
  </si>
  <si>
    <t>c38n</t>
  </si>
  <si>
    <t>c39p</t>
  </si>
  <si>
    <t>c40p</t>
  </si>
  <si>
    <t>c41n</t>
  </si>
  <si>
    <t>c42n</t>
  </si>
  <si>
    <t>c43p</t>
  </si>
  <si>
    <t>c44p</t>
  </si>
  <si>
    <t>c45n</t>
  </si>
  <si>
    <t>c46p</t>
  </si>
  <si>
    <t>r12-4</t>
  </si>
  <si>
    <t>c47n</t>
  </si>
  <si>
    <t>c48p</t>
  </si>
  <si>
    <t>c49p</t>
  </si>
  <si>
    <t>c50n</t>
  </si>
  <si>
    <t>c51n</t>
  </si>
  <si>
    <t>c52n</t>
  </si>
  <si>
    <t>c53p</t>
  </si>
  <si>
    <t>c54p</t>
  </si>
  <si>
    <t>c55p</t>
  </si>
  <si>
    <t>c56n</t>
  </si>
  <si>
    <t>c57n</t>
  </si>
  <si>
    <t>c58n</t>
  </si>
  <si>
    <t>r4-4</t>
  </si>
  <si>
    <t>c59p</t>
  </si>
  <si>
    <t>c60p</t>
  </si>
  <si>
    <t>r4-1</t>
  </si>
  <si>
    <t>c61p</t>
  </si>
  <si>
    <t>c62n</t>
  </si>
  <si>
    <t>r4-3</t>
  </si>
  <si>
    <t>c63n</t>
  </si>
  <si>
    <t>c64n</t>
  </si>
  <si>
    <t>r4-2</t>
  </si>
  <si>
    <t>c65p</t>
  </si>
  <si>
    <t>c66n</t>
  </si>
  <si>
    <t>c67p</t>
  </si>
  <si>
    <t>c68p</t>
  </si>
  <si>
    <t>c69n</t>
  </si>
  <si>
    <t>c70n</t>
  </si>
  <si>
    <t>c71n</t>
  </si>
  <si>
    <t>c72p</t>
  </si>
  <si>
    <t>c73n</t>
  </si>
  <si>
    <t>c74p</t>
  </si>
  <si>
    <t>c75n</t>
  </si>
  <si>
    <t>c76p</t>
  </si>
  <si>
    <t>c77p</t>
  </si>
  <si>
    <t>c78n</t>
  </si>
  <si>
    <t>c79p</t>
  </si>
  <si>
    <t>c80n</t>
  </si>
  <si>
    <t>c81p</t>
  </si>
  <si>
    <t>c82p</t>
  </si>
  <si>
    <t>c83n</t>
  </si>
  <si>
    <t>c84p</t>
  </si>
  <si>
    <t>c85n</t>
  </si>
  <si>
    <t>c86p</t>
  </si>
  <si>
    <t>c87p</t>
  </si>
  <si>
    <t>`</t>
  </si>
  <si>
    <t>c88n</t>
  </si>
  <si>
    <t>r23-2</t>
  </si>
  <si>
    <t>c89n</t>
  </si>
  <si>
    <t>c90p</t>
  </si>
  <si>
    <t>c91p</t>
  </si>
  <si>
    <t>c92p</t>
  </si>
  <si>
    <t>r16-2</t>
  </si>
  <si>
    <t>c93p</t>
  </si>
  <si>
    <t>c94p</t>
  </si>
  <si>
    <t>c95n</t>
  </si>
  <si>
    <t>r23-5</t>
  </si>
  <si>
    <t>c96n</t>
  </si>
  <si>
    <t>c97n</t>
  </si>
  <si>
    <t>c98n</t>
  </si>
  <si>
    <t>c99p</t>
  </si>
  <si>
    <t>c100n</t>
  </si>
  <si>
    <t>c101n</t>
  </si>
  <si>
    <t>c102n</t>
  </si>
  <si>
    <t>c103n</t>
  </si>
  <si>
    <t>c104p</t>
  </si>
  <si>
    <t>c105p</t>
  </si>
  <si>
    <t>c106n</t>
  </si>
  <si>
    <t>c107n</t>
  </si>
  <si>
    <t>c108n</t>
  </si>
  <si>
    <t>c109p</t>
  </si>
  <si>
    <t>c110n</t>
  </si>
  <si>
    <t>c111n</t>
  </si>
  <si>
    <t>c112p</t>
  </si>
  <si>
    <t>c113n</t>
  </si>
  <si>
    <t>c114n</t>
  </si>
  <si>
    <t>c115n</t>
  </si>
  <si>
    <t>c116n</t>
  </si>
  <si>
    <t>c117n</t>
  </si>
  <si>
    <t>c118n</t>
  </si>
  <si>
    <t>c119p</t>
  </si>
  <si>
    <t>c120n</t>
  </si>
  <si>
    <t>c121p</t>
  </si>
  <si>
    <t>c122p</t>
  </si>
  <si>
    <t>c123n</t>
  </si>
  <si>
    <t>c124n</t>
  </si>
  <si>
    <t>c125n</t>
  </si>
  <si>
    <t>c126n</t>
  </si>
  <si>
    <t>r23-3</t>
  </si>
  <si>
    <t>c127n</t>
  </si>
  <si>
    <t>c128p</t>
  </si>
  <si>
    <t>c129n</t>
  </si>
  <si>
    <t>c130p</t>
  </si>
  <si>
    <t>c131n</t>
  </si>
  <si>
    <t>c132n</t>
  </si>
  <si>
    <t>c133n</t>
  </si>
  <si>
    <t>c134p</t>
  </si>
  <si>
    <t>r28-2</t>
  </si>
  <si>
    <t>c135n</t>
  </si>
  <si>
    <t>c136p</t>
  </si>
  <si>
    <t>r24-5</t>
  </si>
  <si>
    <t>c137n</t>
  </si>
  <si>
    <t>c138p</t>
  </si>
  <si>
    <t>c139n</t>
  </si>
  <si>
    <t>c140p</t>
  </si>
  <si>
    <t>c141p</t>
  </si>
  <si>
    <t>c142n</t>
  </si>
  <si>
    <t>r4-5</t>
  </si>
  <si>
    <t>c143n</t>
  </si>
  <si>
    <t>c144n</t>
  </si>
  <si>
    <t>c145n</t>
  </si>
  <si>
    <t>c146n</t>
  </si>
  <si>
    <t>c147n</t>
  </si>
  <si>
    <t>c148p</t>
  </si>
  <si>
    <t>c149p</t>
  </si>
  <si>
    <t>d1p</t>
  </si>
  <si>
    <t>d</t>
  </si>
  <si>
    <t>d2p</t>
  </si>
  <si>
    <t>d3p</t>
  </si>
  <si>
    <t>d4p</t>
  </si>
  <si>
    <t>r8-54</t>
  </si>
  <si>
    <t>d5n</t>
  </si>
  <si>
    <t>d6p</t>
  </si>
  <si>
    <t>d7p</t>
  </si>
  <si>
    <t>d8p</t>
  </si>
  <si>
    <t>r8-51</t>
  </si>
  <si>
    <t>d9n</t>
  </si>
  <si>
    <t>d10n</t>
  </si>
  <si>
    <t>r8-52</t>
  </si>
  <si>
    <t>d11n</t>
  </si>
  <si>
    <t>d12p</t>
  </si>
  <si>
    <t>d13p</t>
  </si>
  <si>
    <t>d14p</t>
  </si>
  <si>
    <t>d15p</t>
  </si>
  <si>
    <t>d16p</t>
  </si>
  <si>
    <t>d17p</t>
  </si>
  <si>
    <t>d18n</t>
  </si>
  <si>
    <t>d19p</t>
  </si>
  <si>
    <t>d20p</t>
  </si>
  <si>
    <t>d21p</t>
  </si>
  <si>
    <t>d22n</t>
  </si>
  <si>
    <t>d23p</t>
  </si>
  <si>
    <t>d24p</t>
  </si>
  <si>
    <t>d25n</t>
  </si>
  <si>
    <t>d26p</t>
  </si>
  <si>
    <t>d27p</t>
  </si>
  <si>
    <t>d28n</t>
  </si>
  <si>
    <t>d29p</t>
  </si>
  <si>
    <t>d30p</t>
  </si>
  <si>
    <t>d31n</t>
  </si>
  <si>
    <t>d32p</t>
  </si>
  <si>
    <t>d33n</t>
  </si>
  <si>
    <t>d34p</t>
  </si>
  <si>
    <t>d35p</t>
  </si>
  <si>
    <t>d36p</t>
  </si>
  <si>
    <t>d37n</t>
  </si>
  <si>
    <t>r1-52</t>
  </si>
  <si>
    <t>d38n</t>
  </si>
  <si>
    <t>d39n</t>
  </si>
  <si>
    <t>d40p</t>
  </si>
  <si>
    <t>d41n</t>
  </si>
  <si>
    <t>d42p</t>
  </si>
  <si>
    <t>d43p</t>
  </si>
  <si>
    <t>d44p</t>
  </si>
  <si>
    <t>d45n</t>
  </si>
  <si>
    <t>d46n</t>
  </si>
  <si>
    <t>d47p</t>
  </si>
  <si>
    <t>d48p</t>
  </si>
  <si>
    <t>r8-4</t>
  </si>
  <si>
    <t>d49n</t>
  </si>
  <si>
    <t>r23-51</t>
  </si>
  <si>
    <t>d50n</t>
  </si>
  <si>
    <t>r1-53</t>
  </si>
  <si>
    <t>d51n</t>
  </si>
  <si>
    <t>d52n</t>
  </si>
  <si>
    <t>d53p</t>
  </si>
  <si>
    <t>d54p</t>
  </si>
  <si>
    <t>d55n</t>
  </si>
  <si>
    <t>d56p</t>
  </si>
  <si>
    <t>d57n</t>
  </si>
  <si>
    <t>e1p</t>
  </si>
  <si>
    <t>e</t>
  </si>
  <si>
    <t>e2p</t>
  </si>
  <si>
    <t>e3p</t>
  </si>
  <si>
    <t>e4n</t>
  </si>
  <si>
    <t>e5n</t>
  </si>
  <si>
    <t>e6p</t>
  </si>
  <si>
    <t>e7p</t>
  </si>
  <si>
    <t>e8p</t>
  </si>
  <si>
    <t>e9n</t>
  </si>
  <si>
    <t>e10p</t>
  </si>
  <si>
    <t>e11p</t>
  </si>
  <si>
    <t>e12p</t>
  </si>
  <si>
    <t>e13p</t>
  </si>
  <si>
    <t>e14p</t>
  </si>
  <si>
    <t>e15p</t>
  </si>
  <si>
    <t>e16p</t>
  </si>
  <si>
    <t>e17p</t>
  </si>
  <si>
    <t>e18p</t>
  </si>
  <si>
    <t>e19n</t>
  </si>
  <si>
    <t>e20p</t>
  </si>
  <si>
    <t>e21n</t>
  </si>
  <si>
    <t>e22n</t>
  </si>
  <si>
    <t>e23n</t>
  </si>
  <si>
    <t>e24p</t>
  </si>
  <si>
    <t>e25p</t>
  </si>
  <si>
    <t>e26p</t>
  </si>
  <si>
    <t>e27n</t>
  </si>
  <si>
    <t>e28p</t>
  </si>
  <si>
    <t>e29p</t>
  </si>
  <si>
    <t>e30p</t>
  </si>
  <si>
    <t>e31p</t>
  </si>
  <si>
    <t>e32p</t>
  </si>
  <si>
    <t>e33p</t>
  </si>
  <si>
    <t>r10-2</t>
  </si>
  <si>
    <t>e34n</t>
  </si>
  <si>
    <t>e35p</t>
  </si>
  <si>
    <t>e36p</t>
  </si>
  <si>
    <t>e37p</t>
  </si>
  <si>
    <t>e38n</t>
  </si>
  <si>
    <t>e39p</t>
  </si>
  <si>
    <t>e40p</t>
  </si>
  <si>
    <t>e41p</t>
  </si>
  <si>
    <t>r10-4</t>
  </si>
  <si>
    <t>e42p</t>
  </si>
  <si>
    <t>e43p</t>
  </si>
  <si>
    <t>r10-1</t>
  </si>
  <si>
    <t>e44p</t>
  </si>
  <si>
    <t>e45p</t>
  </si>
  <si>
    <t>e46p</t>
  </si>
  <si>
    <t>e47p</t>
  </si>
  <si>
    <t>e48p</t>
  </si>
  <si>
    <t>e49p</t>
  </si>
  <si>
    <t>e50n</t>
  </si>
  <si>
    <t>e51p</t>
  </si>
  <si>
    <t>e52p</t>
  </si>
  <si>
    <t>e53p</t>
  </si>
  <si>
    <t>e54n</t>
  </si>
  <si>
    <t>e55n</t>
  </si>
  <si>
    <t>e56n</t>
  </si>
  <si>
    <t>r2-3</t>
  </si>
  <si>
    <t>e57p</t>
  </si>
  <si>
    <t>r9-4</t>
  </si>
  <si>
    <t>e58p</t>
  </si>
  <si>
    <t>e59p</t>
  </si>
  <si>
    <t>r2-4</t>
  </si>
  <si>
    <t>e60p</t>
  </si>
  <si>
    <t>e61p</t>
  </si>
  <si>
    <t>e62p</t>
  </si>
  <si>
    <t>e63n</t>
  </si>
  <si>
    <t>e64p</t>
  </si>
  <si>
    <t>f1n</t>
  </si>
  <si>
    <t>soy1-1</t>
  </si>
  <si>
    <t>f2p</t>
  </si>
  <si>
    <t>f3p</t>
  </si>
  <si>
    <t>f4p</t>
  </si>
  <si>
    <t>f5n</t>
  </si>
  <si>
    <t>f6p</t>
  </si>
  <si>
    <t>f7p</t>
  </si>
  <si>
    <t>f8n</t>
  </si>
  <si>
    <t>f9p</t>
  </si>
  <si>
    <t>f10p</t>
  </si>
  <si>
    <t>f11n</t>
  </si>
  <si>
    <t>f12n</t>
  </si>
  <si>
    <t>Cot 2</t>
  </si>
  <si>
    <t>f13p</t>
  </si>
  <si>
    <t>f14p</t>
  </si>
  <si>
    <t>f15p</t>
  </si>
  <si>
    <t>f16p</t>
  </si>
  <si>
    <t>r2-1</t>
  </si>
  <si>
    <t>Cot 1</t>
  </si>
  <si>
    <t>f17p</t>
  </si>
  <si>
    <t>f18n</t>
  </si>
  <si>
    <t>f19p</t>
  </si>
  <si>
    <t>f20p</t>
  </si>
  <si>
    <t>f21p</t>
  </si>
  <si>
    <t>f22p</t>
  </si>
  <si>
    <t>f23n</t>
  </si>
  <si>
    <t>f24n</t>
  </si>
  <si>
    <t>r13-1</t>
  </si>
  <si>
    <t>Soy2-1</t>
  </si>
  <si>
    <t>f25p</t>
  </si>
  <si>
    <t>r19-1</t>
  </si>
  <si>
    <t>f26n</t>
  </si>
  <si>
    <t>f27p</t>
  </si>
  <si>
    <t>f28n</t>
  </si>
  <si>
    <t>f29p</t>
  </si>
  <si>
    <t>f30p</t>
  </si>
  <si>
    <t>f31p</t>
  </si>
  <si>
    <t>f32p</t>
  </si>
  <si>
    <t>f33p</t>
  </si>
  <si>
    <t>r11-3</t>
  </si>
  <si>
    <t>f34p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</si>
  <si>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</si>
  <si>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</si>
  <si>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</si>
  <si>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</si>
  <si>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</si>
  <si>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</si>
  <si>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</si>
  <si>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</si>
  <si>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</si>
  <si>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</si>
  <si>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</si>
  <si>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</si>
  <si>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</si>
  <si>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</si>
  <si>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</si>
  <si>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</si>
  <si>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</si>
  <si>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</si>
  <si>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</si>
  <si>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</si>
  <si>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</si>
  <si>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</si>
  <si>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</si>
  <si>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 xml:space="preserve">Parasitized </t>
  </si>
  <si>
    <t>Mating pair</t>
  </si>
  <si>
    <t>Location</t>
  </si>
  <si>
    <t>Count</t>
  </si>
  <si>
    <t>escaped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</si>
</sst>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34">
    <xf numFmtId="0" fontId="0" fillId="0" borderId="0" xfId="0"/>
    <xf numFmtId="0" fontId="1" fillId="0" borderId="0" xfId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1" xfId="2" applyBorder="1"/>
    <xf numFmtId="14" fontId="0" fillId="0" borderId="1" xfId="0" applyNumberFormat="1" applyBorder="1"/>
    <xf numFmtId="16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1" xfId="0" applyFill="1" applyBorder="1"/>
    <xf numFmtId="0" fontId="0" fillId="0" borderId="7" xfId="0" applyFill="1" applyBorder="1"/>
    <xf numFmtId="0" fontId="2" fillId="0" borderId="1" xfId="2" applyFill="1" applyBorder="1"/>
    <xf numFmtId="0" fontId="0" fillId="0" borderId="0" xfId="0" applyBorder="1"/>
    <xf numFmtId="0" fontId="0" fillId="2" borderId="1" xfId="0" applyFill="1" applyBorder="1"/>
    <xf numFmtId="14" fontId="0" fillId="2" borderId="1" xfId="0" applyNumberFormat="1" applyFill="1" applyBorder="1"/>
    <xf numFmtId="0" fontId="0" fillId="0" borderId="4" xfId="0" applyFill="1" applyBorder="1"/>
    <xf numFmtId="14" fontId="0" fillId="0" borderId="0" xfId="0" applyNumberFormat="1"/>
    <xf numFmtId="0" fontId="0" fillId="0" borderId="3" xfId="0" applyFill="1" applyBorder="1"/>
    <xf numFmtId="14" fontId="0" fillId="0" borderId="3" xfId="0" applyNumberFormat="1" applyBorder="1"/>
    <xf numFmtId="0" fontId="0" fillId="2" borderId="5" xfId="0" applyFill="1" applyBorder="1"/>
    <xf numFmtId="0" fontId="0" fillId="0" borderId="5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Fill="1" applyBorder="1"/>
    <xf numFmtId="0" fontId="0" fillId="0" borderId="12" xfId="0" applyBorder="1"/>
    <xf numFmtId="0" fontId="0" fillId="0" borderId="0" xfId="0" applyFill="1" applyBorder="1"/>
    <xf numFmtId="14" fontId="0" fillId="0" borderId="0" xfId="0" applyNumberFormat="1" applyBorder="1"/>
    <xf numFmtId="0" fontId="0" fillId="0" borderId="13" xfId="0" applyFill="1" applyBorder="1"/>
    <xf numFmtId="0" fontId="0" fillId="0" borderId="14" xfId="0" applyBorder="1"/>
    <xf numFmtId="0" fontId="0" fillId="0" borderId="15" xfId="0" applyBorder="1"/>
  </cellXfs>
  <cellStyles count="3">
    <cellStyle name="Hyperlink" xfId="1" builtinId="8"/>
    <cellStyle name="Normal" xfId="0" builtinId="0"/>
    <cellStyle name="Normal 2" xfId="2" xr:uid="{40445EDB-BD3E-4554-A0F6-BAA9D4DF12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ukamilab.github.io/BIO202/04-B-binary-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4E974-3283-4C2D-B66B-83BD6D795569}">
  <dimension ref="A1:AU487"/>
  <sheetViews>
    <sheetView tabSelected="1" workbookViewId="0">
      <pane ySplit="4" topLeftCell="A14" activePane="bottomLeft" state="frozen"/>
      <selection pane="bottomLeft" activeCell="Y27" sqref="Y27:Y29"/>
    </sheetView>
  </sheetViews>
  <sheetFormatPr defaultRowHeight="15" x14ac:dyDescent="0.25"/>
  <cols>
    <col min="1" max="1" width="5.42578125" customWidth="1"/>
    <col min="2" max="2" width="3.28515625" customWidth="1"/>
    <col min="3" max="3" width="5.28515625" customWidth="1"/>
    <col min="4" max="4" width="8.7109375" customWidth="1"/>
    <col min="5" max="5" width="6" customWidth="1"/>
    <col min="6" max="6" width="7.5703125" customWidth="1"/>
    <col min="7" max="8" width="4.28515625" customWidth="1"/>
    <col min="9" max="9" width="11" customWidth="1"/>
    <col min="10" max="10" width="4.42578125" customWidth="1"/>
    <col min="11" max="11" width="6.7109375" customWidth="1"/>
    <col min="12" max="12" width="7.28515625" customWidth="1"/>
    <col min="13" max="13" width="8.7109375" customWidth="1"/>
    <col min="14" max="14" width="8.140625" customWidth="1"/>
    <col min="15" max="15" width="3.42578125" customWidth="1"/>
    <col min="16" max="16" width="7.140625" customWidth="1"/>
    <col min="19" max="19" width="5.140625" customWidth="1"/>
    <col min="20" max="20" width="5" customWidth="1"/>
    <col min="22" max="22" width="17" customWidth="1"/>
    <col min="23" max="23" width="18.5703125" customWidth="1"/>
    <col min="24" max="24" width="20.140625" customWidth="1"/>
    <col min="25" max="25" width="12.42578125" customWidth="1"/>
  </cols>
  <sheetData>
    <row r="1" spans="1:46" x14ac:dyDescent="0.25">
      <c r="R1" s="1" t="s">
        <v>0</v>
      </c>
    </row>
    <row r="2" spans="1:46" x14ac:dyDescent="0.25">
      <c r="L2" s="15"/>
      <c r="U2" s="5" t="s">
        <v>1</v>
      </c>
    </row>
    <row r="3" spans="1:46" x14ac:dyDescent="0.25">
      <c r="L3" s="15"/>
      <c r="U3" s="6" t="s">
        <v>2</v>
      </c>
    </row>
    <row r="4" spans="1:46" ht="15.7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K4" s="7" t="s">
        <v>13</v>
      </c>
      <c r="L4" s="7" t="s">
        <v>14</v>
      </c>
      <c r="M4" s="7" t="s">
        <v>15</v>
      </c>
      <c r="N4" s="7" t="s">
        <v>16</v>
      </c>
      <c r="O4" s="7" t="s">
        <v>17</v>
      </c>
      <c r="P4" s="7" t="s">
        <v>18</v>
      </c>
      <c r="Q4" s="7" t="s">
        <v>19</v>
      </c>
      <c r="R4" s="7" t="s">
        <v>20</v>
      </c>
      <c r="S4" s="7" t="s">
        <v>21</v>
      </c>
      <c r="T4" s="7" t="s">
        <v>22</v>
      </c>
      <c r="U4" s="7" t="s">
        <v>23</v>
      </c>
      <c r="V4" s="7" t="s">
        <v>24</v>
      </c>
      <c r="W4" s="7" t="s">
        <v>25</v>
      </c>
      <c r="X4" s="7" t="s">
        <v>26</v>
      </c>
      <c r="Y4" s="14" t="s">
        <v>27</v>
      </c>
      <c r="Z4" s="14" t="s">
        <v>28</v>
      </c>
      <c r="AA4" s="14" t="s">
        <v>29</v>
      </c>
      <c r="AB4" s="14" t="s">
        <v>30</v>
      </c>
      <c r="AC4" s="14" t="s">
        <v>31</v>
      </c>
      <c r="AD4" s="14" t="s">
        <v>32</v>
      </c>
      <c r="AE4" s="14" t="s">
        <v>33</v>
      </c>
      <c r="AF4" s="14" t="s">
        <v>34</v>
      </c>
      <c r="AG4" s="14" t="s">
        <v>35</v>
      </c>
      <c r="AH4" s="14" t="s">
        <v>36</v>
      </c>
      <c r="AI4" s="14" t="s">
        <v>37</v>
      </c>
      <c r="AJ4" s="14" t="s">
        <v>38</v>
      </c>
      <c r="AK4" s="14" t="s">
        <v>39</v>
      </c>
      <c r="AL4" s="14" t="s">
        <v>40</v>
      </c>
      <c r="AM4" s="14" t="s">
        <v>41</v>
      </c>
      <c r="AN4" s="14" t="s">
        <v>42</v>
      </c>
      <c r="AO4" s="14" t="s">
        <v>43</v>
      </c>
      <c r="AP4" s="14" t="s">
        <v>44</v>
      </c>
      <c r="AQ4" s="14" t="s">
        <v>45</v>
      </c>
      <c r="AR4" s="14" t="s">
        <v>46</v>
      </c>
      <c r="AS4" s="14" t="s">
        <v>47</v>
      </c>
      <c r="AT4" s="14" t="s">
        <v>48</v>
      </c>
    </row>
    <row r="5" spans="1:46" x14ac:dyDescent="0.25">
      <c r="A5" s="3" t="s">
        <v>49</v>
      </c>
      <c r="B5" s="3" t="s">
        <v>50</v>
      </c>
      <c r="C5" s="8">
        <v>44358</v>
      </c>
      <c r="D5" s="3" t="s">
        <v>51</v>
      </c>
      <c r="E5" s="9" t="s">
        <v>52</v>
      </c>
      <c r="F5" s="3" t="s">
        <v>53</v>
      </c>
      <c r="G5" s="3" t="s">
        <v>54</v>
      </c>
      <c r="H5" s="4" t="s">
        <v>55</v>
      </c>
      <c r="I5" s="4" t="s">
        <v>55</v>
      </c>
      <c r="J5" s="4" t="s">
        <v>56</v>
      </c>
      <c r="K5" s="4">
        <v>1</v>
      </c>
      <c r="L5" s="4">
        <v>1</v>
      </c>
      <c r="M5" s="4"/>
      <c r="N5" s="4"/>
      <c r="O5" s="4"/>
      <c r="P5" s="4"/>
      <c r="Q5" s="4"/>
      <c r="R5" s="4"/>
      <c r="S5" s="3"/>
      <c r="T5" s="3"/>
      <c r="U5" s="3"/>
      <c r="V5" s="3"/>
      <c r="W5" s="3"/>
      <c r="X5" s="3"/>
      <c r="Y5" s="3">
        <v>16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</row>
    <row r="6" spans="1:46" x14ac:dyDescent="0.25">
      <c r="A6" s="3" t="s">
        <v>57</v>
      </c>
      <c r="B6" s="3" t="s">
        <v>50</v>
      </c>
      <c r="C6" s="8">
        <v>44358</v>
      </c>
      <c r="D6" s="3" t="s">
        <v>51</v>
      </c>
      <c r="E6" s="9" t="s">
        <v>52</v>
      </c>
      <c r="F6" s="3" t="s">
        <v>53</v>
      </c>
      <c r="G6" s="3" t="s">
        <v>58</v>
      </c>
      <c r="H6" s="3" t="s">
        <v>55</v>
      </c>
      <c r="I6" s="3" t="s">
        <v>56</v>
      </c>
      <c r="J6" s="3" t="s">
        <v>55</v>
      </c>
      <c r="K6" s="3">
        <v>0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s="2" customFormat="1" x14ac:dyDescent="0.25">
      <c r="A7" s="16" t="s">
        <v>59</v>
      </c>
      <c r="B7" s="16" t="s">
        <v>50</v>
      </c>
      <c r="C7" s="17">
        <v>44358</v>
      </c>
      <c r="D7" s="16" t="s">
        <v>51</v>
      </c>
      <c r="E7" s="16" t="s">
        <v>60</v>
      </c>
      <c r="F7" s="16" t="s">
        <v>53</v>
      </c>
      <c r="G7" s="16" t="s">
        <v>54</v>
      </c>
      <c r="H7" s="16" t="s">
        <v>55</v>
      </c>
      <c r="I7" s="16" t="s">
        <v>55</v>
      </c>
      <c r="J7" s="16" t="s">
        <v>55</v>
      </c>
      <c r="K7" s="16">
        <v>0</v>
      </c>
      <c r="L7" s="16"/>
      <c r="M7" s="16"/>
      <c r="N7" s="16"/>
      <c r="O7" s="16"/>
      <c r="P7" s="16"/>
      <c r="Q7" s="16"/>
      <c r="R7" s="16"/>
      <c r="S7" s="16"/>
      <c r="T7" s="16"/>
      <c r="U7" s="16">
        <v>1</v>
      </c>
      <c r="V7" s="16">
        <v>14</v>
      </c>
      <c r="W7" s="16">
        <v>0</v>
      </c>
      <c r="X7" s="16">
        <v>0</v>
      </c>
      <c r="Y7" s="16">
        <v>14</v>
      </c>
      <c r="Z7" s="16"/>
      <c r="AA7" s="16">
        <v>2</v>
      </c>
      <c r="AB7" s="16">
        <v>22</v>
      </c>
      <c r="AC7" s="16">
        <v>0</v>
      </c>
      <c r="AD7" s="16">
        <v>0</v>
      </c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</row>
    <row r="8" spans="1:46" x14ac:dyDescent="0.25">
      <c r="A8" s="3" t="s">
        <v>61</v>
      </c>
      <c r="B8" s="3" t="s">
        <v>50</v>
      </c>
      <c r="C8" s="8">
        <v>44358</v>
      </c>
      <c r="D8" s="3" t="s">
        <v>51</v>
      </c>
      <c r="E8" s="3" t="s">
        <v>60</v>
      </c>
      <c r="F8" s="3" t="s">
        <v>53</v>
      </c>
      <c r="G8" s="3" t="s">
        <v>58</v>
      </c>
      <c r="H8" s="3" t="s">
        <v>55</v>
      </c>
      <c r="I8" s="3" t="s">
        <v>56</v>
      </c>
      <c r="J8" s="3" t="s">
        <v>55</v>
      </c>
      <c r="K8" s="3">
        <v>0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x14ac:dyDescent="0.25">
      <c r="A9" s="3" t="s">
        <v>62</v>
      </c>
      <c r="B9" s="3" t="s">
        <v>50</v>
      </c>
      <c r="C9" s="8">
        <v>44358</v>
      </c>
      <c r="D9" s="3" t="s">
        <v>51</v>
      </c>
      <c r="E9" s="3" t="s">
        <v>60</v>
      </c>
      <c r="F9" s="3" t="s">
        <v>53</v>
      </c>
      <c r="G9" s="3" t="s">
        <v>58</v>
      </c>
      <c r="H9" s="3" t="s">
        <v>56</v>
      </c>
      <c r="I9" s="3" t="s">
        <v>55</v>
      </c>
      <c r="J9" s="3" t="s">
        <v>55</v>
      </c>
      <c r="K9" s="3">
        <v>0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x14ac:dyDescent="0.25">
      <c r="A10" s="3" t="s">
        <v>63</v>
      </c>
      <c r="B10" s="3" t="s">
        <v>50</v>
      </c>
      <c r="C10" s="8">
        <v>44358</v>
      </c>
      <c r="D10" s="3" t="s">
        <v>51</v>
      </c>
      <c r="E10" s="3" t="s">
        <v>60</v>
      </c>
      <c r="F10" s="3" t="s">
        <v>53</v>
      </c>
      <c r="G10" s="3" t="s">
        <v>54</v>
      </c>
      <c r="H10" s="3" t="s">
        <v>56</v>
      </c>
      <c r="I10" s="3" t="s">
        <v>56</v>
      </c>
      <c r="J10" s="3" t="s">
        <v>55</v>
      </c>
      <c r="K10" s="3">
        <v>0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x14ac:dyDescent="0.25">
      <c r="A11" s="3" t="s">
        <v>64</v>
      </c>
      <c r="B11" s="3" t="s">
        <v>50</v>
      </c>
      <c r="C11" s="8">
        <v>44358</v>
      </c>
      <c r="D11" s="3" t="s">
        <v>51</v>
      </c>
      <c r="E11" s="3" t="s">
        <v>60</v>
      </c>
      <c r="F11" s="3" t="s">
        <v>53</v>
      </c>
      <c r="G11" s="3" t="s">
        <v>54</v>
      </c>
      <c r="H11" s="3" t="s">
        <v>55</v>
      </c>
      <c r="I11" s="3" t="s">
        <v>56</v>
      </c>
      <c r="J11" s="3" t="s">
        <v>55</v>
      </c>
      <c r="K11" s="3">
        <v>0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x14ac:dyDescent="0.25">
      <c r="A12" s="3" t="s">
        <v>65</v>
      </c>
      <c r="B12" s="3" t="s">
        <v>50</v>
      </c>
      <c r="C12" s="8">
        <v>44358</v>
      </c>
      <c r="D12" s="3" t="s">
        <v>51</v>
      </c>
      <c r="E12" s="3" t="s">
        <v>66</v>
      </c>
      <c r="F12" s="3" t="s">
        <v>53</v>
      </c>
      <c r="G12" s="3" t="s">
        <v>58</v>
      </c>
      <c r="H12" s="3" t="s">
        <v>55</v>
      </c>
      <c r="I12" s="3" t="s">
        <v>55</v>
      </c>
      <c r="J12" s="3" t="s">
        <v>56</v>
      </c>
      <c r="K12" s="3">
        <v>2</v>
      </c>
      <c r="L12" s="3">
        <v>1</v>
      </c>
      <c r="M12" s="3"/>
      <c r="N12" s="3">
        <v>1</v>
      </c>
      <c r="O12" s="3"/>
      <c r="P12" s="3"/>
      <c r="Q12" s="3"/>
      <c r="R12" s="3"/>
      <c r="S12" s="3"/>
      <c r="T12" s="3"/>
      <c r="U12" s="3">
        <v>1</v>
      </c>
      <c r="V12" s="3">
        <v>6</v>
      </c>
      <c r="W12" s="3">
        <v>12</v>
      </c>
      <c r="X12" s="3">
        <v>0</v>
      </c>
      <c r="Y12" s="3">
        <v>6</v>
      </c>
      <c r="Z12" s="3">
        <v>1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x14ac:dyDescent="0.25">
      <c r="A13" s="3" t="s">
        <v>67</v>
      </c>
      <c r="B13" s="3" t="s">
        <v>50</v>
      </c>
      <c r="C13" s="8">
        <v>44358</v>
      </c>
      <c r="D13" s="3" t="s">
        <v>51</v>
      </c>
      <c r="E13" s="3" t="s">
        <v>68</v>
      </c>
      <c r="F13" s="3" t="s">
        <v>53</v>
      </c>
      <c r="G13" s="3" t="s">
        <v>54</v>
      </c>
      <c r="H13" s="3" t="s">
        <v>56</v>
      </c>
      <c r="I13" s="3" t="s">
        <v>55</v>
      </c>
      <c r="J13" s="3" t="s">
        <v>56</v>
      </c>
      <c r="K13" s="3">
        <v>1</v>
      </c>
      <c r="L13" s="3"/>
      <c r="M13" s="3">
        <v>1</v>
      </c>
      <c r="N13" s="3"/>
      <c r="O13" s="3"/>
      <c r="P13" s="3"/>
      <c r="Q13" s="3"/>
      <c r="R13" s="3"/>
      <c r="S13" s="3"/>
      <c r="T13" s="3"/>
      <c r="U13" s="3">
        <v>1</v>
      </c>
      <c r="V13" s="3">
        <v>12</v>
      </c>
      <c r="W13" s="3">
        <v>0</v>
      </c>
      <c r="X13" s="3">
        <v>1</v>
      </c>
      <c r="Y13" s="3">
        <v>13</v>
      </c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x14ac:dyDescent="0.25">
      <c r="A14" s="3" t="s">
        <v>69</v>
      </c>
      <c r="B14" s="3" t="s">
        <v>50</v>
      </c>
      <c r="C14" s="8">
        <v>44358</v>
      </c>
      <c r="D14" s="3" t="s">
        <v>51</v>
      </c>
      <c r="E14" s="3" t="s">
        <v>68</v>
      </c>
      <c r="F14" s="3" t="s">
        <v>53</v>
      </c>
      <c r="G14" s="3" t="s">
        <v>58</v>
      </c>
      <c r="H14" s="3" t="s">
        <v>56</v>
      </c>
      <c r="I14" s="3" t="s">
        <v>55</v>
      </c>
      <c r="J14" s="3" t="s">
        <v>55</v>
      </c>
      <c r="K14" s="3">
        <v>0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x14ac:dyDescent="0.25">
      <c r="A15" s="3" t="s">
        <v>70</v>
      </c>
      <c r="B15" s="3" t="s">
        <v>50</v>
      </c>
      <c r="C15" s="8">
        <v>44358</v>
      </c>
      <c r="D15" s="3" t="s">
        <v>51</v>
      </c>
      <c r="E15" s="3" t="s">
        <v>71</v>
      </c>
      <c r="F15" s="3" t="s">
        <v>72</v>
      </c>
      <c r="G15" s="3" t="s">
        <v>54</v>
      </c>
      <c r="H15" s="3" t="s">
        <v>56</v>
      </c>
      <c r="I15" s="3" t="s">
        <v>56</v>
      </c>
      <c r="J15" s="3" t="s">
        <v>55</v>
      </c>
      <c r="K15" s="3">
        <v>0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 x14ac:dyDescent="0.25">
      <c r="A16" s="3" t="s">
        <v>73</v>
      </c>
      <c r="B16" s="3" t="s">
        <v>50</v>
      </c>
      <c r="C16" s="8">
        <v>44358</v>
      </c>
      <c r="D16" s="3" t="s">
        <v>51</v>
      </c>
      <c r="E16" s="3" t="s">
        <v>71</v>
      </c>
      <c r="F16" s="3" t="s">
        <v>72</v>
      </c>
      <c r="G16" s="3" t="s">
        <v>58</v>
      </c>
      <c r="H16" s="3" t="s">
        <v>56</v>
      </c>
      <c r="I16" s="3" t="s">
        <v>55</v>
      </c>
      <c r="J16" s="3" t="s">
        <v>55</v>
      </c>
      <c r="K16" s="3">
        <v>0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</row>
    <row r="17" spans="1:46" x14ac:dyDescent="0.25">
      <c r="A17" s="3" t="s">
        <v>74</v>
      </c>
      <c r="B17" s="3" t="s">
        <v>50</v>
      </c>
      <c r="C17" s="8">
        <v>44358</v>
      </c>
      <c r="D17" s="3" t="s">
        <v>51</v>
      </c>
      <c r="E17" s="3" t="s">
        <v>52</v>
      </c>
      <c r="F17" s="3" t="s">
        <v>53</v>
      </c>
      <c r="G17" s="3" t="s">
        <v>58</v>
      </c>
      <c r="H17" s="3" t="s">
        <v>56</v>
      </c>
      <c r="I17" s="3" t="s">
        <v>55</v>
      </c>
      <c r="J17" s="3" t="s">
        <v>55</v>
      </c>
      <c r="K17" s="3">
        <v>0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>
        <v>44</v>
      </c>
      <c r="Z17" s="3"/>
      <c r="AA17" s="3">
        <v>1</v>
      </c>
      <c r="AB17" s="3">
        <v>50</v>
      </c>
      <c r="AC17" s="3">
        <v>0</v>
      </c>
      <c r="AD17" s="3">
        <v>0</v>
      </c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</row>
    <row r="18" spans="1:46" x14ac:dyDescent="0.25">
      <c r="A18" s="3" t="s">
        <v>75</v>
      </c>
      <c r="B18" s="3" t="s">
        <v>50</v>
      </c>
      <c r="C18" s="8">
        <v>44358</v>
      </c>
      <c r="D18" s="3" t="s">
        <v>51</v>
      </c>
      <c r="E18" s="3" t="s">
        <v>52</v>
      </c>
      <c r="F18" s="3" t="s">
        <v>53</v>
      </c>
      <c r="G18" s="3" t="s">
        <v>54</v>
      </c>
      <c r="H18" s="3" t="s">
        <v>56</v>
      </c>
      <c r="I18" s="3" t="s">
        <v>55</v>
      </c>
      <c r="J18" s="3" t="s">
        <v>55</v>
      </c>
      <c r="K18" s="3">
        <v>0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>
        <v>21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</row>
    <row r="19" spans="1:46" x14ac:dyDescent="0.25">
      <c r="A19" s="3" t="s">
        <v>76</v>
      </c>
      <c r="B19" s="3" t="s">
        <v>50</v>
      </c>
      <c r="C19" s="8">
        <v>44358</v>
      </c>
      <c r="D19" s="3" t="s">
        <v>51</v>
      </c>
      <c r="E19" s="3" t="s">
        <v>68</v>
      </c>
      <c r="F19" s="3" t="s">
        <v>53</v>
      </c>
      <c r="G19" s="3" t="s">
        <v>54</v>
      </c>
      <c r="H19" s="3" t="s">
        <v>55</v>
      </c>
      <c r="I19" s="3" t="s">
        <v>55</v>
      </c>
      <c r="J19" s="3" t="s">
        <v>55</v>
      </c>
      <c r="K19" s="3">
        <v>0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>
        <v>46</v>
      </c>
      <c r="Z19" s="3"/>
      <c r="AA19" s="3">
        <v>5</v>
      </c>
      <c r="AB19" s="3"/>
      <c r="AC19" s="3"/>
      <c r="AD19" s="3"/>
      <c r="AE19" s="3">
        <v>11</v>
      </c>
      <c r="AF19" s="3">
        <v>0</v>
      </c>
      <c r="AG19" s="3">
        <v>0</v>
      </c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>
        <f>(AG19)/AA19</f>
        <v>0</v>
      </c>
    </row>
    <row r="20" spans="1:46" x14ac:dyDescent="0.25">
      <c r="A20" s="3" t="s">
        <v>77</v>
      </c>
      <c r="B20" s="3" t="s">
        <v>50</v>
      </c>
      <c r="C20" s="8">
        <v>44358</v>
      </c>
      <c r="D20" s="3" t="s">
        <v>51</v>
      </c>
      <c r="E20" s="3" t="s">
        <v>68</v>
      </c>
      <c r="F20" s="3" t="s">
        <v>53</v>
      </c>
      <c r="G20" s="3" t="s">
        <v>54</v>
      </c>
      <c r="H20" s="3" t="s">
        <v>56</v>
      </c>
      <c r="I20" s="3" t="s">
        <v>55</v>
      </c>
      <c r="J20" s="3" t="s">
        <v>56</v>
      </c>
      <c r="K20" s="3">
        <v>2</v>
      </c>
      <c r="L20" s="3"/>
      <c r="M20" s="3"/>
      <c r="N20" s="3">
        <v>1</v>
      </c>
      <c r="O20" s="3">
        <v>1</v>
      </c>
      <c r="P20" s="3"/>
      <c r="Q20" s="3"/>
      <c r="R20" s="3"/>
      <c r="S20" s="3"/>
      <c r="T20" s="3"/>
      <c r="U20" s="3">
        <v>1</v>
      </c>
      <c r="V20" s="3">
        <v>15</v>
      </c>
      <c r="W20" s="3">
        <v>13</v>
      </c>
      <c r="X20" s="3">
        <v>1</v>
      </c>
      <c r="Y20" s="3">
        <v>16</v>
      </c>
      <c r="Z20" s="3">
        <v>1</v>
      </c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1:46" x14ac:dyDescent="0.25">
      <c r="A21" s="3" t="s">
        <v>78</v>
      </c>
      <c r="B21" s="3" t="s">
        <v>50</v>
      </c>
      <c r="C21" s="8">
        <v>44358</v>
      </c>
      <c r="D21" s="3" t="s">
        <v>51</v>
      </c>
      <c r="E21" s="3" t="s">
        <v>68</v>
      </c>
      <c r="F21" s="5" t="s">
        <v>53</v>
      </c>
      <c r="G21" s="3" t="s">
        <v>58</v>
      </c>
      <c r="H21" s="3" t="s">
        <v>56</v>
      </c>
      <c r="I21" s="3" t="s">
        <v>56</v>
      </c>
      <c r="J21" s="3" t="s">
        <v>56</v>
      </c>
      <c r="K21" s="3">
        <v>1</v>
      </c>
      <c r="L21" s="3"/>
      <c r="M21" s="3"/>
      <c r="N21" s="3"/>
      <c r="O21" s="3"/>
      <c r="P21" s="3"/>
      <c r="Q21" s="3"/>
      <c r="R21" s="3">
        <v>1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1:46" x14ac:dyDescent="0.25">
      <c r="A22" s="3" t="s">
        <v>79</v>
      </c>
      <c r="B22" s="3" t="s">
        <v>50</v>
      </c>
      <c r="C22" s="8">
        <v>44358</v>
      </c>
      <c r="D22" s="3" t="s">
        <v>51</v>
      </c>
      <c r="E22" s="10" t="s">
        <v>52</v>
      </c>
      <c r="F22" s="3" t="s">
        <v>53</v>
      </c>
      <c r="G22" s="11" t="s">
        <v>58</v>
      </c>
      <c r="H22" s="3" t="s">
        <v>56</v>
      </c>
      <c r="I22" s="3" t="s">
        <v>55</v>
      </c>
      <c r="J22" s="3" t="s">
        <v>55</v>
      </c>
      <c r="K22" s="3">
        <v>0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</row>
    <row r="23" spans="1:46" x14ac:dyDescent="0.25">
      <c r="A23" s="3" t="s">
        <v>80</v>
      </c>
      <c r="B23" s="3" t="s">
        <v>50</v>
      </c>
      <c r="C23" s="8">
        <v>44358</v>
      </c>
      <c r="D23" s="3" t="s">
        <v>51</v>
      </c>
      <c r="E23" s="10" t="s">
        <v>52</v>
      </c>
      <c r="F23" s="3" t="s">
        <v>53</v>
      </c>
      <c r="G23" s="11" t="s">
        <v>54</v>
      </c>
      <c r="H23" s="3" t="s">
        <v>56</v>
      </c>
      <c r="I23" s="3" t="s">
        <v>56</v>
      </c>
      <c r="J23" s="3" t="s">
        <v>56</v>
      </c>
      <c r="K23" s="3">
        <v>2</v>
      </c>
      <c r="L23" s="3"/>
      <c r="M23" s="3">
        <v>1</v>
      </c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1:46" x14ac:dyDescent="0.25">
      <c r="A24" s="3" t="s">
        <v>81</v>
      </c>
      <c r="B24" s="3" t="s">
        <v>50</v>
      </c>
      <c r="C24" s="8">
        <v>44358</v>
      </c>
      <c r="D24" s="3" t="s">
        <v>51</v>
      </c>
      <c r="E24" s="10" t="s">
        <v>68</v>
      </c>
      <c r="F24" s="3" t="s">
        <v>53</v>
      </c>
      <c r="G24" s="11" t="s">
        <v>58</v>
      </c>
      <c r="H24" s="3" t="s">
        <v>55</v>
      </c>
      <c r="I24" s="3" t="s">
        <v>56</v>
      </c>
      <c r="J24" s="3" t="s">
        <v>56</v>
      </c>
      <c r="K24" s="3">
        <v>4</v>
      </c>
      <c r="L24" s="3"/>
      <c r="M24" s="3"/>
      <c r="N24" s="3">
        <v>2</v>
      </c>
      <c r="O24" s="3"/>
      <c r="P24" s="3"/>
      <c r="Q24" s="3"/>
      <c r="R24" s="3">
        <v>1</v>
      </c>
      <c r="S24" s="3">
        <v>1</v>
      </c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1:46" x14ac:dyDescent="0.25">
      <c r="A25" s="3" t="s">
        <v>82</v>
      </c>
      <c r="B25" s="3" t="s">
        <v>50</v>
      </c>
      <c r="C25" s="8">
        <v>44358</v>
      </c>
      <c r="D25" s="3" t="s">
        <v>51</v>
      </c>
      <c r="E25" s="10" t="s">
        <v>66</v>
      </c>
      <c r="F25" s="3" t="s">
        <v>53</v>
      </c>
      <c r="G25" s="11" t="s">
        <v>58</v>
      </c>
      <c r="H25" s="3" t="s">
        <v>56</v>
      </c>
      <c r="I25" s="3" t="s">
        <v>55</v>
      </c>
      <c r="J25" s="3" t="s">
        <v>56</v>
      </c>
      <c r="K25" s="3">
        <v>0</v>
      </c>
      <c r="L25" s="3"/>
      <c r="M25" s="3"/>
      <c r="N25" s="3"/>
      <c r="O25" s="3"/>
      <c r="P25" s="3"/>
      <c r="Q25" s="3"/>
      <c r="R25" s="3"/>
      <c r="S25" s="3"/>
      <c r="T25" s="3">
        <v>1</v>
      </c>
      <c r="U25" s="3"/>
      <c r="V25" s="3"/>
      <c r="W25" s="3"/>
      <c r="X25" s="3"/>
      <c r="Y25" s="3">
        <v>45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 x14ac:dyDescent="0.25">
      <c r="A26" s="3" t="s">
        <v>83</v>
      </c>
      <c r="B26" s="3" t="s">
        <v>50</v>
      </c>
      <c r="C26" s="8">
        <v>44358</v>
      </c>
      <c r="D26" s="3" t="s">
        <v>51</v>
      </c>
      <c r="E26" s="10" t="s">
        <v>66</v>
      </c>
      <c r="F26" s="3" t="s">
        <v>53</v>
      </c>
      <c r="G26" s="11" t="s">
        <v>54</v>
      </c>
      <c r="H26" s="3" t="s">
        <v>56</v>
      </c>
      <c r="I26" s="3" t="s">
        <v>55</v>
      </c>
      <c r="J26" s="3" t="s">
        <v>55</v>
      </c>
      <c r="K26" s="3">
        <v>0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>
        <v>26</v>
      </c>
      <c r="Z26" s="3"/>
      <c r="AA26" s="3">
        <v>3</v>
      </c>
      <c r="AB26" s="3">
        <v>94</v>
      </c>
      <c r="AC26" s="3">
        <v>92</v>
      </c>
      <c r="AD26" s="3">
        <f>AC26/AB26</f>
        <v>0.97872340425531912</v>
      </c>
      <c r="AE26" s="12">
        <v>88</v>
      </c>
      <c r="AF26" s="12">
        <v>87</v>
      </c>
      <c r="AG26" s="3">
        <f>AF26/AE26</f>
        <v>0.98863636363636365</v>
      </c>
      <c r="AH26" s="3">
        <v>121</v>
      </c>
      <c r="AI26" s="3">
        <v>118</v>
      </c>
      <c r="AJ26" s="3">
        <f>AI26/AH26</f>
        <v>0.97520661157024791</v>
      </c>
      <c r="AK26" s="3"/>
      <c r="AL26" s="3"/>
      <c r="AM26" s="3"/>
      <c r="AN26" s="3"/>
      <c r="AO26" s="3"/>
      <c r="AP26" s="3"/>
      <c r="AQ26" s="3"/>
      <c r="AR26" s="3"/>
      <c r="AS26" s="3"/>
      <c r="AT26" s="3">
        <f>(AG26+AD26+AJ26)/AA26</f>
        <v>0.98085545982064348</v>
      </c>
    </row>
    <row r="27" spans="1:46" x14ac:dyDescent="0.25">
      <c r="A27" s="3" t="s">
        <v>84</v>
      </c>
      <c r="B27" s="3" t="s">
        <v>50</v>
      </c>
      <c r="C27" s="8">
        <v>44358</v>
      </c>
      <c r="D27" s="3" t="s">
        <v>51</v>
      </c>
      <c r="E27" s="10" t="s">
        <v>85</v>
      </c>
      <c r="F27" s="3" t="s">
        <v>53</v>
      </c>
      <c r="G27" s="11" t="s">
        <v>54</v>
      </c>
      <c r="H27" s="3" t="s">
        <v>55</v>
      </c>
      <c r="I27" s="3" t="s">
        <v>55</v>
      </c>
      <c r="J27" s="3" t="s">
        <v>55</v>
      </c>
      <c r="K27" s="3">
        <v>0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>
        <v>6</v>
      </c>
      <c r="AB27" s="3">
        <v>82</v>
      </c>
      <c r="AC27" s="3">
        <v>77</v>
      </c>
      <c r="AD27" s="3">
        <f>AC27/AB27</f>
        <v>0.93902439024390238</v>
      </c>
      <c r="AE27" s="3">
        <v>92</v>
      </c>
      <c r="AF27" s="3">
        <v>91</v>
      </c>
      <c r="AG27" s="3">
        <f>AF27/AE27</f>
        <v>0.98913043478260865</v>
      </c>
      <c r="AH27" s="3">
        <v>94</v>
      </c>
      <c r="AI27" s="3">
        <v>75</v>
      </c>
      <c r="AJ27" s="3">
        <f>AI27/AH27</f>
        <v>0.7978723404255319</v>
      </c>
      <c r="AK27" s="3">
        <v>42</v>
      </c>
      <c r="AL27" s="3">
        <v>9</v>
      </c>
      <c r="AM27" s="3">
        <f>AL27/AK27</f>
        <v>0.21428571428571427</v>
      </c>
      <c r="AN27" s="3"/>
      <c r="AO27" s="3"/>
      <c r="AP27" s="3"/>
      <c r="AQ27" s="3"/>
      <c r="AR27" s="3"/>
      <c r="AS27" s="3"/>
      <c r="AT27" s="3">
        <f>(AG27+AD27+AJ27+AM27)/AA27</f>
        <v>0.49005214662295954</v>
      </c>
    </row>
    <row r="28" spans="1:46" x14ac:dyDescent="0.25">
      <c r="A28" s="3" t="s">
        <v>86</v>
      </c>
      <c r="B28" s="3" t="s">
        <v>50</v>
      </c>
      <c r="C28" s="8">
        <v>44358</v>
      </c>
      <c r="D28" s="3" t="s">
        <v>51</v>
      </c>
      <c r="E28" s="10" t="s">
        <v>87</v>
      </c>
      <c r="F28" s="3" t="s">
        <v>53</v>
      </c>
      <c r="G28" s="11" t="s">
        <v>58</v>
      </c>
      <c r="H28" s="3" t="s">
        <v>55</v>
      </c>
      <c r="I28" s="3" t="s">
        <v>55</v>
      </c>
      <c r="J28" s="3" t="s">
        <v>55</v>
      </c>
      <c r="K28" s="3">
        <v>0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>
        <v>0</v>
      </c>
      <c r="AB28" s="3">
        <v>0</v>
      </c>
      <c r="AC28" s="3">
        <v>0</v>
      </c>
      <c r="AD28" s="3">
        <v>0</v>
      </c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</row>
    <row r="29" spans="1:46" x14ac:dyDescent="0.25">
      <c r="A29" s="3" t="s">
        <v>88</v>
      </c>
      <c r="B29" s="3" t="s">
        <v>50</v>
      </c>
      <c r="C29" s="8">
        <v>44358</v>
      </c>
      <c r="D29" s="3" t="s">
        <v>51</v>
      </c>
      <c r="E29" s="10" t="s">
        <v>87</v>
      </c>
      <c r="F29" s="3" t="s">
        <v>53</v>
      </c>
      <c r="G29" s="11" t="s">
        <v>54</v>
      </c>
      <c r="H29" s="3" t="s">
        <v>56</v>
      </c>
      <c r="I29" s="3" t="s">
        <v>55</v>
      </c>
      <c r="J29" s="3" t="s">
        <v>55</v>
      </c>
      <c r="K29" s="3">
        <v>0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>
        <v>6</v>
      </c>
      <c r="AB29" s="3">
        <v>84</v>
      </c>
      <c r="AC29" s="3">
        <v>56</v>
      </c>
      <c r="AD29" s="3">
        <f>AC29/AB29</f>
        <v>0.66666666666666663</v>
      </c>
      <c r="AE29" s="3">
        <v>49</v>
      </c>
      <c r="AF29" s="3">
        <v>48</v>
      </c>
      <c r="AG29" s="3">
        <f>AF29/AE29</f>
        <v>0.97959183673469385</v>
      </c>
      <c r="AH29" s="3">
        <v>52</v>
      </c>
      <c r="AI29" s="3">
        <v>46</v>
      </c>
      <c r="AJ29" s="3">
        <f>AI29/AH29</f>
        <v>0.88461538461538458</v>
      </c>
      <c r="AK29" s="3">
        <v>22</v>
      </c>
      <c r="AL29" s="3">
        <v>16</v>
      </c>
      <c r="AM29" s="3">
        <f>AL29/AK29</f>
        <v>0.72727272727272729</v>
      </c>
      <c r="AN29" s="3">
        <v>43</v>
      </c>
      <c r="AO29" s="3">
        <v>40</v>
      </c>
      <c r="AP29" s="3">
        <f>AO29/AN29</f>
        <v>0.93023255813953487</v>
      </c>
      <c r="AQ29" s="3">
        <v>38</v>
      </c>
      <c r="AR29" s="3">
        <v>35</v>
      </c>
      <c r="AS29" s="3">
        <f>AR29/AQ29</f>
        <v>0.92105263157894735</v>
      </c>
      <c r="AT29" s="3">
        <f>(AG29+AD29+AJ29+AM29+AP29+AS29)/AA29</f>
        <v>0.85157196750132569</v>
      </c>
    </row>
    <row r="30" spans="1:46" x14ac:dyDescent="0.25">
      <c r="A30" s="3" t="s">
        <v>89</v>
      </c>
      <c r="B30" s="3" t="s">
        <v>50</v>
      </c>
      <c r="C30" s="8">
        <v>44358</v>
      </c>
      <c r="D30" s="3" t="s">
        <v>51</v>
      </c>
      <c r="E30" s="10" t="s">
        <v>87</v>
      </c>
      <c r="F30" s="3" t="s">
        <v>53</v>
      </c>
      <c r="G30" s="11" t="s">
        <v>58</v>
      </c>
      <c r="H30" s="3" t="s">
        <v>55</v>
      </c>
      <c r="I30" s="3" t="s">
        <v>55</v>
      </c>
      <c r="J30" s="3" t="s">
        <v>56</v>
      </c>
      <c r="K30" s="3">
        <v>1</v>
      </c>
      <c r="L30" s="3"/>
      <c r="M30" s="3">
        <v>1</v>
      </c>
      <c r="N30" s="3"/>
      <c r="O30" s="3"/>
      <c r="P30" s="3"/>
      <c r="Q30" s="3"/>
      <c r="R30" s="3"/>
      <c r="S30" s="3"/>
      <c r="T30" s="3"/>
      <c r="U30" s="3">
        <v>1</v>
      </c>
      <c r="V30" s="3">
        <v>11</v>
      </c>
      <c r="W30" s="3">
        <v>10</v>
      </c>
      <c r="X30" s="3">
        <v>1</v>
      </c>
      <c r="Y30" s="3">
        <v>12</v>
      </c>
      <c r="Z30" s="3">
        <v>1</v>
      </c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1:46" x14ac:dyDescent="0.25">
      <c r="A31" s="3" t="s">
        <v>90</v>
      </c>
      <c r="B31" s="3" t="s">
        <v>50</v>
      </c>
      <c r="C31" s="8">
        <v>44358</v>
      </c>
      <c r="D31" s="3" t="s">
        <v>51</v>
      </c>
      <c r="E31" s="10" t="s">
        <v>87</v>
      </c>
      <c r="F31" s="3" t="s">
        <v>53</v>
      </c>
      <c r="G31" s="11" t="s">
        <v>58</v>
      </c>
      <c r="H31" s="3" t="s">
        <v>56</v>
      </c>
      <c r="I31" s="3" t="s">
        <v>55</v>
      </c>
      <c r="J31" s="3" t="s">
        <v>56</v>
      </c>
      <c r="K31" s="3">
        <v>2</v>
      </c>
      <c r="L31" s="3"/>
      <c r="M31" s="3"/>
      <c r="N31" s="3">
        <v>1</v>
      </c>
      <c r="O31" s="3"/>
      <c r="P31" s="3"/>
      <c r="Q31" s="3"/>
      <c r="R31" s="3">
        <v>1</v>
      </c>
      <c r="S31" s="3"/>
      <c r="T31" s="3"/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 x14ac:dyDescent="0.25">
      <c r="A32" s="3" t="s">
        <v>91</v>
      </c>
      <c r="B32" s="3" t="s">
        <v>50</v>
      </c>
      <c r="C32" s="8">
        <v>44358</v>
      </c>
      <c r="D32" s="3" t="s">
        <v>51</v>
      </c>
      <c r="E32" s="10" t="s">
        <v>87</v>
      </c>
      <c r="F32" s="3" t="s">
        <v>53</v>
      </c>
      <c r="G32" s="11" t="s">
        <v>54</v>
      </c>
      <c r="H32" s="3" t="s">
        <v>56</v>
      </c>
      <c r="I32" s="3" t="s">
        <v>55</v>
      </c>
      <c r="J32" s="3" t="s">
        <v>56</v>
      </c>
      <c r="K32" s="3">
        <v>4</v>
      </c>
      <c r="L32" s="3"/>
      <c r="M32" s="3">
        <v>2</v>
      </c>
      <c r="N32" s="3">
        <v>2</v>
      </c>
      <c r="O32" s="3"/>
      <c r="P32" s="3"/>
      <c r="Q32" s="3"/>
      <c r="R32" s="3"/>
      <c r="S32" s="3"/>
      <c r="T32" s="3"/>
      <c r="U32" s="3">
        <v>1</v>
      </c>
      <c r="V32" s="3">
        <v>9</v>
      </c>
      <c r="W32" s="3">
        <v>12</v>
      </c>
      <c r="X32" s="3">
        <v>6</v>
      </c>
      <c r="Y32" s="3">
        <v>15</v>
      </c>
      <c r="Z32" s="3">
        <v>1</v>
      </c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</row>
    <row r="33" spans="1:46" x14ac:dyDescent="0.25">
      <c r="A33" s="3" t="s">
        <v>92</v>
      </c>
      <c r="B33" s="3" t="s">
        <v>50</v>
      </c>
      <c r="C33" s="8">
        <v>44358</v>
      </c>
      <c r="D33" s="3" t="s">
        <v>51</v>
      </c>
      <c r="E33" s="10" t="s">
        <v>93</v>
      </c>
      <c r="F33" s="3" t="s">
        <v>53</v>
      </c>
      <c r="G33" s="11" t="s">
        <v>58</v>
      </c>
      <c r="H33" s="3" t="s">
        <v>55</v>
      </c>
      <c r="I33" s="3" t="s">
        <v>55</v>
      </c>
      <c r="J33" s="3" t="s">
        <v>55</v>
      </c>
      <c r="K33" s="3">
        <v>0</v>
      </c>
      <c r="L33" s="3"/>
      <c r="M33" s="3"/>
      <c r="N33" s="3"/>
      <c r="O33" s="3"/>
      <c r="P33" s="3"/>
      <c r="Q33" s="3"/>
      <c r="R33" s="3"/>
      <c r="S33" s="3"/>
      <c r="T33" s="3"/>
      <c r="U33" s="3">
        <v>0</v>
      </c>
      <c r="V33" s="3">
        <v>0</v>
      </c>
      <c r="W33" s="3">
        <v>0</v>
      </c>
      <c r="X33" s="3">
        <v>0</v>
      </c>
      <c r="Y33" s="3">
        <v>29</v>
      </c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</row>
    <row r="34" spans="1:46" x14ac:dyDescent="0.25">
      <c r="A34" s="3" t="s">
        <v>94</v>
      </c>
      <c r="B34" s="3" t="s">
        <v>50</v>
      </c>
      <c r="C34" s="8">
        <v>44358</v>
      </c>
      <c r="D34" s="3" t="s">
        <v>51</v>
      </c>
      <c r="E34" s="10" t="s">
        <v>93</v>
      </c>
      <c r="F34" s="3" t="s">
        <v>53</v>
      </c>
      <c r="G34" s="11" t="s">
        <v>58</v>
      </c>
      <c r="H34" s="3" t="s">
        <v>55</v>
      </c>
      <c r="I34" s="3" t="s">
        <v>55</v>
      </c>
      <c r="J34" s="3" t="s">
        <v>55</v>
      </c>
      <c r="K34" s="3">
        <v>0</v>
      </c>
      <c r="L34" s="3"/>
      <c r="M34" s="3"/>
      <c r="N34" s="3"/>
      <c r="O34" s="3"/>
      <c r="P34" s="3"/>
      <c r="Q34" s="3"/>
      <c r="R34" s="3"/>
      <c r="S34" s="3"/>
      <c r="T34" s="3"/>
      <c r="U34" s="3">
        <v>1</v>
      </c>
      <c r="V34" s="3">
        <v>15</v>
      </c>
      <c r="W34" s="3">
        <v>12</v>
      </c>
      <c r="X34" s="3">
        <v>1</v>
      </c>
      <c r="Y34" s="3">
        <v>16</v>
      </c>
      <c r="Z34" s="3">
        <v>1</v>
      </c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</row>
    <row r="35" spans="1:46" x14ac:dyDescent="0.25">
      <c r="A35" s="10" t="s">
        <v>95</v>
      </c>
      <c r="B35" s="3" t="s">
        <v>50</v>
      </c>
      <c r="C35" s="8">
        <v>44358</v>
      </c>
      <c r="D35" s="3" t="s">
        <v>51</v>
      </c>
      <c r="E35" s="3" t="s">
        <v>93</v>
      </c>
      <c r="F35" s="3" t="s">
        <v>53</v>
      </c>
      <c r="G35" s="12" t="s">
        <v>54</v>
      </c>
      <c r="H35" s="12" t="s">
        <v>55</v>
      </c>
      <c r="I35" s="12" t="s">
        <v>55</v>
      </c>
      <c r="J35" s="12" t="s">
        <v>55</v>
      </c>
      <c r="K35" s="12">
        <v>0</v>
      </c>
      <c r="L35" s="3"/>
      <c r="M35" s="3"/>
      <c r="N35" s="3"/>
      <c r="O35" s="3"/>
      <c r="P35" s="3"/>
      <c r="Q35" s="3"/>
      <c r="R35" s="3"/>
      <c r="S35" s="3"/>
      <c r="T35" s="3"/>
      <c r="U35" s="3">
        <v>1</v>
      </c>
      <c r="V35" s="3">
        <v>16</v>
      </c>
      <c r="W35" s="3">
        <v>13</v>
      </c>
      <c r="X35" s="3">
        <v>1</v>
      </c>
      <c r="Y35" s="3">
        <v>17</v>
      </c>
      <c r="Z35" s="3">
        <v>1</v>
      </c>
      <c r="AA35" s="3">
        <v>1</v>
      </c>
      <c r="AB35" s="3">
        <v>62</v>
      </c>
      <c r="AC35" s="3">
        <v>61</v>
      </c>
      <c r="AD35" s="3">
        <f>AC35/AB35</f>
        <v>0.9838709677419355</v>
      </c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>
        <f>AD35/1</f>
        <v>0.9838709677419355</v>
      </c>
    </row>
    <row r="36" spans="1:46" x14ac:dyDescent="0.25">
      <c r="A36" s="10" t="s">
        <v>96</v>
      </c>
      <c r="B36" s="3" t="s">
        <v>50</v>
      </c>
      <c r="C36" s="8">
        <v>44358</v>
      </c>
      <c r="D36" s="3" t="s">
        <v>51</v>
      </c>
      <c r="E36" s="3" t="s">
        <v>93</v>
      </c>
      <c r="F36" s="3" t="s">
        <v>53</v>
      </c>
      <c r="G36" s="12" t="s">
        <v>58</v>
      </c>
      <c r="H36" s="12" t="s">
        <v>55</v>
      </c>
      <c r="I36" s="12" t="s">
        <v>55</v>
      </c>
      <c r="J36" s="12" t="s">
        <v>56</v>
      </c>
      <c r="K36" s="12">
        <v>3</v>
      </c>
      <c r="L36" s="3"/>
      <c r="M36" s="3"/>
      <c r="N36" s="3">
        <v>1</v>
      </c>
      <c r="O36" s="3"/>
      <c r="P36" s="3"/>
      <c r="Q36" s="3"/>
      <c r="R36" s="3"/>
      <c r="S36" s="3"/>
      <c r="T36" s="3">
        <v>2</v>
      </c>
      <c r="U36" s="3">
        <v>1</v>
      </c>
      <c r="V36" s="3">
        <v>8</v>
      </c>
      <c r="W36" s="3">
        <v>12</v>
      </c>
      <c r="X36" s="3">
        <v>1</v>
      </c>
      <c r="Y36" s="3">
        <v>9</v>
      </c>
      <c r="Z36" s="3">
        <v>1</v>
      </c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</row>
    <row r="37" spans="1:46" x14ac:dyDescent="0.25">
      <c r="A37" s="10" t="s">
        <v>97</v>
      </c>
      <c r="B37" s="3" t="s">
        <v>50</v>
      </c>
      <c r="C37" s="8">
        <v>44358</v>
      </c>
      <c r="D37" s="3" t="s">
        <v>51</v>
      </c>
      <c r="E37" s="3" t="s">
        <v>93</v>
      </c>
      <c r="F37" s="3" t="s">
        <v>53</v>
      </c>
      <c r="G37" s="3" t="s">
        <v>58</v>
      </c>
      <c r="H37" s="3" t="s">
        <v>55</v>
      </c>
      <c r="I37" s="3" t="s">
        <v>55</v>
      </c>
      <c r="J37" s="3" t="s">
        <v>56</v>
      </c>
      <c r="K37" s="3">
        <v>1</v>
      </c>
      <c r="L37" s="3">
        <v>1</v>
      </c>
      <c r="M37" s="3"/>
      <c r="N37" s="3"/>
      <c r="O37" s="3"/>
      <c r="P37" s="3"/>
      <c r="Q37" s="3"/>
      <c r="R37" s="3"/>
      <c r="S37" s="3"/>
      <c r="T37" s="3"/>
      <c r="U37" s="3">
        <v>0</v>
      </c>
      <c r="V37" s="3">
        <v>0</v>
      </c>
      <c r="W37" s="3">
        <v>0</v>
      </c>
      <c r="X37" s="3">
        <v>0</v>
      </c>
      <c r="Y37" s="3">
        <v>6</v>
      </c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 s="2" customFormat="1" x14ac:dyDescent="0.25">
      <c r="A38" s="22" t="s">
        <v>98</v>
      </c>
      <c r="B38" s="16" t="s">
        <v>50</v>
      </c>
      <c r="C38" s="17">
        <v>44358</v>
      </c>
      <c r="D38" s="16" t="s">
        <v>51</v>
      </c>
      <c r="E38" s="16" t="s">
        <v>87</v>
      </c>
      <c r="F38" s="16" t="s">
        <v>53</v>
      </c>
      <c r="G38" s="16" t="s">
        <v>58</v>
      </c>
      <c r="H38" s="16" t="s">
        <v>56</v>
      </c>
      <c r="I38" s="16" t="s">
        <v>55</v>
      </c>
      <c r="J38" s="16" t="s">
        <v>56</v>
      </c>
      <c r="K38" s="16">
        <v>1</v>
      </c>
      <c r="L38" s="16"/>
      <c r="M38" s="16"/>
      <c r="N38" s="16">
        <v>1</v>
      </c>
      <c r="O38" s="16"/>
      <c r="P38" s="16"/>
      <c r="Q38" s="16"/>
      <c r="R38" s="16"/>
      <c r="S38" s="16"/>
      <c r="T38" s="16"/>
      <c r="U38" s="16">
        <v>1</v>
      </c>
      <c r="V38" s="16">
        <v>0</v>
      </c>
      <c r="W38" s="16">
        <v>0</v>
      </c>
      <c r="X38" s="16">
        <v>0</v>
      </c>
      <c r="Y38" s="16">
        <v>43</v>
      </c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</row>
    <row r="39" spans="1:46" x14ac:dyDescent="0.25">
      <c r="A39" s="10" t="s">
        <v>99</v>
      </c>
      <c r="B39" s="3" t="s">
        <v>50</v>
      </c>
      <c r="C39" s="8">
        <v>44358</v>
      </c>
      <c r="D39" s="3" t="s">
        <v>51</v>
      </c>
      <c r="E39" s="3" t="s">
        <v>87</v>
      </c>
      <c r="F39" s="3" t="s">
        <v>53</v>
      </c>
      <c r="G39" s="3" t="s">
        <v>54</v>
      </c>
      <c r="H39" s="3" t="s">
        <v>56</v>
      </c>
      <c r="I39" s="3" t="s">
        <v>56</v>
      </c>
      <c r="J39" s="3" t="s">
        <v>56</v>
      </c>
      <c r="K39" s="3">
        <v>1</v>
      </c>
      <c r="L39" s="3"/>
      <c r="M39" s="3"/>
      <c r="N39" s="3"/>
      <c r="O39" s="3"/>
      <c r="P39" s="3"/>
      <c r="Q39" s="3"/>
      <c r="R39" s="3"/>
      <c r="S39" s="3"/>
      <c r="T39" s="3"/>
      <c r="U39" s="3">
        <v>1</v>
      </c>
      <c r="V39" s="3">
        <v>3</v>
      </c>
      <c r="W39" s="3">
        <v>11</v>
      </c>
      <c r="X39" s="3">
        <v>0</v>
      </c>
      <c r="Y39" s="3">
        <v>3</v>
      </c>
      <c r="Z39" s="3">
        <v>1</v>
      </c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1:46" x14ac:dyDescent="0.25">
      <c r="A40" s="10" t="s">
        <v>100</v>
      </c>
      <c r="B40" s="3" t="s">
        <v>50</v>
      </c>
      <c r="C40" s="8">
        <v>44358</v>
      </c>
      <c r="D40" s="3" t="s">
        <v>51</v>
      </c>
      <c r="E40" s="3" t="s">
        <v>101</v>
      </c>
      <c r="F40" s="3" t="s">
        <v>53</v>
      </c>
      <c r="G40" s="3" t="s">
        <v>58</v>
      </c>
      <c r="H40" s="3" t="s">
        <v>55</v>
      </c>
      <c r="I40" s="3" t="s">
        <v>55</v>
      </c>
      <c r="J40" s="3" t="s">
        <v>56</v>
      </c>
      <c r="K40" s="3">
        <v>1</v>
      </c>
      <c r="L40" s="3">
        <v>1</v>
      </c>
      <c r="M40" s="3"/>
      <c r="N40" s="3"/>
      <c r="O40" s="3"/>
      <c r="P40" s="3"/>
      <c r="Q40" s="3"/>
      <c r="R40" s="3"/>
      <c r="S40" s="3"/>
      <c r="T40" s="3"/>
      <c r="U40" s="3">
        <v>1</v>
      </c>
      <c r="V40" s="3">
        <v>9</v>
      </c>
      <c r="W40" s="3">
        <v>0</v>
      </c>
      <c r="X40" s="3">
        <v>4</v>
      </c>
      <c r="Y40" s="3">
        <v>13</v>
      </c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</row>
    <row r="41" spans="1:46" x14ac:dyDescent="0.25">
      <c r="A41" s="10" t="s">
        <v>102</v>
      </c>
      <c r="B41" s="3" t="s">
        <v>50</v>
      </c>
      <c r="C41" s="8">
        <v>44358</v>
      </c>
      <c r="D41" s="3" t="s">
        <v>51</v>
      </c>
      <c r="E41" s="3" t="s">
        <v>71</v>
      </c>
      <c r="F41" s="3" t="s">
        <v>72</v>
      </c>
      <c r="G41" s="3" t="s">
        <v>58</v>
      </c>
      <c r="H41" s="3" t="s">
        <v>55</v>
      </c>
      <c r="I41" s="3" t="s">
        <v>55</v>
      </c>
      <c r="J41" s="3" t="s">
        <v>55</v>
      </c>
      <c r="K41" s="3">
        <v>0</v>
      </c>
      <c r="L41" s="3"/>
      <c r="M41" s="3"/>
      <c r="N41" s="3"/>
      <c r="O41" s="3"/>
      <c r="P41" s="3"/>
      <c r="Q41" s="3"/>
      <c r="R41" s="3"/>
      <c r="S41" s="3"/>
      <c r="T41" s="3"/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</row>
    <row r="42" spans="1:46" x14ac:dyDescent="0.25">
      <c r="A42" s="10" t="s">
        <v>103</v>
      </c>
      <c r="B42" s="3" t="s">
        <v>50</v>
      </c>
      <c r="C42" s="8">
        <v>44358</v>
      </c>
      <c r="D42" s="3" t="s">
        <v>51</v>
      </c>
      <c r="E42" s="3" t="s">
        <v>71</v>
      </c>
      <c r="F42" s="5" t="s">
        <v>72</v>
      </c>
      <c r="G42" s="3" t="s">
        <v>58</v>
      </c>
      <c r="H42" s="3" t="s">
        <v>55</v>
      </c>
      <c r="I42" s="3" t="s">
        <v>55</v>
      </c>
      <c r="J42" s="3" t="s">
        <v>55</v>
      </c>
      <c r="K42" s="3">
        <v>0</v>
      </c>
      <c r="L42" s="3"/>
      <c r="M42" s="3"/>
      <c r="N42" s="3"/>
      <c r="O42" s="3"/>
      <c r="P42" s="3"/>
      <c r="Q42" s="3"/>
      <c r="R42" s="3"/>
      <c r="S42" s="3"/>
      <c r="T42" s="3"/>
      <c r="U42" s="3">
        <v>1</v>
      </c>
      <c r="V42" s="3">
        <v>6</v>
      </c>
      <c r="W42" s="3">
        <v>12</v>
      </c>
      <c r="X42" s="3">
        <v>2</v>
      </c>
      <c r="Y42" s="3">
        <v>8</v>
      </c>
      <c r="Z42" s="3">
        <v>1</v>
      </c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</row>
    <row r="43" spans="1:46" x14ac:dyDescent="0.25">
      <c r="A43" s="10" t="s">
        <v>104</v>
      </c>
      <c r="B43" s="3" t="s">
        <v>50</v>
      </c>
      <c r="C43" s="8">
        <v>44358</v>
      </c>
      <c r="D43" s="3" t="s">
        <v>51</v>
      </c>
      <c r="E43" s="3" t="s">
        <v>71</v>
      </c>
      <c r="F43" s="3" t="s">
        <v>72</v>
      </c>
      <c r="G43" s="3" t="s">
        <v>58</v>
      </c>
      <c r="H43" s="3" t="s">
        <v>55</v>
      </c>
      <c r="I43" s="3" t="s">
        <v>55</v>
      </c>
      <c r="J43" s="3" t="s">
        <v>55</v>
      </c>
      <c r="K43" s="3">
        <v>0</v>
      </c>
      <c r="L43" s="3"/>
      <c r="M43" s="3"/>
      <c r="N43" s="3"/>
      <c r="O43" s="3"/>
      <c r="P43" s="3"/>
      <c r="Q43" s="3"/>
      <c r="R43" s="3"/>
      <c r="S43" s="3"/>
      <c r="T43" s="3"/>
      <c r="U43" s="3">
        <v>0</v>
      </c>
      <c r="V43" s="3">
        <v>0</v>
      </c>
      <c r="W43" s="3">
        <v>0</v>
      </c>
      <c r="X43" s="3">
        <v>0</v>
      </c>
      <c r="Y43" s="3">
        <v>17</v>
      </c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</row>
    <row r="44" spans="1:46" x14ac:dyDescent="0.25">
      <c r="A44" s="10" t="s">
        <v>105</v>
      </c>
      <c r="B44" s="3" t="s">
        <v>50</v>
      </c>
      <c r="C44" s="8">
        <v>44358</v>
      </c>
      <c r="D44" s="3" t="s">
        <v>51</v>
      </c>
      <c r="E44" s="3" t="s">
        <v>60</v>
      </c>
      <c r="F44" s="3" t="s">
        <v>53</v>
      </c>
      <c r="G44" s="3" t="s">
        <v>54</v>
      </c>
      <c r="H44" s="3" t="s">
        <v>56</v>
      </c>
      <c r="I44" s="3" t="s">
        <v>55</v>
      </c>
      <c r="J44" s="3" t="s">
        <v>55</v>
      </c>
      <c r="K44" s="3">
        <v>0</v>
      </c>
      <c r="L44" s="3"/>
      <c r="M44" s="3"/>
      <c r="N44" s="3"/>
      <c r="O44" s="3"/>
      <c r="P44" s="3"/>
      <c r="Q44" s="3"/>
      <c r="R44" s="3"/>
      <c r="S44" s="3"/>
      <c r="T44" s="3"/>
      <c r="U44" s="3">
        <v>0</v>
      </c>
      <c r="V44" s="3">
        <v>0</v>
      </c>
      <c r="W44" s="3">
        <v>0</v>
      </c>
      <c r="X44" s="3">
        <v>0</v>
      </c>
      <c r="Y44" s="3">
        <v>7</v>
      </c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</row>
    <row r="45" spans="1:46" x14ac:dyDescent="0.25">
      <c r="A45" s="13" t="s">
        <v>106</v>
      </c>
      <c r="B45" s="3" t="s">
        <v>50</v>
      </c>
      <c r="C45" s="8">
        <v>44358</v>
      </c>
      <c r="D45" s="3" t="s">
        <v>51</v>
      </c>
      <c r="E45" s="5" t="s">
        <v>60</v>
      </c>
      <c r="F45" s="3" t="s">
        <v>53</v>
      </c>
      <c r="G45" s="5" t="s">
        <v>58</v>
      </c>
      <c r="H45" s="5" t="s">
        <v>56</v>
      </c>
      <c r="I45" s="5" t="s">
        <v>55</v>
      </c>
      <c r="J45" s="5" t="s">
        <v>55</v>
      </c>
      <c r="K45" s="5">
        <v>0</v>
      </c>
      <c r="L45" s="5"/>
      <c r="M45" s="5"/>
      <c r="N45" s="5"/>
      <c r="O45" s="5"/>
      <c r="P45" s="5"/>
      <c r="Q45" s="5"/>
      <c r="R45" s="5"/>
      <c r="S45" s="5"/>
      <c r="T45" s="5"/>
      <c r="U45" s="5">
        <v>0</v>
      </c>
      <c r="V45" s="5">
        <v>0</v>
      </c>
      <c r="W45" s="5">
        <v>0</v>
      </c>
      <c r="X45" s="5">
        <v>0</v>
      </c>
      <c r="Y45" s="3">
        <v>0</v>
      </c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</row>
    <row r="46" spans="1:46" x14ac:dyDescent="0.25">
      <c r="A46" s="12" t="s">
        <v>107</v>
      </c>
      <c r="B46" s="3" t="s">
        <v>50</v>
      </c>
      <c r="C46" s="8">
        <v>44358</v>
      </c>
      <c r="D46" s="3" t="s">
        <v>51</v>
      </c>
      <c r="E46" s="3" t="s">
        <v>101</v>
      </c>
      <c r="F46" s="3" t="s">
        <v>53</v>
      </c>
      <c r="G46" s="12" t="s">
        <v>58</v>
      </c>
      <c r="H46" s="12" t="s">
        <v>55</v>
      </c>
      <c r="I46" s="12" t="s">
        <v>55</v>
      </c>
      <c r="J46" s="12" t="s">
        <v>56</v>
      </c>
      <c r="K46" s="12">
        <v>1</v>
      </c>
      <c r="L46" s="3"/>
      <c r="M46" s="3"/>
      <c r="N46" s="3">
        <v>1</v>
      </c>
      <c r="O46" s="3"/>
      <c r="P46" s="3"/>
      <c r="Q46" s="3"/>
      <c r="R46" s="3"/>
      <c r="S46" s="3"/>
      <c r="T46" s="3"/>
      <c r="U46" s="3">
        <v>1</v>
      </c>
      <c r="V46" s="3">
        <v>14</v>
      </c>
      <c r="W46" s="3">
        <v>12</v>
      </c>
      <c r="X46" s="3">
        <v>1</v>
      </c>
      <c r="Y46" s="3">
        <v>15</v>
      </c>
      <c r="Z46" s="3">
        <v>1</v>
      </c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</row>
    <row r="47" spans="1:46" x14ac:dyDescent="0.25">
      <c r="A47" s="12" t="s">
        <v>108</v>
      </c>
      <c r="B47" s="3" t="s">
        <v>50</v>
      </c>
      <c r="C47" s="8">
        <v>44358</v>
      </c>
      <c r="D47" s="3" t="s">
        <v>51</v>
      </c>
      <c r="E47" s="12" t="s">
        <v>109</v>
      </c>
      <c r="F47" s="3" t="s">
        <v>110</v>
      </c>
      <c r="G47" s="12" t="s">
        <v>58</v>
      </c>
      <c r="H47" s="12" t="s">
        <v>55</v>
      </c>
      <c r="I47" s="12" t="s">
        <v>55</v>
      </c>
      <c r="J47" s="12" t="s">
        <v>56</v>
      </c>
      <c r="K47" s="12">
        <v>1</v>
      </c>
      <c r="L47" s="3"/>
      <c r="M47" s="3"/>
      <c r="N47" s="3">
        <v>1</v>
      </c>
      <c r="O47" s="3"/>
      <c r="P47" s="3"/>
      <c r="Q47" s="3"/>
      <c r="R47" s="3"/>
      <c r="S47" s="3"/>
      <c r="T47" s="3"/>
      <c r="U47" s="3">
        <v>1</v>
      </c>
      <c r="V47" s="3">
        <v>8</v>
      </c>
      <c r="W47" s="3">
        <v>0</v>
      </c>
      <c r="X47" s="3">
        <v>0</v>
      </c>
      <c r="Y47" s="16">
        <v>0</v>
      </c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</row>
    <row r="48" spans="1:46" x14ac:dyDescent="0.25">
      <c r="A48" s="12" t="s">
        <v>111</v>
      </c>
      <c r="B48" s="3" t="s">
        <v>50</v>
      </c>
      <c r="C48" s="8">
        <v>44358</v>
      </c>
      <c r="D48" s="3" t="s">
        <v>51</v>
      </c>
      <c r="E48" s="12" t="s">
        <v>109</v>
      </c>
      <c r="F48" s="3" t="s">
        <v>110</v>
      </c>
      <c r="G48" s="12" t="s">
        <v>58</v>
      </c>
      <c r="H48" s="12" t="s">
        <v>56</v>
      </c>
      <c r="I48" s="12" t="s">
        <v>55</v>
      </c>
      <c r="J48" s="12" t="s">
        <v>55</v>
      </c>
      <c r="K48" s="12">
        <v>0</v>
      </c>
      <c r="L48" s="3"/>
      <c r="M48" s="3"/>
      <c r="N48" s="3"/>
      <c r="O48" s="3"/>
      <c r="P48" s="3"/>
      <c r="Q48" s="3"/>
      <c r="R48" s="3"/>
      <c r="S48" s="3"/>
      <c r="T48" s="3"/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</row>
    <row r="49" spans="1:46" x14ac:dyDescent="0.25">
      <c r="A49" s="12" t="s">
        <v>112</v>
      </c>
      <c r="B49" s="3" t="s">
        <v>50</v>
      </c>
      <c r="C49" s="8">
        <v>44358</v>
      </c>
      <c r="D49" s="3" t="s">
        <v>51</v>
      </c>
      <c r="E49" s="12" t="s">
        <v>109</v>
      </c>
      <c r="F49" s="5" t="s">
        <v>110</v>
      </c>
      <c r="G49" s="3" t="s">
        <v>54</v>
      </c>
      <c r="H49" s="3" t="s">
        <v>56</v>
      </c>
      <c r="I49" s="3" t="s">
        <v>55</v>
      </c>
      <c r="J49" s="3" t="s">
        <v>55</v>
      </c>
      <c r="K49" s="3">
        <v>0</v>
      </c>
      <c r="L49" s="3"/>
      <c r="M49" s="3"/>
      <c r="N49" s="3"/>
      <c r="O49" s="3"/>
      <c r="P49" s="3"/>
      <c r="Q49" s="3"/>
      <c r="R49" s="3"/>
      <c r="S49" s="3"/>
      <c r="T49" s="3"/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/>
      <c r="AA49" s="3">
        <v>5</v>
      </c>
      <c r="AB49" s="3">
        <v>40</v>
      </c>
      <c r="AC49" s="3">
        <v>34</v>
      </c>
      <c r="AD49" s="3">
        <f>AC49/AB49</f>
        <v>0.85</v>
      </c>
      <c r="AE49" s="3">
        <v>105</v>
      </c>
      <c r="AF49" s="3">
        <v>98</v>
      </c>
      <c r="AG49" s="3">
        <f>AF49/AE49</f>
        <v>0.93333333333333335</v>
      </c>
      <c r="AH49" s="3">
        <v>42</v>
      </c>
      <c r="AI49" s="3">
        <v>34</v>
      </c>
      <c r="AJ49" s="3">
        <f>AI49/AH49</f>
        <v>0.80952380952380953</v>
      </c>
      <c r="AK49" s="3">
        <v>60</v>
      </c>
      <c r="AL49" s="3">
        <v>43</v>
      </c>
      <c r="AM49" s="3">
        <f>AL49/AK49</f>
        <v>0.71666666666666667</v>
      </c>
      <c r="AN49" s="3">
        <v>70</v>
      </c>
      <c r="AO49" s="3">
        <v>70</v>
      </c>
      <c r="AP49" s="3">
        <v>1</v>
      </c>
      <c r="AQ49" s="3"/>
      <c r="AR49" s="3"/>
      <c r="AS49" s="3"/>
      <c r="AT49" s="3">
        <f>(AG49+AD49+AJ49)/3</f>
        <v>0.86428571428571421</v>
      </c>
    </row>
    <row r="50" spans="1:46" x14ac:dyDescent="0.25">
      <c r="A50" s="12" t="s">
        <v>113</v>
      </c>
      <c r="B50" s="3" t="s">
        <v>50</v>
      </c>
      <c r="C50" s="8">
        <v>44358</v>
      </c>
      <c r="D50" s="3" t="s">
        <v>51</v>
      </c>
      <c r="E50" s="12" t="s">
        <v>114</v>
      </c>
      <c r="F50" s="3" t="s">
        <v>110</v>
      </c>
      <c r="G50" s="3" t="s">
        <v>58</v>
      </c>
      <c r="H50" s="3" t="s">
        <v>55</v>
      </c>
      <c r="I50" s="3" t="s">
        <v>55</v>
      </c>
      <c r="J50" s="3" t="s">
        <v>55</v>
      </c>
      <c r="K50" s="3">
        <v>0</v>
      </c>
      <c r="L50" s="3"/>
      <c r="M50" s="3"/>
      <c r="N50" s="3"/>
      <c r="O50" s="3"/>
      <c r="P50" s="3"/>
      <c r="Q50" s="3"/>
      <c r="R50" s="3"/>
      <c r="S50" s="3"/>
      <c r="T50" s="3"/>
      <c r="U50" s="3">
        <v>1</v>
      </c>
      <c r="V50" s="3">
        <v>12</v>
      </c>
      <c r="W50" s="3">
        <v>12</v>
      </c>
      <c r="X50" s="3">
        <v>1</v>
      </c>
      <c r="Y50" s="3">
        <v>13</v>
      </c>
      <c r="Z50" s="3">
        <v>1</v>
      </c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</row>
    <row r="51" spans="1:46" x14ac:dyDescent="0.25">
      <c r="A51" s="12" t="s">
        <v>115</v>
      </c>
      <c r="B51" s="3" t="s">
        <v>50</v>
      </c>
      <c r="C51" s="8">
        <v>44358</v>
      </c>
      <c r="D51" s="3" t="s">
        <v>51</v>
      </c>
      <c r="E51" s="12" t="s">
        <v>109</v>
      </c>
      <c r="F51" s="3" t="s">
        <v>110</v>
      </c>
      <c r="G51" s="3" t="s">
        <v>58</v>
      </c>
      <c r="H51" s="3" t="s">
        <v>55</v>
      </c>
      <c r="I51" s="3" t="s">
        <v>55</v>
      </c>
      <c r="J51" s="3" t="s">
        <v>55</v>
      </c>
      <c r="K51" s="3">
        <v>0</v>
      </c>
      <c r="L51" s="3"/>
      <c r="M51" s="3"/>
      <c r="N51" s="3"/>
      <c r="O51" s="3"/>
      <c r="P51" s="3"/>
      <c r="Q51" s="3"/>
      <c r="R51" s="3"/>
      <c r="S51" s="3"/>
      <c r="T51" s="3"/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/>
      <c r="AA51" s="3"/>
      <c r="AB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1:46" x14ac:dyDescent="0.25">
      <c r="A52" s="12" t="s">
        <v>116</v>
      </c>
      <c r="B52" s="3" t="s">
        <v>50</v>
      </c>
      <c r="C52" s="8">
        <v>44358</v>
      </c>
      <c r="D52" s="3" t="s">
        <v>51</v>
      </c>
      <c r="E52" s="3" t="s">
        <v>117</v>
      </c>
      <c r="F52" s="3" t="s">
        <v>110</v>
      </c>
      <c r="G52" s="3" t="s">
        <v>58</v>
      </c>
      <c r="H52" s="3" t="s">
        <v>56</v>
      </c>
      <c r="I52" s="3" t="s">
        <v>55</v>
      </c>
      <c r="J52" s="3" t="s">
        <v>55</v>
      </c>
      <c r="K52" s="3">
        <v>0</v>
      </c>
      <c r="L52" s="3"/>
      <c r="M52" s="3"/>
      <c r="N52" s="3"/>
      <c r="O52" s="3"/>
      <c r="P52" s="3"/>
      <c r="Q52" s="3"/>
      <c r="R52" s="3"/>
      <c r="S52" s="3"/>
      <c r="T52" s="3"/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/>
      <c r="AA52" s="3"/>
      <c r="AB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</row>
    <row r="53" spans="1:46" x14ac:dyDescent="0.25">
      <c r="A53" s="12" t="s">
        <v>118</v>
      </c>
      <c r="B53" s="3" t="s">
        <v>50</v>
      </c>
      <c r="C53" s="8">
        <v>44358</v>
      </c>
      <c r="D53" s="3" t="s">
        <v>51</v>
      </c>
      <c r="E53" s="3" t="s">
        <v>117</v>
      </c>
      <c r="F53" s="3" t="s">
        <v>110</v>
      </c>
      <c r="G53" s="3" t="s">
        <v>54</v>
      </c>
      <c r="H53" s="3" t="s">
        <v>56</v>
      </c>
      <c r="I53" s="3" t="s">
        <v>55</v>
      </c>
      <c r="J53" s="3" t="s">
        <v>56</v>
      </c>
      <c r="K53" s="3">
        <v>1</v>
      </c>
      <c r="L53" s="3"/>
      <c r="M53" s="3"/>
      <c r="N53" s="3">
        <v>1</v>
      </c>
      <c r="O53" s="3"/>
      <c r="P53" s="3"/>
      <c r="Q53" s="3"/>
      <c r="R53" s="3"/>
      <c r="S53" s="3"/>
      <c r="T53" s="3"/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/>
      <c r="AA53" s="3">
        <v>5</v>
      </c>
      <c r="AB53" s="3">
        <v>79</v>
      </c>
      <c r="AC53" s="3">
        <v>0</v>
      </c>
      <c r="AD53" s="3">
        <v>0</v>
      </c>
      <c r="AE53" s="3">
        <v>48</v>
      </c>
      <c r="AF53" s="3">
        <v>0</v>
      </c>
      <c r="AG53" s="3">
        <v>0</v>
      </c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</row>
    <row r="54" spans="1:46" x14ac:dyDescent="0.25">
      <c r="A54" s="12" t="s">
        <v>119</v>
      </c>
      <c r="B54" s="3" t="s">
        <v>50</v>
      </c>
      <c r="C54" s="8">
        <v>44358</v>
      </c>
      <c r="D54" s="3" t="s">
        <v>51</v>
      </c>
      <c r="E54" s="3" t="s">
        <v>120</v>
      </c>
      <c r="F54" s="3" t="s">
        <v>110</v>
      </c>
      <c r="G54" s="3" t="s">
        <v>54</v>
      </c>
      <c r="H54" s="3" t="s">
        <v>55</v>
      </c>
      <c r="I54" s="3" t="s">
        <v>55</v>
      </c>
      <c r="J54" s="3" t="s">
        <v>55</v>
      </c>
      <c r="K54" s="3">
        <v>0</v>
      </c>
      <c r="L54" s="3"/>
      <c r="M54" s="3"/>
      <c r="N54" s="3"/>
      <c r="O54" s="3"/>
      <c r="P54" s="3"/>
      <c r="Q54" s="3"/>
      <c r="R54" s="3"/>
      <c r="S54" s="3"/>
      <c r="T54" s="3"/>
      <c r="U54" s="3">
        <v>0</v>
      </c>
      <c r="V54" s="3">
        <v>0</v>
      </c>
      <c r="W54" s="3">
        <v>0</v>
      </c>
      <c r="X54" s="3">
        <v>0</v>
      </c>
      <c r="Y54" s="3">
        <v>28</v>
      </c>
      <c r="Z54" s="3"/>
      <c r="AA54" s="3">
        <v>1</v>
      </c>
      <c r="AB54" s="3">
        <v>27</v>
      </c>
      <c r="AC54" s="3">
        <v>0</v>
      </c>
      <c r="AD54" s="3">
        <v>0</v>
      </c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</row>
    <row r="55" spans="1:46" x14ac:dyDescent="0.25">
      <c r="A55" s="12" t="s">
        <v>121</v>
      </c>
      <c r="B55" s="3" t="s">
        <v>50</v>
      </c>
      <c r="C55" s="8">
        <v>44358</v>
      </c>
      <c r="D55" s="3" t="s">
        <v>51</v>
      </c>
      <c r="E55" s="3" t="s">
        <v>120</v>
      </c>
      <c r="F55" s="3" t="s">
        <v>110</v>
      </c>
      <c r="G55" s="3" t="s">
        <v>54</v>
      </c>
      <c r="H55" s="3" t="s">
        <v>55</v>
      </c>
      <c r="I55" s="3" t="s">
        <v>55</v>
      </c>
      <c r="J55" s="3" t="s">
        <v>55</v>
      </c>
      <c r="K55" s="3">
        <v>0</v>
      </c>
      <c r="L55" s="3"/>
      <c r="M55" s="3"/>
      <c r="N55" s="3"/>
      <c r="O55" s="3"/>
      <c r="P55" s="3"/>
      <c r="Q55" s="3"/>
      <c r="R55" s="3"/>
      <c r="S55" s="3"/>
      <c r="T55" s="3"/>
      <c r="U55" s="3">
        <v>0</v>
      </c>
      <c r="V55" s="3">
        <v>0</v>
      </c>
      <c r="W55" s="3">
        <v>0</v>
      </c>
      <c r="X55" s="3">
        <v>0</v>
      </c>
      <c r="Y55" s="3">
        <v>23</v>
      </c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</row>
    <row r="56" spans="1:46" x14ac:dyDescent="0.25">
      <c r="A56" s="12" t="s">
        <v>122</v>
      </c>
      <c r="B56" s="3" t="s">
        <v>50</v>
      </c>
      <c r="C56" s="8">
        <v>44358</v>
      </c>
      <c r="D56" s="3" t="s">
        <v>51</v>
      </c>
      <c r="E56" s="3" t="s">
        <v>123</v>
      </c>
      <c r="F56" s="5" t="s">
        <v>110</v>
      </c>
      <c r="G56" s="3" t="s">
        <v>58</v>
      </c>
      <c r="H56" s="3" t="s">
        <v>55</v>
      </c>
      <c r="I56" s="3" t="s">
        <v>56</v>
      </c>
      <c r="J56" s="3" t="s">
        <v>56</v>
      </c>
      <c r="K56" s="3">
        <v>1</v>
      </c>
      <c r="L56" s="3"/>
      <c r="M56" s="3"/>
      <c r="N56" s="3">
        <v>1</v>
      </c>
      <c r="O56" s="3"/>
      <c r="P56" s="3"/>
      <c r="Q56" s="3"/>
      <c r="R56" s="3"/>
      <c r="S56" s="3"/>
      <c r="T56" s="3"/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</row>
    <row r="57" spans="1:46" x14ac:dyDescent="0.25">
      <c r="A57" s="12" t="s">
        <v>124</v>
      </c>
      <c r="B57" s="3" t="s">
        <v>50</v>
      </c>
      <c r="C57" s="8">
        <v>44358</v>
      </c>
      <c r="D57" s="3" t="s">
        <v>51</v>
      </c>
      <c r="E57" s="3" t="s">
        <v>123</v>
      </c>
      <c r="F57" s="5" t="s">
        <v>110</v>
      </c>
      <c r="G57" s="3" t="s">
        <v>54</v>
      </c>
      <c r="H57" s="3" t="s">
        <v>55</v>
      </c>
      <c r="I57" s="3" t="s">
        <v>55</v>
      </c>
      <c r="J57" s="3" t="s">
        <v>55</v>
      </c>
      <c r="K57" s="3">
        <v>0</v>
      </c>
      <c r="L57" s="3"/>
      <c r="M57" s="3"/>
      <c r="N57" s="3"/>
      <c r="O57" s="3"/>
      <c r="P57" s="3"/>
      <c r="Q57" s="3"/>
      <c r="R57" s="3"/>
      <c r="S57" s="3"/>
      <c r="T57" s="3"/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/>
      <c r="AA57" s="3">
        <v>2</v>
      </c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</row>
    <row r="58" spans="1:46" x14ac:dyDescent="0.25">
      <c r="A58" s="12" t="s">
        <v>125</v>
      </c>
      <c r="B58" s="3" t="s">
        <v>50</v>
      </c>
      <c r="C58" s="8">
        <v>44358</v>
      </c>
      <c r="D58" s="3" t="s">
        <v>51</v>
      </c>
      <c r="E58" s="3" t="s">
        <v>126</v>
      </c>
      <c r="F58" s="3" t="s">
        <v>110</v>
      </c>
      <c r="G58" s="3" t="s">
        <v>54</v>
      </c>
      <c r="H58" s="3" t="s">
        <v>56</v>
      </c>
      <c r="I58" s="3" t="s">
        <v>55</v>
      </c>
      <c r="J58" s="3" t="s">
        <v>55</v>
      </c>
      <c r="K58" s="3">
        <v>0</v>
      </c>
      <c r="L58" s="3"/>
      <c r="M58" s="3"/>
      <c r="N58" s="3"/>
      <c r="O58" s="3"/>
      <c r="P58" s="3"/>
      <c r="Q58" s="3"/>
      <c r="R58" s="3"/>
      <c r="S58" s="3"/>
      <c r="T58" s="3"/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/>
      <c r="AA58" s="3">
        <v>7</v>
      </c>
      <c r="AB58" s="3">
        <v>103</v>
      </c>
      <c r="AC58" s="3">
        <v>99</v>
      </c>
      <c r="AD58" s="3">
        <f>AC58/AB58</f>
        <v>0.96116504854368934</v>
      </c>
      <c r="AE58" s="3">
        <v>90</v>
      </c>
      <c r="AF58" s="3">
        <v>78</v>
      </c>
      <c r="AG58" s="3">
        <f>AF58/AE58</f>
        <v>0.8666666666666667</v>
      </c>
      <c r="AH58" s="3">
        <v>11</v>
      </c>
      <c r="AI58" s="3">
        <v>7</v>
      </c>
      <c r="AJ58" s="3">
        <f>AI58/AH58</f>
        <v>0.63636363636363635</v>
      </c>
      <c r="AK58" s="3">
        <v>69</v>
      </c>
      <c r="AL58" s="3">
        <v>42</v>
      </c>
      <c r="AM58" s="3">
        <f>AL58/AK58</f>
        <v>0.60869565217391308</v>
      </c>
      <c r="AN58" s="3"/>
      <c r="AO58" s="3"/>
      <c r="AP58" s="3"/>
      <c r="AQ58" s="3"/>
      <c r="AR58" s="3"/>
      <c r="AS58" s="3"/>
      <c r="AT58" s="3">
        <f>(AG58+AD58+AJ58+AM58)/4</f>
        <v>0.76822275093697634</v>
      </c>
    </row>
    <row r="59" spans="1:46" x14ac:dyDescent="0.25">
      <c r="A59" s="12" t="s">
        <v>127</v>
      </c>
      <c r="B59" s="3" t="s">
        <v>50</v>
      </c>
      <c r="C59" s="8">
        <v>44358</v>
      </c>
      <c r="D59" s="3" t="s">
        <v>51</v>
      </c>
      <c r="E59" s="3" t="s">
        <v>126</v>
      </c>
      <c r="F59" s="3" t="s">
        <v>110</v>
      </c>
      <c r="G59" s="3" t="s">
        <v>58</v>
      </c>
      <c r="H59" s="3" t="s">
        <v>56</v>
      </c>
      <c r="I59" s="3" t="s">
        <v>56</v>
      </c>
      <c r="J59" s="3" t="s">
        <v>56</v>
      </c>
      <c r="K59" s="3">
        <v>4</v>
      </c>
      <c r="L59" s="3"/>
      <c r="M59" s="3"/>
      <c r="N59" s="3">
        <v>3</v>
      </c>
      <c r="O59" s="3"/>
      <c r="P59" s="3"/>
      <c r="Q59" s="3"/>
      <c r="R59" s="3"/>
      <c r="S59" s="3"/>
      <c r="T59" s="3">
        <v>1</v>
      </c>
      <c r="U59" s="3">
        <v>0</v>
      </c>
      <c r="V59" s="3">
        <v>0</v>
      </c>
      <c r="W59" s="3">
        <v>0</v>
      </c>
      <c r="X59" s="3">
        <v>0</v>
      </c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</row>
    <row r="60" spans="1:46" x14ac:dyDescent="0.25">
      <c r="A60" s="12" t="s">
        <v>128</v>
      </c>
      <c r="B60" s="3" t="s">
        <v>50</v>
      </c>
      <c r="C60" s="8">
        <v>44358</v>
      </c>
      <c r="D60" s="3" t="s">
        <v>51</v>
      </c>
      <c r="E60" s="3" t="s">
        <v>126</v>
      </c>
      <c r="F60" s="3" t="s">
        <v>110</v>
      </c>
      <c r="G60" s="3" t="s">
        <v>54</v>
      </c>
      <c r="H60" s="3" t="s">
        <v>55</v>
      </c>
      <c r="I60" s="3" t="s">
        <v>55</v>
      </c>
      <c r="J60" s="3" t="s">
        <v>55</v>
      </c>
      <c r="K60" s="3">
        <v>0</v>
      </c>
      <c r="L60" s="3"/>
      <c r="M60" s="3"/>
      <c r="N60" s="3"/>
      <c r="O60" s="3"/>
      <c r="P60" s="3"/>
      <c r="Q60" s="3"/>
      <c r="R60" s="3"/>
      <c r="S60" s="3"/>
      <c r="T60" s="3"/>
      <c r="U60" s="3">
        <v>0</v>
      </c>
      <c r="V60" s="3">
        <v>0</v>
      </c>
      <c r="W60" s="3">
        <v>0</v>
      </c>
      <c r="X60" s="3">
        <v>0</v>
      </c>
      <c r="Y60" s="3">
        <v>48</v>
      </c>
      <c r="Z60" s="3"/>
      <c r="AA60" s="3">
        <v>6</v>
      </c>
      <c r="AB60" s="3">
        <v>89</v>
      </c>
      <c r="AC60" s="3">
        <v>86</v>
      </c>
      <c r="AD60" s="3">
        <f>AC60/AB60</f>
        <v>0.9662921348314607</v>
      </c>
      <c r="AE60" s="3">
        <v>104</v>
      </c>
      <c r="AF60" s="3">
        <v>92</v>
      </c>
      <c r="AG60" s="3">
        <f>AF60/AE60</f>
        <v>0.88461538461538458</v>
      </c>
      <c r="AH60" s="3">
        <v>54</v>
      </c>
      <c r="AI60" s="3">
        <v>47</v>
      </c>
      <c r="AJ60" s="3">
        <f>AI60/AH60</f>
        <v>0.87037037037037035</v>
      </c>
      <c r="AK60" s="3">
        <v>96</v>
      </c>
      <c r="AL60" s="3">
        <v>87</v>
      </c>
      <c r="AM60" s="3">
        <f>AL60/AK60</f>
        <v>0.90625</v>
      </c>
      <c r="AN60" s="3">
        <v>18</v>
      </c>
      <c r="AO60" s="3">
        <v>13</v>
      </c>
      <c r="AP60" s="3">
        <f>AO60/AN60</f>
        <v>0.72222222222222221</v>
      </c>
      <c r="AQ60" s="3"/>
      <c r="AR60" s="3"/>
      <c r="AS60" s="3"/>
      <c r="AT60" s="3">
        <f>(AD60+AG60+AJ60+AM60+AP60)/5</f>
        <v>0.86995002240788755</v>
      </c>
    </row>
    <row r="61" spans="1:46" x14ac:dyDescent="0.25">
      <c r="A61" s="12" t="s">
        <v>129</v>
      </c>
      <c r="B61" s="3" t="s">
        <v>50</v>
      </c>
      <c r="C61" s="8">
        <v>44358</v>
      </c>
      <c r="D61" s="3" t="s">
        <v>51</v>
      </c>
      <c r="E61" s="3" t="s">
        <v>130</v>
      </c>
      <c r="F61" s="3" t="s">
        <v>131</v>
      </c>
      <c r="G61" s="3" t="s">
        <v>54</v>
      </c>
      <c r="H61" s="3" t="s">
        <v>55</v>
      </c>
      <c r="I61" s="3" t="s">
        <v>56</v>
      </c>
      <c r="J61" s="3" t="s">
        <v>55</v>
      </c>
      <c r="K61" s="3">
        <v>0</v>
      </c>
      <c r="L61" s="3"/>
      <c r="M61" s="3"/>
      <c r="N61" s="3"/>
      <c r="O61" s="3"/>
      <c r="P61" s="3"/>
      <c r="Q61" s="3"/>
      <c r="R61" s="3"/>
      <c r="S61" s="3"/>
      <c r="T61" s="3"/>
      <c r="U61" s="3">
        <v>0</v>
      </c>
      <c r="V61" s="3">
        <v>0</v>
      </c>
      <c r="W61" s="3">
        <v>0</v>
      </c>
      <c r="X61" s="3">
        <v>0</v>
      </c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</row>
    <row r="62" spans="1:46" x14ac:dyDescent="0.25">
      <c r="A62" s="12" t="s">
        <v>132</v>
      </c>
      <c r="B62" s="3" t="s">
        <v>50</v>
      </c>
      <c r="C62" s="8">
        <v>44358</v>
      </c>
      <c r="D62" s="3" t="s">
        <v>51</v>
      </c>
      <c r="E62" s="3" t="s">
        <v>126</v>
      </c>
      <c r="F62" s="3" t="s">
        <v>110</v>
      </c>
      <c r="G62" s="3" t="s">
        <v>58</v>
      </c>
      <c r="H62" s="3" t="s">
        <v>55</v>
      </c>
      <c r="I62" s="3" t="s">
        <v>56</v>
      </c>
      <c r="J62" s="3" t="s">
        <v>55</v>
      </c>
      <c r="K62" s="3">
        <v>0</v>
      </c>
      <c r="L62" s="3"/>
      <c r="M62" s="3"/>
      <c r="N62" s="3"/>
      <c r="O62" s="3"/>
      <c r="P62" s="3"/>
      <c r="Q62" s="3"/>
      <c r="R62" s="3"/>
      <c r="S62" s="3"/>
      <c r="T62" s="3"/>
      <c r="U62" s="3">
        <v>1</v>
      </c>
      <c r="V62" s="3">
        <v>17</v>
      </c>
      <c r="W62" s="3">
        <v>0</v>
      </c>
      <c r="X62" s="3">
        <v>0</v>
      </c>
      <c r="Y62" s="3">
        <v>18</v>
      </c>
      <c r="Z62" s="3" t="s">
        <v>55</v>
      </c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</row>
    <row r="63" spans="1:46" x14ac:dyDescent="0.25">
      <c r="A63" s="12" t="s">
        <v>133</v>
      </c>
      <c r="B63" s="3" t="s">
        <v>50</v>
      </c>
      <c r="C63" s="8">
        <v>44358</v>
      </c>
      <c r="D63" s="3" t="s">
        <v>51</v>
      </c>
      <c r="E63" s="3" t="s">
        <v>134</v>
      </c>
      <c r="F63" s="5" t="s">
        <v>110</v>
      </c>
      <c r="G63" s="3" t="s">
        <v>58</v>
      </c>
      <c r="H63" s="3" t="s">
        <v>55</v>
      </c>
      <c r="I63" s="3" t="s">
        <v>55</v>
      </c>
      <c r="J63" s="3" t="s">
        <v>55</v>
      </c>
      <c r="K63" s="3">
        <v>0</v>
      </c>
      <c r="L63" s="3"/>
      <c r="M63" s="3"/>
      <c r="N63" s="3"/>
      <c r="O63" s="3"/>
      <c r="P63" s="3"/>
      <c r="Q63" s="3"/>
      <c r="R63" s="3"/>
      <c r="S63" s="3"/>
      <c r="T63" s="3"/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</row>
    <row r="64" spans="1:46" x14ac:dyDescent="0.25">
      <c r="A64" s="12" t="s">
        <v>135</v>
      </c>
      <c r="B64" s="3" t="s">
        <v>50</v>
      </c>
      <c r="C64" s="8">
        <v>44358</v>
      </c>
      <c r="D64" s="3" t="s">
        <v>51</v>
      </c>
      <c r="E64" s="3" t="s">
        <v>136</v>
      </c>
      <c r="F64" s="3" t="s">
        <v>131</v>
      </c>
      <c r="G64" s="3" t="s">
        <v>58</v>
      </c>
      <c r="H64" s="3" t="s">
        <v>56</v>
      </c>
      <c r="I64" s="3" t="s">
        <v>55</v>
      </c>
      <c r="J64" s="3" t="s">
        <v>55</v>
      </c>
      <c r="K64" s="3">
        <v>0</v>
      </c>
      <c r="L64" s="3"/>
      <c r="M64" s="3"/>
      <c r="N64" s="3"/>
      <c r="O64" s="3"/>
      <c r="P64" s="3"/>
      <c r="Q64" s="3"/>
      <c r="R64" s="3"/>
      <c r="S64" s="3"/>
      <c r="T64" s="3"/>
      <c r="U64" s="3">
        <v>0</v>
      </c>
      <c r="V64" s="3">
        <v>0</v>
      </c>
      <c r="W64" s="3">
        <v>0</v>
      </c>
      <c r="X64" s="3">
        <v>0</v>
      </c>
      <c r="Y64" s="3">
        <v>5</v>
      </c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</row>
    <row r="65" spans="1:47" x14ac:dyDescent="0.25">
      <c r="A65" s="12" t="s">
        <v>137</v>
      </c>
      <c r="B65" s="3" t="s">
        <v>50</v>
      </c>
      <c r="C65" s="8">
        <v>44358</v>
      </c>
      <c r="D65" s="3" t="s">
        <v>51</v>
      </c>
      <c r="E65" s="3" t="s">
        <v>136</v>
      </c>
      <c r="F65" s="3" t="s">
        <v>131</v>
      </c>
      <c r="G65" s="3" t="s">
        <v>54</v>
      </c>
      <c r="H65" s="3" t="s">
        <v>56</v>
      </c>
      <c r="I65" s="3" t="s">
        <v>55</v>
      </c>
      <c r="J65" s="3" t="s">
        <v>55</v>
      </c>
      <c r="K65" s="3">
        <v>0</v>
      </c>
      <c r="L65" s="3"/>
      <c r="M65" s="3"/>
      <c r="N65" s="3"/>
      <c r="O65" s="3"/>
      <c r="P65" s="3"/>
      <c r="Q65" s="3"/>
      <c r="R65" s="3"/>
      <c r="S65" s="3"/>
      <c r="T65" s="3"/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/>
      <c r="AA65" s="3">
        <v>6</v>
      </c>
      <c r="AB65" s="3">
        <v>118</v>
      </c>
      <c r="AC65" s="3">
        <v>118</v>
      </c>
      <c r="AD65" s="3">
        <v>1</v>
      </c>
      <c r="AE65" s="3">
        <v>100</v>
      </c>
      <c r="AF65" s="3">
        <v>89</v>
      </c>
      <c r="AG65" s="3">
        <f>AF65/AE65</f>
        <v>0.89</v>
      </c>
      <c r="AH65" s="3">
        <v>60</v>
      </c>
      <c r="AI65" s="3">
        <v>55</v>
      </c>
      <c r="AJ65" s="3">
        <f>AI65/AH65</f>
        <v>0.91666666666666663</v>
      </c>
      <c r="AK65" s="3">
        <v>46</v>
      </c>
      <c r="AL65" s="3">
        <v>42</v>
      </c>
      <c r="AM65" s="3">
        <f>AL65/AK65</f>
        <v>0.91304347826086951</v>
      </c>
      <c r="AN65" s="3">
        <v>76</v>
      </c>
      <c r="AO65" s="3">
        <v>75</v>
      </c>
      <c r="AP65" s="3">
        <f>AO65/AN65</f>
        <v>0.98684210526315785</v>
      </c>
      <c r="AQ65" s="3">
        <v>82</v>
      </c>
      <c r="AR65" s="3">
        <v>82</v>
      </c>
      <c r="AS65" s="3">
        <v>1</v>
      </c>
      <c r="AT65" s="3">
        <f>(AG65+AD65+AJ65+AM65+AP65+AS65)/AA65</f>
        <v>0.95109204169844908</v>
      </c>
    </row>
    <row r="66" spans="1:47" x14ac:dyDescent="0.25">
      <c r="A66" s="12" t="s">
        <v>138</v>
      </c>
      <c r="B66" s="3" t="s">
        <v>50</v>
      </c>
      <c r="C66" s="8">
        <v>44358</v>
      </c>
      <c r="D66" s="3" t="s">
        <v>51</v>
      </c>
      <c r="E66" s="3" t="s">
        <v>139</v>
      </c>
      <c r="F66" s="3" t="s">
        <v>131</v>
      </c>
      <c r="G66" s="3" t="s">
        <v>58</v>
      </c>
      <c r="H66" s="3" t="s">
        <v>55</v>
      </c>
      <c r="I66" s="3" t="s">
        <v>55</v>
      </c>
      <c r="J66" s="3" t="s">
        <v>55</v>
      </c>
      <c r="K66" s="3">
        <v>0</v>
      </c>
      <c r="L66" s="3"/>
      <c r="M66" s="3"/>
      <c r="N66" s="3"/>
      <c r="O66" s="3"/>
      <c r="P66" s="3"/>
      <c r="Q66" s="3"/>
      <c r="R66" s="3"/>
      <c r="S66" s="3"/>
      <c r="T66" s="3"/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</row>
    <row r="67" spans="1:47" x14ac:dyDescent="0.25">
      <c r="A67" s="12" t="s">
        <v>140</v>
      </c>
      <c r="B67" s="3" t="s">
        <v>50</v>
      </c>
      <c r="C67" s="8">
        <v>44358</v>
      </c>
      <c r="D67" s="3" t="s">
        <v>51</v>
      </c>
      <c r="E67" s="3" t="s">
        <v>136</v>
      </c>
      <c r="F67" s="3" t="s">
        <v>131</v>
      </c>
      <c r="G67" s="3" t="s">
        <v>58</v>
      </c>
      <c r="H67" s="3" t="s">
        <v>55</v>
      </c>
      <c r="I67" s="3" t="s">
        <v>55</v>
      </c>
      <c r="J67" s="3" t="s">
        <v>55</v>
      </c>
      <c r="K67" s="3">
        <v>0</v>
      </c>
      <c r="L67" s="3"/>
      <c r="M67" s="3"/>
      <c r="N67" s="3"/>
      <c r="O67" s="3"/>
      <c r="P67" s="3"/>
      <c r="Q67" s="3"/>
      <c r="R67" s="3"/>
      <c r="S67" s="3"/>
      <c r="T67" s="3"/>
      <c r="U67" s="3">
        <v>1</v>
      </c>
      <c r="V67" s="3">
        <v>20</v>
      </c>
      <c r="W67" s="3">
        <v>0</v>
      </c>
      <c r="X67" s="3">
        <v>1</v>
      </c>
      <c r="Y67" s="3">
        <v>21</v>
      </c>
      <c r="Z67" s="3" t="s">
        <v>55</v>
      </c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t="s">
        <v>141</v>
      </c>
    </row>
    <row r="68" spans="1:47" x14ac:dyDescent="0.25">
      <c r="A68" s="12" t="s">
        <v>142</v>
      </c>
      <c r="B68" s="3" t="s">
        <v>50</v>
      </c>
      <c r="C68" s="8">
        <v>44358</v>
      </c>
      <c r="D68" s="3" t="s">
        <v>51</v>
      </c>
      <c r="E68" s="3" t="s">
        <v>136</v>
      </c>
      <c r="F68" s="3" t="s">
        <v>131</v>
      </c>
      <c r="G68" s="3" t="s">
        <v>54</v>
      </c>
      <c r="H68" s="3" t="s">
        <v>55</v>
      </c>
      <c r="I68" s="3" t="s">
        <v>55</v>
      </c>
      <c r="J68" s="3" t="s">
        <v>55</v>
      </c>
      <c r="K68" s="3">
        <v>0</v>
      </c>
      <c r="L68" s="3"/>
      <c r="M68" s="3"/>
      <c r="N68" s="3"/>
      <c r="O68" s="3"/>
      <c r="P68" s="3"/>
      <c r="Q68" s="3"/>
      <c r="R68" s="3"/>
      <c r="S68" s="3"/>
      <c r="T68" s="3"/>
      <c r="U68" s="3">
        <v>0</v>
      </c>
      <c r="V68" s="3">
        <v>0</v>
      </c>
      <c r="W68" s="3">
        <v>0</v>
      </c>
      <c r="X68" s="3">
        <v>0</v>
      </c>
      <c r="Y68" s="3">
        <v>24</v>
      </c>
      <c r="Z68" s="3"/>
      <c r="AA68" s="3">
        <v>2</v>
      </c>
      <c r="AB68" s="3">
        <v>94</v>
      </c>
      <c r="AC68" s="3">
        <v>0</v>
      </c>
      <c r="AD68" s="3">
        <v>0</v>
      </c>
      <c r="AE68" s="3">
        <v>82</v>
      </c>
      <c r="AF68" s="3">
        <v>0</v>
      </c>
      <c r="AG68" s="3">
        <v>0</v>
      </c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</row>
    <row r="69" spans="1:47" x14ac:dyDescent="0.25">
      <c r="A69" s="12" t="s">
        <v>143</v>
      </c>
      <c r="B69" s="3" t="s">
        <v>50</v>
      </c>
      <c r="C69" s="8">
        <v>44358</v>
      </c>
      <c r="D69" s="3" t="s">
        <v>51</v>
      </c>
      <c r="E69" s="3" t="s">
        <v>144</v>
      </c>
      <c r="F69" s="3" t="s">
        <v>131</v>
      </c>
      <c r="G69" s="3" t="s">
        <v>54</v>
      </c>
      <c r="H69" s="3" t="s">
        <v>55</v>
      </c>
      <c r="I69" s="3" t="s">
        <v>55</v>
      </c>
      <c r="J69" s="3" t="s">
        <v>55</v>
      </c>
      <c r="K69" s="3">
        <v>0</v>
      </c>
      <c r="L69" s="3"/>
      <c r="M69" s="3"/>
      <c r="N69" s="3"/>
      <c r="O69" s="3"/>
      <c r="P69" s="3"/>
      <c r="Q69" s="3"/>
      <c r="R69" s="3"/>
      <c r="S69" s="3"/>
      <c r="T69" s="3"/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/>
      <c r="AA69" s="3">
        <v>4</v>
      </c>
      <c r="AB69" s="3">
        <v>65</v>
      </c>
      <c r="AC69" s="3">
        <v>0</v>
      </c>
      <c r="AD69" s="3">
        <f>AC69/AB69</f>
        <v>0</v>
      </c>
      <c r="AE69" s="3">
        <v>25</v>
      </c>
      <c r="AF69" s="3">
        <v>0</v>
      </c>
      <c r="AG69" s="3">
        <v>0</v>
      </c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</row>
    <row r="70" spans="1:47" x14ac:dyDescent="0.25">
      <c r="A70" s="12" t="s">
        <v>145</v>
      </c>
      <c r="B70" s="3" t="s">
        <v>50</v>
      </c>
      <c r="C70" s="8">
        <v>44358</v>
      </c>
      <c r="D70" s="3" t="s">
        <v>51</v>
      </c>
      <c r="E70" s="3" t="s">
        <v>146</v>
      </c>
      <c r="F70" s="5" t="s">
        <v>131</v>
      </c>
      <c r="G70" s="3" t="s">
        <v>58</v>
      </c>
      <c r="H70" s="3" t="s">
        <v>55</v>
      </c>
      <c r="I70" s="3" t="s">
        <v>55</v>
      </c>
      <c r="J70" s="3" t="s">
        <v>55</v>
      </c>
      <c r="K70" s="3">
        <v>0</v>
      </c>
      <c r="L70" s="3"/>
      <c r="M70" s="3"/>
      <c r="N70" s="3"/>
      <c r="O70" s="3"/>
      <c r="P70" s="3"/>
      <c r="Q70" s="3"/>
      <c r="R70" s="3"/>
      <c r="S70" s="3"/>
      <c r="T70" s="3"/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</row>
    <row r="71" spans="1:47" x14ac:dyDescent="0.25">
      <c r="A71" s="12" t="s">
        <v>147</v>
      </c>
      <c r="B71" s="3" t="s">
        <v>50</v>
      </c>
      <c r="C71" s="8">
        <v>44358</v>
      </c>
      <c r="D71" s="3" t="s">
        <v>51</v>
      </c>
      <c r="E71" s="3" t="s">
        <v>144</v>
      </c>
      <c r="F71" s="5" t="s">
        <v>131</v>
      </c>
      <c r="G71" s="3" t="s">
        <v>54</v>
      </c>
      <c r="H71" s="3" t="s">
        <v>55</v>
      </c>
      <c r="I71" s="3" t="s">
        <v>55</v>
      </c>
      <c r="J71" s="3" t="s">
        <v>56</v>
      </c>
      <c r="K71" s="3">
        <v>4</v>
      </c>
      <c r="L71" s="3"/>
      <c r="M71" s="3">
        <v>4</v>
      </c>
      <c r="N71" s="3"/>
      <c r="O71" s="3"/>
      <c r="P71" s="3"/>
      <c r="Q71" s="3"/>
      <c r="R71" s="3"/>
      <c r="S71" s="3"/>
      <c r="T71" s="3"/>
      <c r="U71" s="3">
        <v>0</v>
      </c>
      <c r="V71" s="3">
        <v>0</v>
      </c>
      <c r="W71" s="3">
        <v>0</v>
      </c>
      <c r="X71" s="3">
        <v>0</v>
      </c>
      <c r="Y71" s="3">
        <v>9</v>
      </c>
      <c r="Z71" s="3"/>
      <c r="AA71" s="3">
        <v>1</v>
      </c>
      <c r="AB71" s="3">
        <v>36</v>
      </c>
      <c r="AC71" s="3">
        <v>23</v>
      </c>
      <c r="AD71" s="3">
        <f>AC71/AB71</f>
        <v>0.63888888888888884</v>
      </c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</row>
    <row r="72" spans="1:47" x14ac:dyDescent="0.25">
      <c r="A72" s="12" t="s">
        <v>148</v>
      </c>
      <c r="B72" s="3" t="s">
        <v>50</v>
      </c>
      <c r="C72" s="8">
        <v>44358</v>
      </c>
      <c r="D72" s="3" t="s">
        <v>51</v>
      </c>
      <c r="E72" s="3" t="s">
        <v>149</v>
      </c>
      <c r="F72" s="5" t="s">
        <v>131</v>
      </c>
      <c r="G72" s="3" t="s">
        <v>54</v>
      </c>
      <c r="H72" s="3" t="s">
        <v>55</v>
      </c>
      <c r="I72" s="3" t="s">
        <v>55</v>
      </c>
      <c r="J72" s="3" t="s">
        <v>55</v>
      </c>
      <c r="K72" s="3">
        <v>0</v>
      </c>
      <c r="L72" s="3"/>
      <c r="M72" s="3"/>
      <c r="N72" s="3"/>
      <c r="O72" s="3"/>
      <c r="P72" s="3"/>
      <c r="Q72" s="3"/>
      <c r="R72" s="3"/>
      <c r="S72" s="3"/>
      <c r="T72" s="3"/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/>
      <c r="AA72" s="3">
        <v>3</v>
      </c>
      <c r="AB72" s="3">
        <v>8</v>
      </c>
      <c r="AC72" s="3">
        <v>0</v>
      </c>
      <c r="AD72" s="3">
        <f>AC72/AB72</f>
        <v>0</v>
      </c>
      <c r="AE72" s="3">
        <v>27</v>
      </c>
      <c r="AF72" s="3">
        <v>0</v>
      </c>
      <c r="AG72" s="3">
        <v>0</v>
      </c>
      <c r="AH72" s="3">
        <v>77</v>
      </c>
      <c r="AI72" s="3">
        <v>0</v>
      </c>
      <c r="AJ72" s="3">
        <v>0</v>
      </c>
      <c r="AK72" s="3"/>
      <c r="AL72" s="3"/>
      <c r="AM72" s="3"/>
      <c r="AN72" s="3"/>
      <c r="AO72" s="3"/>
      <c r="AP72" s="3"/>
      <c r="AQ72" s="3"/>
      <c r="AR72" s="3"/>
      <c r="AS72" s="3"/>
      <c r="AT72" s="3"/>
    </row>
    <row r="73" spans="1:47" x14ac:dyDescent="0.25">
      <c r="A73" s="12" t="s">
        <v>150</v>
      </c>
      <c r="B73" s="12" t="s">
        <v>151</v>
      </c>
      <c r="C73" s="8">
        <v>44365</v>
      </c>
      <c r="D73" s="3" t="s">
        <v>51</v>
      </c>
      <c r="E73" s="12" t="s">
        <v>152</v>
      </c>
      <c r="F73" s="3" t="s">
        <v>110</v>
      </c>
      <c r="G73" s="12" t="s">
        <v>58</v>
      </c>
      <c r="H73" s="12" t="s">
        <v>56</v>
      </c>
      <c r="I73" s="12" t="s">
        <v>55</v>
      </c>
      <c r="J73" s="12" t="s">
        <v>55</v>
      </c>
      <c r="K73" s="3">
        <v>0</v>
      </c>
      <c r="L73" s="3"/>
      <c r="M73" s="3"/>
      <c r="N73" s="3"/>
      <c r="O73" s="3"/>
      <c r="P73" s="3"/>
      <c r="Q73" s="3"/>
      <c r="R73" s="3"/>
      <c r="S73" s="3"/>
      <c r="T73" s="3"/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/>
      <c r="AA73" s="3">
        <v>0</v>
      </c>
      <c r="AB73" s="3">
        <v>0</v>
      </c>
      <c r="AC73" s="3">
        <v>0</v>
      </c>
      <c r="AD73" s="3">
        <v>0</v>
      </c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</row>
    <row r="74" spans="1:47" x14ac:dyDescent="0.25">
      <c r="A74" s="12" t="s">
        <v>153</v>
      </c>
      <c r="B74" s="12" t="s">
        <v>151</v>
      </c>
      <c r="C74" s="8">
        <v>44365</v>
      </c>
      <c r="D74" s="3" t="s">
        <v>51</v>
      </c>
      <c r="E74" s="12" t="s">
        <v>152</v>
      </c>
      <c r="F74" s="3" t="s">
        <v>110</v>
      </c>
      <c r="G74" s="12" t="s">
        <v>54</v>
      </c>
      <c r="H74" s="12" t="s">
        <v>56</v>
      </c>
      <c r="I74" s="12" t="s">
        <v>55</v>
      </c>
      <c r="J74" s="12" t="s">
        <v>55</v>
      </c>
      <c r="K74" s="3">
        <v>0</v>
      </c>
      <c r="L74" s="3"/>
      <c r="M74" s="3"/>
      <c r="N74" s="3"/>
      <c r="O74" s="3"/>
      <c r="P74" s="3"/>
      <c r="Q74" s="3"/>
      <c r="R74" s="3"/>
      <c r="S74" s="3"/>
      <c r="T74" s="3"/>
      <c r="U74" s="3">
        <v>0</v>
      </c>
      <c r="V74" s="3">
        <v>0</v>
      </c>
      <c r="W74" s="3">
        <v>0</v>
      </c>
      <c r="X74" s="3">
        <v>0</v>
      </c>
      <c r="Y74" s="3">
        <v>29</v>
      </c>
      <c r="Z74" s="3"/>
      <c r="AA74" s="3">
        <v>4</v>
      </c>
      <c r="AB74" s="3">
        <v>80</v>
      </c>
      <c r="AC74" s="3">
        <v>76</v>
      </c>
      <c r="AD74" s="3">
        <f>AC74/AB74</f>
        <v>0.95</v>
      </c>
      <c r="AE74" s="3">
        <v>72</v>
      </c>
      <c r="AF74" s="3">
        <v>69</v>
      </c>
      <c r="AG74" s="3">
        <f>AF74/AE74</f>
        <v>0.95833333333333337</v>
      </c>
      <c r="AH74" s="3">
        <v>54</v>
      </c>
      <c r="AI74" s="3">
        <v>48</v>
      </c>
      <c r="AJ74" s="3">
        <f>AI74/AH74</f>
        <v>0.88888888888888884</v>
      </c>
      <c r="AK74" s="3">
        <v>83</v>
      </c>
      <c r="AL74" s="3">
        <v>76</v>
      </c>
      <c r="AM74" s="3">
        <f>AL74/AK74</f>
        <v>0.91566265060240959</v>
      </c>
      <c r="AN74" s="3"/>
      <c r="AO74" s="3"/>
      <c r="AP74" s="3"/>
      <c r="AQ74" s="3"/>
      <c r="AR74" s="3"/>
      <c r="AS74" s="3"/>
      <c r="AT74" s="3">
        <f>(AD74+AG74)/2</f>
        <v>0.95416666666666661</v>
      </c>
    </row>
    <row r="75" spans="1:47" x14ac:dyDescent="0.25">
      <c r="A75" s="12" t="s">
        <v>154</v>
      </c>
      <c r="B75" s="12" t="s">
        <v>151</v>
      </c>
      <c r="C75" s="8">
        <v>44365</v>
      </c>
      <c r="D75" s="3" t="s">
        <v>51</v>
      </c>
      <c r="E75" s="12" t="s">
        <v>155</v>
      </c>
      <c r="F75" s="3" t="s">
        <v>131</v>
      </c>
      <c r="G75" s="12" t="s">
        <v>54</v>
      </c>
      <c r="H75" s="12" t="s">
        <v>55</v>
      </c>
      <c r="I75" s="12" t="s">
        <v>55</v>
      </c>
      <c r="J75" s="12" t="s">
        <v>56</v>
      </c>
      <c r="K75" s="3">
        <v>2</v>
      </c>
      <c r="L75" s="3"/>
      <c r="M75" s="3">
        <v>1</v>
      </c>
      <c r="N75" s="3"/>
      <c r="O75" s="3"/>
      <c r="P75" s="3"/>
      <c r="Q75" s="3"/>
      <c r="R75" s="3"/>
      <c r="S75" s="3"/>
      <c r="T75" s="3">
        <v>1</v>
      </c>
      <c r="U75" s="3">
        <v>0</v>
      </c>
      <c r="V75" s="3">
        <v>0</v>
      </c>
      <c r="W75" s="3">
        <v>0</v>
      </c>
      <c r="X75" s="3">
        <v>0</v>
      </c>
      <c r="Y75" s="3">
        <v>5</v>
      </c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</row>
    <row r="76" spans="1:47" x14ac:dyDescent="0.25">
      <c r="A76" s="12" t="s">
        <v>156</v>
      </c>
      <c r="B76" s="12" t="s">
        <v>151</v>
      </c>
      <c r="C76" s="8">
        <v>44365</v>
      </c>
      <c r="D76" s="3" t="s">
        <v>51</v>
      </c>
      <c r="E76" s="3" t="s">
        <v>155</v>
      </c>
      <c r="F76" s="3" t="s">
        <v>131</v>
      </c>
      <c r="G76" s="12" t="s">
        <v>54</v>
      </c>
      <c r="H76" s="12" t="s">
        <v>55</v>
      </c>
      <c r="I76" s="12" t="s">
        <v>55</v>
      </c>
      <c r="J76" s="12" t="s">
        <v>56</v>
      </c>
      <c r="K76" s="3">
        <v>1</v>
      </c>
      <c r="L76" s="3"/>
      <c r="M76" s="3"/>
      <c r="N76" s="3"/>
      <c r="O76" s="3"/>
      <c r="P76" s="3"/>
      <c r="Q76" s="3"/>
      <c r="R76" s="3">
        <v>1</v>
      </c>
      <c r="S76" s="3"/>
      <c r="T76" s="3"/>
      <c r="U76" s="3">
        <v>0</v>
      </c>
      <c r="V76" s="3">
        <v>0</v>
      </c>
      <c r="W76" s="3">
        <v>0</v>
      </c>
      <c r="X76" s="3">
        <v>0</v>
      </c>
      <c r="Y76" s="3">
        <v>16</v>
      </c>
      <c r="Z76" s="3"/>
      <c r="AA76" s="3">
        <v>1</v>
      </c>
      <c r="AB76" s="3">
        <v>130</v>
      </c>
      <c r="AC76" s="3">
        <v>127</v>
      </c>
      <c r="AD76" s="3">
        <f>AC76/AB76</f>
        <v>0.97692307692307689</v>
      </c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</row>
    <row r="77" spans="1:47" x14ac:dyDescent="0.25">
      <c r="A77" s="12" t="s">
        <v>157</v>
      </c>
      <c r="B77" s="12" t="s">
        <v>151</v>
      </c>
      <c r="C77" s="8">
        <v>44365</v>
      </c>
      <c r="D77" s="3" t="s">
        <v>51</v>
      </c>
      <c r="E77" s="3" t="s">
        <v>155</v>
      </c>
      <c r="F77" s="3" t="s">
        <v>131</v>
      </c>
      <c r="G77" s="12" t="s">
        <v>58</v>
      </c>
      <c r="H77" s="12" t="s">
        <v>56</v>
      </c>
      <c r="I77" s="12" t="s">
        <v>56</v>
      </c>
      <c r="J77" s="12" t="s">
        <v>56</v>
      </c>
      <c r="K77" s="3">
        <v>2</v>
      </c>
      <c r="L77" s="3">
        <v>1</v>
      </c>
      <c r="M77" s="3"/>
      <c r="N77" s="3">
        <v>1</v>
      </c>
      <c r="O77" s="3"/>
      <c r="P77" s="3"/>
      <c r="Q77" s="3"/>
      <c r="R77" s="3"/>
      <c r="S77" s="3"/>
      <c r="T77" s="3"/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</row>
    <row r="78" spans="1:47" x14ac:dyDescent="0.25">
      <c r="A78" s="12" t="s">
        <v>158</v>
      </c>
      <c r="B78" s="12" t="s">
        <v>151</v>
      </c>
      <c r="C78" s="8">
        <v>44365</v>
      </c>
      <c r="D78" s="3" t="s">
        <v>51</v>
      </c>
      <c r="E78" s="3" t="s">
        <v>159</v>
      </c>
      <c r="F78" s="3" t="s">
        <v>131</v>
      </c>
      <c r="G78" s="12" t="s">
        <v>54</v>
      </c>
      <c r="H78" s="12" t="s">
        <v>56</v>
      </c>
      <c r="I78" s="12" t="s">
        <v>55</v>
      </c>
      <c r="J78" s="12" t="s">
        <v>55</v>
      </c>
      <c r="K78" s="3">
        <v>0</v>
      </c>
      <c r="L78" s="3"/>
      <c r="M78" s="3"/>
      <c r="N78" s="3"/>
      <c r="O78" s="3"/>
      <c r="P78" s="3"/>
      <c r="Q78" s="3"/>
      <c r="R78" s="3"/>
      <c r="S78" s="3"/>
      <c r="T78" s="3"/>
      <c r="U78" s="3">
        <v>0</v>
      </c>
      <c r="V78" s="3">
        <v>0</v>
      </c>
      <c r="W78" s="3">
        <v>0</v>
      </c>
      <c r="X78" s="3">
        <v>0</v>
      </c>
      <c r="Y78" s="3">
        <v>5</v>
      </c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</row>
    <row r="79" spans="1:47" x14ac:dyDescent="0.25">
      <c r="A79" s="12" t="s">
        <v>160</v>
      </c>
      <c r="B79" s="12" t="s">
        <v>151</v>
      </c>
      <c r="C79" s="8">
        <v>44365</v>
      </c>
      <c r="D79" s="3" t="s">
        <v>51</v>
      </c>
      <c r="E79" s="3" t="s">
        <v>159</v>
      </c>
      <c r="F79" s="3" t="s">
        <v>131</v>
      </c>
      <c r="G79" s="12" t="s">
        <v>58</v>
      </c>
      <c r="H79" s="12" t="s">
        <v>56</v>
      </c>
      <c r="I79" s="12" t="s">
        <v>55</v>
      </c>
      <c r="J79" s="12" t="s">
        <v>55</v>
      </c>
      <c r="K79" s="3">
        <v>0</v>
      </c>
      <c r="L79" s="3"/>
      <c r="M79" s="3"/>
      <c r="N79" s="3"/>
      <c r="O79" s="3"/>
      <c r="P79" s="3"/>
      <c r="Q79" s="3"/>
      <c r="R79" s="3"/>
      <c r="S79" s="3"/>
      <c r="T79" s="3"/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</row>
    <row r="80" spans="1:47" x14ac:dyDescent="0.25">
      <c r="A80" s="12" t="s">
        <v>161</v>
      </c>
      <c r="B80" s="12" t="s">
        <v>151</v>
      </c>
      <c r="C80" s="8">
        <v>44365</v>
      </c>
      <c r="D80" s="3" t="s">
        <v>51</v>
      </c>
      <c r="E80" s="12" t="s">
        <v>162</v>
      </c>
      <c r="F80" s="3" t="s">
        <v>131</v>
      </c>
      <c r="G80" s="12" t="s">
        <v>54</v>
      </c>
      <c r="H80" s="12" t="s">
        <v>56</v>
      </c>
      <c r="I80" s="12" t="s">
        <v>55</v>
      </c>
      <c r="J80" s="12" t="s">
        <v>56</v>
      </c>
      <c r="K80" s="3">
        <v>1</v>
      </c>
      <c r="L80" s="3"/>
      <c r="M80" s="3"/>
      <c r="N80" s="3"/>
      <c r="O80" s="3"/>
      <c r="P80" s="3"/>
      <c r="Q80" s="3">
        <v>1</v>
      </c>
      <c r="R80" s="3"/>
      <c r="S80" s="3"/>
      <c r="T80" s="3"/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/>
      <c r="AA80" s="3">
        <v>5</v>
      </c>
      <c r="AB80" s="3">
        <v>87</v>
      </c>
      <c r="AC80" s="3">
        <v>82</v>
      </c>
      <c r="AD80" s="3">
        <f>AC80/AB80</f>
        <v>0.94252873563218387</v>
      </c>
      <c r="AE80" s="3">
        <v>89</v>
      </c>
      <c r="AF80" s="3">
        <v>87</v>
      </c>
      <c r="AG80" s="3">
        <f>AF80/AE80</f>
        <v>0.97752808988764039</v>
      </c>
      <c r="AH80" s="3">
        <v>76</v>
      </c>
      <c r="AI80" s="3">
        <v>73</v>
      </c>
      <c r="AJ80" s="3">
        <f>AI80/AH80</f>
        <v>0.96052631578947367</v>
      </c>
      <c r="AK80" s="3">
        <v>87</v>
      </c>
      <c r="AL80" s="3">
        <v>85</v>
      </c>
      <c r="AM80" s="3">
        <f>AL80/AK80</f>
        <v>0.97701149425287359</v>
      </c>
      <c r="AN80" s="3">
        <v>20</v>
      </c>
      <c r="AO80" s="3">
        <v>11</v>
      </c>
      <c r="AP80" s="3">
        <f>AO80/AN80</f>
        <v>0.55000000000000004</v>
      </c>
      <c r="AQ80" s="3"/>
      <c r="AR80" s="3"/>
      <c r="AS80" s="3"/>
      <c r="AT80" s="3">
        <f>(AD80+AG80+AJ80+AM80+AP80)/AA80</f>
        <v>0.88151892711243429</v>
      </c>
    </row>
    <row r="81" spans="1:46" x14ac:dyDescent="0.25">
      <c r="A81" s="12" t="s">
        <v>163</v>
      </c>
      <c r="B81" s="12" t="s">
        <v>151</v>
      </c>
      <c r="C81" s="8">
        <v>44365</v>
      </c>
      <c r="D81" s="3" t="s">
        <v>51</v>
      </c>
      <c r="E81" s="3" t="s">
        <v>162</v>
      </c>
      <c r="F81" s="3" t="s">
        <v>131</v>
      </c>
      <c r="G81" s="12" t="s">
        <v>58</v>
      </c>
      <c r="H81" s="12" t="s">
        <v>56</v>
      </c>
      <c r="I81" s="12" t="s">
        <v>55</v>
      </c>
      <c r="J81" s="12" t="s">
        <v>55</v>
      </c>
      <c r="K81" s="3">
        <v>0</v>
      </c>
      <c r="L81" s="3"/>
      <c r="M81" s="3"/>
      <c r="N81" s="3"/>
      <c r="O81" s="3"/>
      <c r="P81" s="3"/>
      <c r="Q81" s="3"/>
      <c r="R81" s="3"/>
      <c r="S81" s="3"/>
      <c r="T81" s="3"/>
      <c r="U81" s="3">
        <v>0</v>
      </c>
      <c r="V81" s="3">
        <v>0</v>
      </c>
      <c r="W81" s="3">
        <v>0</v>
      </c>
      <c r="X81" s="3">
        <v>0</v>
      </c>
      <c r="Y81" s="3">
        <v>9</v>
      </c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</row>
    <row r="82" spans="1:46" x14ac:dyDescent="0.25">
      <c r="A82" s="12" t="s">
        <v>164</v>
      </c>
      <c r="B82" s="12" t="s">
        <v>151</v>
      </c>
      <c r="C82" s="8">
        <v>44365</v>
      </c>
      <c r="D82" s="3" t="s">
        <v>51</v>
      </c>
      <c r="E82" s="12" t="s">
        <v>60</v>
      </c>
      <c r="F82" s="3" t="s">
        <v>131</v>
      </c>
      <c r="G82" s="12" t="s">
        <v>54</v>
      </c>
      <c r="H82" s="12" t="s">
        <v>55</v>
      </c>
      <c r="I82" s="12" t="s">
        <v>55</v>
      </c>
      <c r="J82" s="12" t="s">
        <v>55</v>
      </c>
      <c r="K82" s="3">
        <v>0</v>
      </c>
      <c r="L82" s="3"/>
      <c r="M82" s="3"/>
      <c r="N82" s="3"/>
      <c r="O82" s="3"/>
      <c r="P82" s="3"/>
      <c r="Q82" s="3"/>
      <c r="R82" s="3"/>
      <c r="S82" s="3"/>
      <c r="T82" s="3"/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/>
      <c r="AA82" s="3">
        <v>5</v>
      </c>
      <c r="AB82" s="3">
        <v>101</v>
      </c>
      <c r="AC82" s="3">
        <v>95</v>
      </c>
      <c r="AD82" s="3">
        <f>AC82/AB82</f>
        <v>0.94059405940594054</v>
      </c>
      <c r="AE82" s="3">
        <v>23</v>
      </c>
      <c r="AF82" s="3">
        <v>2</v>
      </c>
      <c r="AG82" s="3">
        <f>AF82/AE82</f>
        <v>8.6956521739130432E-2</v>
      </c>
      <c r="AH82" s="3">
        <v>76</v>
      </c>
      <c r="AI82" s="3">
        <v>62</v>
      </c>
      <c r="AJ82" s="3">
        <f>AI82/AH82</f>
        <v>0.81578947368421051</v>
      </c>
      <c r="AK82" s="3">
        <v>31</v>
      </c>
      <c r="AL82" s="3">
        <v>0</v>
      </c>
      <c r="AM82" s="3">
        <v>0</v>
      </c>
      <c r="AN82" s="3">
        <v>65</v>
      </c>
      <c r="AO82" s="3">
        <v>27</v>
      </c>
      <c r="AP82" s="3">
        <f>AO82/AN82</f>
        <v>0.41538461538461541</v>
      </c>
      <c r="AQ82" s="3"/>
      <c r="AR82" s="3"/>
      <c r="AS82" s="3"/>
      <c r="AT82" s="3">
        <f>(AD82+AG82+AJ82+AM82+AP82)/AA82</f>
        <v>0.45174493404277938</v>
      </c>
    </row>
    <row r="83" spans="1:46" x14ac:dyDescent="0.25">
      <c r="A83" s="12" t="s">
        <v>165</v>
      </c>
      <c r="B83" s="12" t="s">
        <v>151</v>
      </c>
      <c r="C83" s="8">
        <v>44365</v>
      </c>
      <c r="D83" s="3" t="s">
        <v>51</v>
      </c>
      <c r="E83" s="3" t="s">
        <v>60</v>
      </c>
      <c r="F83" s="3" t="s">
        <v>131</v>
      </c>
      <c r="G83" s="12" t="s">
        <v>54</v>
      </c>
      <c r="H83" s="12" t="s">
        <v>55</v>
      </c>
      <c r="I83" s="12" t="s">
        <v>55</v>
      </c>
      <c r="J83" s="12" t="s">
        <v>55</v>
      </c>
      <c r="K83" s="3">
        <v>0</v>
      </c>
      <c r="L83" s="3"/>
      <c r="M83" s="3"/>
      <c r="N83" s="3"/>
      <c r="O83" s="3"/>
      <c r="P83" s="3"/>
      <c r="Q83" s="3"/>
      <c r="R83" s="3"/>
      <c r="S83" s="3"/>
      <c r="T83" s="3"/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/>
      <c r="AA83" s="3">
        <v>3</v>
      </c>
      <c r="AB83" s="3">
        <v>0</v>
      </c>
      <c r="AC83" s="3">
        <v>0</v>
      </c>
      <c r="AD83" s="3">
        <v>0</v>
      </c>
      <c r="AE83" s="3">
        <v>4</v>
      </c>
      <c r="AF83" s="3">
        <v>0</v>
      </c>
      <c r="AG83" s="3">
        <v>0</v>
      </c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</row>
    <row r="84" spans="1:46" x14ac:dyDescent="0.25">
      <c r="A84" s="12" t="s">
        <v>166</v>
      </c>
      <c r="B84" s="12" t="s">
        <v>151</v>
      </c>
      <c r="C84" s="8">
        <v>44365</v>
      </c>
      <c r="D84" s="3" t="s">
        <v>51</v>
      </c>
      <c r="E84" s="12" t="s">
        <v>155</v>
      </c>
      <c r="F84" s="3" t="s">
        <v>131</v>
      </c>
      <c r="G84" s="12" t="s">
        <v>58</v>
      </c>
      <c r="H84" s="12" t="s">
        <v>55</v>
      </c>
      <c r="I84" s="12" t="s">
        <v>55</v>
      </c>
      <c r="J84" s="12" t="s">
        <v>56</v>
      </c>
      <c r="K84" s="3">
        <v>1</v>
      </c>
      <c r="L84" s="3"/>
      <c r="M84" s="3">
        <v>1</v>
      </c>
      <c r="N84" s="3"/>
      <c r="O84" s="3"/>
      <c r="P84" s="3"/>
      <c r="Q84" s="3"/>
      <c r="R84" s="3"/>
      <c r="S84" s="3"/>
      <c r="T84" s="3"/>
      <c r="U84" s="3">
        <v>1</v>
      </c>
      <c r="V84" s="3">
        <v>14</v>
      </c>
      <c r="W84" s="3">
        <v>0</v>
      </c>
      <c r="X84" s="3">
        <v>2</v>
      </c>
      <c r="Y84" s="3">
        <v>16</v>
      </c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</row>
    <row r="85" spans="1:46" x14ac:dyDescent="0.25">
      <c r="A85" s="12" t="s">
        <v>167</v>
      </c>
      <c r="B85" s="12" t="s">
        <v>151</v>
      </c>
      <c r="C85" s="8">
        <v>44365</v>
      </c>
      <c r="D85" s="3" t="s">
        <v>51</v>
      </c>
      <c r="E85" s="3" t="s">
        <v>60</v>
      </c>
      <c r="F85" s="3" t="s">
        <v>131</v>
      </c>
      <c r="G85" s="12" t="s">
        <v>58</v>
      </c>
      <c r="H85" s="12" t="s">
        <v>55</v>
      </c>
      <c r="I85" s="12" t="s">
        <v>55</v>
      </c>
      <c r="J85" s="12" t="s">
        <v>55</v>
      </c>
      <c r="K85" s="3">
        <v>0</v>
      </c>
      <c r="L85" s="3"/>
      <c r="M85" s="3"/>
      <c r="N85" s="3"/>
      <c r="O85" s="3"/>
      <c r="P85" s="3"/>
      <c r="Q85" s="3"/>
      <c r="R85" s="3"/>
      <c r="S85" s="3"/>
      <c r="T85" s="3"/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</row>
    <row r="86" spans="1:46" x14ac:dyDescent="0.25">
      <c r="A86" s="12" t="s">
        <v>168</v>
      </c>
      <c r="B86" s="12" t="s">
        <v>151</v>
      </c>
      <c r="C86" s="8">
        <v>44365</v>
      </c>
      <c r="D86" s="3" t="s">
        <v>51</v>
      </c>
      <c r="E86" s="3" t="s">
        <v>60</v>
      </c>
      <c r="F86" s="3" t="s">
        <v>131</v>
      </c>
      <c r="G86" s="12" t="s">
        <v>54</v>
      </c>
      <c r="H86" s="12" t="s">
        <v>55</v>
      </c>
      <c r="I86" s="12" t="s">
        <v>55</v>
      </c>
      <c r="J86" s="12" t="s">
        <v>55</v>
      </c>
      <c r="K86" s="3">
        <v>0</v>
      </c>
      <c r="L86" s="3"/>
      <c r="M86" s="3"/>
      <c r="N86" s="3"/>
      <c r="O86" s="3"/>
      <c r="P86" s="3"/>
      <c r="Q86" s="3"/>
      <c r="R86" s="3"/>
      <c r="S86" s="3"/>
      <c r="T86" s="3"/>
      <c r="U86" s="3">
        <v>0</v>
      </c>
      <c r="V86" s="3">
        <v>0</v>
      </c>
      <c r="W86" s="3">
        <v>0</v>
      </c>
      <c r="X86" s="3">
        <v>0</v>
      </c>
      <c r="Y86" s="3">
        <v>5</v>
      </c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</row>
    <row r="87" spans="1:46" x14ac:dyDescent="0.25">
      <c r="A87" s="12" t="s">
        <v>169</v>
      </c>
      <c r="B87" s="12" t="s">
        <v>151</v>
      </c>
      <c r="C87" s="8">
        <v>44365</v>
      </c>
      <c r="D87" s="3" t="s">
        <v>51</v>
      </c>
      <c r="E87" s="3" t="s">
        <v>60</v>
      </c>
      <c r="F87" s="3" t="s">
        <v>131</v>
      </c>
      <c r="G87" s="12" t="s">
        <v>54</v>
      </c>
      <c r="H87" s="12" t="s">
        <v>55</v>
      </c>
      <c r="I87" s="12" t="s">
        <v>56</v>
      </c>
      <c r="J87" s="12" t="s">
        <v>56</v>
      </c>
      <c r="K87" s="3">
        <v>1</v>
      </c>
      <c r="L87" s="3"/>
      <c r="M87" s="3"/>
      <c r="N87" s="3"/>
      <c r="O87" s="3"/>
      <c r="P87" s="3"/>
      <c r="Q87" s="3"/>
      <c r="R87" s="3"/>
      <c r="S87" s="3"/>
      <c r="T87" s="3">
        <v>1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</row>
    <row r="88" spans="1:46" x14ac:dyDescent="0.25">
      <c r="A88" s="12" t="s">
        <v>170</v>
      </c>
      <c r="B88" s="12" t="s">
        <v>151</v>
      </c>
      <c r="C88" s="8">
        <v>44365</v>
      </c>
      <c r="D88" s="3" t="s">
        <v>51</v>
      </c>
      <c r="E88" s="12" t="s">
        <v>171</v>
      </c>
      <c r="F88" s="3" t="s">
        <v>131</v>
      </c>
      <c r="G88" s="12" t="s">
        <v>58</v>
      </c>
      <c r="H88" s="12" t="s">
        <v>55</v>
      </c>
      <c r="I88" s="12" t="s">
        <v>55</v>
      </c>
      <c r="J88" s="12" t="s">
        <v>56</v>
      </c>
      <c r="K88" s="3">
        <v>1</v>
      </c>
      <c r="L88" s="3"/>
      <c r="M88" s="3"/>
      <c r="N88" s="3"/>
      <c r="O88" s="3"/>
      <c r="P88" s="3"/>
      <c r="Q88" s="3">
        <v>1</v>
      </c>
      <c r="R88" s="3"/>
      <c r="S88" s="3"/>
      <c r="T88" s="3"/>
      <c r="U88" s="3">
        <v>0</v>
      </c>
      <c r="V88" s="3">
        <v>0</v>
      </c>
      <c r="W88" s="3">
        <v>0</v>
      </c>
      <c r="X88" s="3">
        <v>0</v>
      </c>
      <c r="Y88" s="3">
        <v>5</v>
      </c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</row>
    <row r="89" spans="1:46" x14ac:dyDescent="0.25">
      <c r="A89" s="12" t="s">
        <v>172</v>
      </c>
      <c r="B89" s="12" t="s">
        <v>151</v>
      </c>
      <c r="C89" s="8">
        <v>44365</v>
      </c>
      <c r="D89" s="3" t="s">
        <v>51</v>
      </c>
      <c r="E89" s="12" t="s">
        <v>173</v>
      </c>
      <c r="F89" s="3" t="s">
        <v>110</v>
      </c>
      <c r="G89" s="12" t="s">
        <v>54</v>
      </c>
      <c r="H89" s="12" t="s">
        <v>55</v>
      </c>
      <c r="I89" s="12" t="s">
        <v>55</v>
      </c>
      <c r="J89" s="12" t="s">
        <v>55</v>
      </c>
      <c r="K89" s="3">
        <v>0</v>
      </c>
      <c r="L89" s="3"/>
      <c r="M89" s="3"/>
      <c r="N89" s="3"/>
      <c r="O89" s="3"/>
      <c r="P89" s="3"/>
      <c r="Q89" s="3"/>
      <c r="R89" s="3"/>
      <c r="S89" s="3"/>
      <c r="T89" s="3"/>
      <c r="U89" s="3">
        <v>0</v>
      </c>
      <c r="V89" s="3">
        <v>0</v>
      </c>
      <c r="W89" s="3">
        <v>0</v>
      </c>
      <c r="X89" s="3">
        <v>0</v>
      </c>
      <c r="Y89" s="3">
        <v>13</v>
      </c>
      <c r="Z89" s="3"/>
      <c r="AA89" s="3">
        <v>1</v>
      </c>
      <c r="AB89" s="3">
        <v>24</v>
      </c>
      <c r="AC89" s="3">
        <v>20</v>
      </c>
      <c r="AD89" s="3">
        <f>AC89/AB89</f>
        <v>0.83333333333333337</v>
      </c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>
        <f>AD89/1</f>
        <v>0.83333333333333337</v>
      </c>
    </row>
    <row r="90" spans="1:46" x14ac:dyDescent="0.25">
      <c r="A90" s="12" t="s">
        <v>174</v>
      </c>
      <c r="B90" s="12" t="s">
        <v>151</v>
      </c>
      <c r="C90" s="8">
        <v>44365</v>
      </c>
      <c r="D90" s="3" t="s">
        <v>51</v>
      </c>
      <c r="E90" s="3" t="s">
        <v>60</v>
      </c>
      <c r="F90" s="3" t="s">
        <v>131</v>
      </c>
      <c r="G90" s="12" t="s">
        <v>54</v>
      </c>
      <c r="H90" s="12" t="s">
        <v>56</v>
      </c>
      <c r="I90" s="12" t="s">
        <v>55</v>
      </c>
      <c r="J90" s="12" t="s">
        <v>55</v>
      </c>
      <c r="K90" s="3">
        <v>0</v>
      </c>
      <c r="L90" s="3"/>
      <c r="M90" s="3"/>
      <c r="N90" s="3"/>
      <c r="O90" s="3"/>
      <c r="P90" s="3"/>
      <c r="Q90" s="3"/>
      <c r="R90" s="3"/>
      <c r="S90" s="3"/>
      <c r="T90" s="3"/>
      <c r="U90" s="3">
        <v>1</v>
      </c>
      <c r="V90" s="3">
        <v>10</v>
      </c>
      <c r="W90" s="3">
        <v>0</v>
      </c>
      <c r="X90" s="3">
        <v>2</v>
      </c>
      <c r="Y90" s="3">
        <v>12</v>
      </c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</row>
    <row r="91" spans="1:46" x14ac:dyDescent="0.25">
      <c r="A91" s="12" t="s">
        <v>175</v>
      </c>
      <c r="B91" s="12" t="s">
        <v>151</v>
      </c>
      <c r="C91" s="8">
        <v>44365</v>
      </c>
      <c r="D91" s="3" t="s">
        <v>51</v>
      </c>
      <c r="E91" s="3" t="s">
        <v>60</v>
      </c>
      <c r="F91" s="3" t="s">
        <v>131</v>
      </c>
      <c r="G91" s="12" t="s">
        <v>58</v>
      </c>
      <c r="H91" s="12" t="s">
        <v>55</v>
      </c>
      <c r="I91" s="12" t="s">
        <v>55</v>
      </c>
      <c r="J91" s="12" t="s">
        <v>56</v>
      </c>
      <c r="K91" s="3">
        <v>1</v>
      </c>
      <c r="L91" s="3"/>
      <c r="M91" s="3"/>
      <c r="N91" s="3">
        <v>1</v>
      </c>
      <c r="O91" s="3"/>
      <c r="P91" s="3"/>
      <c r="Q91" s="3"/>
      <c r="R91" s="3"/>
      <c r="S91" s="3"/>
      <c r="T91" s="3"/>
      <c r="U91" s="3">
        <v>1</v>
      </c>
      <c r="V91" s="3">
        <v>15</v>
      </c>
      <c r="W91" s="3">
        <v>12</v>
      </c>
      <c r="X91" s="3">
        <v>1</v>
      </c>
      <c r="Y91" s="3">
        <v>16</v>
      </c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</row>
    <row r="92" spans="1:46" x14ac:dyDescent="0.25">
      <c r="A92" s="12" t="s">
        <v>176</v>
      </c>
      <c r="B92" s="12" t="s">
        <v>151</v>
      </c>
      <c r="C92" s="8">
        <v>44365</v>
      </c>
      <c r="D92" s="3" t="s">
        <v>51</v>
      </c>
      <c r="E92" s="3" t="s">
        <v>60</v>
      </c>
      <c r="F92" s="3" t="s">
        <v>131</v>
      </c>
      <c r="G92" s="12" t="s">
        <v>58</v>
      </c>
      <c r="H92" s="12" t="s">
        <v>55</v>
      </c>
      <c r="I92" s="12" t="s">
        <v>55</v>
      </c>
      <c r="J92" s="12" t="s">
        <v>55</v>
      </c>
      <c r="K92" s="3">
        <v>0</v>
      </c>
      <c r="L92" s="3"/>
      <c r="M92" s="3"/>
      <c r="N92" s="3"/>
      <c r="O92" s="3"/>
      <c r="P92" s="3"/>
      <c r="Q92" s="3"/>
      <c r="R92" s="3"/>
      <c r="S92" s="3"/>
      <c r="T92" s="3"/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</row>
    <row r="93" spans="1:46" x14ac:dyDescent="0.25">
      <c r="A93" s="12" t="s">
        <v>177</v>
      </c>
      <c r="B93" s="12" t="s">
        <v>151</v>
      </c>
      <c r="C93" s="8">
        <v>44365</v>
      </c>
      <c r="D93" s="3" t="s">
        <v>51</v>
      </c>
      <c r="E93" s="3" t="s">
        <v>60</v>
      </c>
      <c r="F93" s="3" t="s">
        <v>131</v>
      </c>
      <c r="G93" s="12" t="s">
        <v>58</v>
      </c>
      <c r="H93" s="12" t="s">
        <v>56</v>
      </c>
      <c r="I93" s="12" t="s">
        <v>55</v>
      </c>
      <c r="J93" s="12" t="s">
        <v>56</v>
      </c>
      <c r="K93" s="3">
        <v>1</v>
      </c>
      <c r="L93" s="3"/>
      <c r="M93" s="3"/>
      <c r="N93" s="3"/>
      <c r="O93" s="3"/>
      <c r="P93" s="3"/>
      <c r="Q93" s="3"/>
      <c r="R93" s="3">
        <v>1</v>
      </c>
      <c r="S93" s="3"/>
      <c r="T93" s="3"/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</row>
    <row r="94" spans="1:46" x14ac:dyDescent="0.25">
      <c r="A94" s="12" t="s">
        <v>178</v>
      </c>
      <c r="B94" s="12" t="s">
        <v>151</v>
      </c>
      <c r="C94" s="8">
        <v>44365</v>
      </c>
      <c r="D94" s="3" t="s">
        <v>51</v>
      </c>
      <c r="E94" s="3" t="s">
        <v>60</v>
      </c>
      <c r="F94" s="3" t="s">
        <v>131</v>
      </c>
      <c r="G94" s="12" t="s">
        <v>54</v>
      </c>
      <c r="H94" s="12" t="s">
        <v>56</v>
      </c>
      <c r="I94" s="12" t="s">
        <v>55</v>
      </c>
      <c r="J94" s="12" t="s">
        <v>56</v>
      </c>
      <c r="K94" s="3">
        <v>2</v>
      </c>
      <c r="L94" s="3"/>
      <c r="M94" s="3">
        <v>1</v>
      </c>
      <c r="N94" s="3">
        <v>1</v>
      </c>
      <c r="O94" s="3"/>
      <c r="P94" s="3"/>
      <c r="Q94" s="3"/>
      <c r="R94" s="3"/>
      <c r="S94" s="3"/>
      <c r="T94" s="3"/>
      <c r="U94" s="3">
        <v>0</v>
      </c>
      <c r="V94" s="3">
        <v>0</v>
      </c>
      <c r="W94" s="3">
        <v>0</v>
      </c>
      <c r="X94" s="3">
        <v>0</v>
      </c>
      <c r="Y94" s="3">
        <v>11</v>
      </c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</row>
    <row r="95" spans="1:46" x14ac:dyDescent="0.25">
      <c r="A95" s="12" t="s">
        <v>179</v>
      </c>
      <c r="B95" s="12" t="s">
        <v>151</v>
      </c>
      <c r="C95" s="8">
        <v>44365</v>
      </c>
      <c r="D95" s="3" t="s">
        <v>51</v>
      </c>
      <c r="E95" s="3" t="s">
        <v>60</v>
      </c>
      <c r="F95" s="3" t="s">
        <v>131</v>
      </c>
      <c r="G95" s="12" t="s">
        <v>58</v>
      </c>
      <c r="H95" s="12" t="s">
        <v>55</v>
      </c>
      <c r="I95" s="12" t="s">
        <v>55</v>
      </c>
      <c r="J95" s="12" t="s">
        <v>55</v>
      </c>
      <c r="K95" s="3">
        <v>0</v>
      </c>
      <c r="L95" s="3"/>
      <c r="M95" s="3"/>
      <c r="N95" s="3"/>
      <c r="O95" s="3"/>
      <c r="P95" s="3"/>
      <c r="Q95" s="3"/>
      <c r="R95" s="3"/>
      <c r="S95" s="3"/>
      <c r="T95" s="3"/>
      <c r="U95" s="3">
        <v>0</v>
      </c>
      <c r="V95" s="3">
        <v>0</v>
      </c>
      <c r="W95" s="3">
        <v>0</v>
      </c>
      <c r="X95" s="3">
        <v>0</v>
      </c>
      <c r="Y95" s="3">
        <v>7</v>
      </c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</row>
    <row r="96" spans="1:46" x14ac:dyDescent="0.25">
      <c r="A96" s="12" t="s">
        <v>180</v>
      </c>
      <c r="B96" s="12" t="s">
        <v>151</v>
      </c>
      <c r="C96" s="8">
        <v>44365</v>
      </c>
      <c r="D96" s="3" t="s">
        <v>51</v>
      </c>
      <c r="E96" s="3" t="s">
        <v>60</v>
      </c>
      <c r="F96" s="3" t="s">
        <v>131</v>
      </c>
      <c r="G96" s="12" t="s">
        <v>58</v>
      </c>
      <c r="H96" s="12" t="s">
        <v>55</v>
      </c>
      <c r="I96" s="12" t="s">
        <v>55</v>
      </c>
      <c r="J96" s="12" t="s">
        <v>56</v>
      </c>
      <c r="K96" s="3">
        <v>2</v>
      </c>
      <c r="L96" s="3"/>
      <c r="M96" s="3"/>
      <c r="N96" s="3">
        <v>2</v>
      </c>
      <c r="O96" s="3"/>
      <c r="P96" s="3"/>
      <c r="Q96" s="3"/>
      <c r="R96" s="3"/>
      <c r="S96" s="3"/>
      <c r="T96" s="3"/>
      <c r="U96" s="3">
        <v>0</v>
      </c>
      <c r="V96" s="3">
        <v>0</v>
      </c>
      <c r="W96" s="3">
        <v>0</v>
      </c>
      <c r="X96" s="3">
        <v>0</v>
      </c>
      <c r="Y96" s="3">
        <v>5</v>
      </c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</row>
    <row r="97" spans="1:46" x14ac:dyDescent="0.25">
      <c r="A97" s="12" t="s">
        <v>181</v>
      </c>
      <c r="B97" s="12" t="s">
        <v>151</v>
      </c>
      <c r="C97" s="8">
        <v>44365</v>
      </c>
      <c r="D97" s="3" t="s">
        <v>51</v>
      </c>
      <c r="E97" s="12" t="s">
        <v>182</v>
      </c>
      <c r="F97" s="3" t="s">
        <v>131</v>
      </c>
      <c r="G97" s="12" t="s">
        <v>54</v>
      </c>
      <c r="H97" s="12" t="s">
        <v>55</v>
      </c>
      <c r="I97" s="12" t="s">
        <v>55</v>
      </c>
      <c r="J97" s="12" t="s">
        <v>56</v>
      </c>
      <c r="K97" s="3">
        <v>1</v>
      </c>
      <c r="L97" s="3"/>
      <c r="M97" s="3"/>
      <c r="N97" s="3">
        <v>1</v>
      </c>
      <c r="O97" s="3"/>
      <c r="P97" s="3"/>
      <c r="Q97" s="3"/>
      <c r="R97" s="3"/>
      <c r="S97" s="3"/>
      <c r="T97" s="3"/>
      <c r="U97" s="3">
        <v>1</v>
      </c>
      <c r="V97" s="3">
        <v>12</v>
      </c>
      <c r="W97" s="3">
        <v>14</v>
      </c>
      <c r="X97" s="3">
        <v>1</v>
      </c>
      <c r="Y97" s="3">
        <v>13</v>
      </c>
      <c r="Z97" s="3">
        <v>0</v>
      </c>
      <c r="AA97" s="3">
        <v>1</v>
      </c>
      <c r="AB97" s="3">
        <v>25</v>
      </c>
      <c r="AC97" s="3">
        <v>24</v>
      </c>
      <c r="AD97" s="3">
        <f>AC97/AB97</f>
        <v>0.96</v>
      </c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>
        <f>AD97/1</f>
        <v>0.96</v>
      </c>
    </row>
    <row r="98" spans="1:46" x14ac:dyDescent="0.25">
      <c r="A98" s="12" t="s">
        <v>183</v>
      </c>
      <c r="B98" s="12" t="s">
        <v>151</v>
      </c>
      <c r="C98" s="8">
        <v>44365</v>
      </c>
      <c r="D98" s="3" t="s">
        <v>51</v>
      </c>
      <c r="E98" s="12" t="s">
        <v>159</v>
      </c>
      <c r="F98" s="3" t="s">
        <v>131</v>
      </c>
      <c r="G98" s="12" t="s">
        <v>58</v>
      </c>
      <c r="H98" s="12" t="s">
        <v>55</v>
      </c>
      <c r="I98" s="12" t="s">
        <v>56</v>
      </c>
      <c r="J98" s="12" t="s">
        <v>56</v>
      </c>
      <c r="K98" s="3">
        <v>1</v>
      </c>
      <c r="L98" s="3"/>
      <c r="M98" s="3"/>
      <c r="N98" s="3"/>
      <c r="O98" s="3"/>
      <c r="P98" s="3"/>
      <c r="Q98" s="3"/>
      <c r="R98" s="3"/>
      <c r="S98" s="3"/>
      <c r="T98" s="3">
        <v>1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</row>
    <row r="99" spans="1:46" x14ac:dyDescent="0.25">
      <c r="A99" s="12" t="s">
        <v>184</v>
      </c>
      <c r="B99" s="12" t="s">
        <v>151</v>
      </c>
      <c r="C99" s="8">
        <v>44365</v>
      </c>
      <c r="D99" s="3" t="s">
        <v>51</v>
      </c>
      <c r="E99" s="12" t="s">
        <v>185</v>
      </c>
      <c r="F99" s="3" t="s">
        <v>131</v>
      </c>
      <c r="G99" s="12" t="s">
        <v>58</v>
      </c>
      <c r="H99" s="12" t="s">
        <v>55</v>
      </c>
      <c r="I99" s="12" t="s">
        <v>55</v>
      </c>
      <c r="J99" s="12" t="s">
        <v>56</v>
      </c>
      <c r="K99" s="3">
        <v>1</v>
      </c>
      <c r="L99" s="3"/>
      <c r="M99" s="3"/>
      <c r="N99" s="3">
        <v>1</v>
      </c>
      <c r="O99" s="3"/>
      <c r="P99" s="3"/>
      <c r="Q99" s="3"/>
      <c r="R99" s="3"/>
      <c r="S99" s="3"/>
      <c r="T99" s="3"/>
      <c r="U99" s="3">
        <v>1</v>
      </c>
      <c r="V99" s="3">
        <v>8</v>
      </c>
      <c r="W99" s="3">
        <v>0</v>
      </c>
      <c r="X99" s="3">
        <v>1</v>
      </c>
      <c r="Y99" s="3">
        <v>9</v>
      </c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</row>
    <row r="100" spans="1:46" x14ac:dyDescent="0.25">
      <c r="A100" s="12" t="s">
        <v>186</v>
      </c>
      <c r="B100" s="12" t="s">
        <v>151</v>
      </c>
      <c r="C100" s="8">
        <v>44365</v>
      </c>
      <c r="D100" s="3" t="s">
        <v>51</v>
      </c>
      <c r="E100" s="12" t="s">
        <v>155</v>
      </c>
      <c r="F100" s="3" t="s">
        <v>110</v>
      </c>
      <c r="G100" s="12" t="s">
        <v>58</v>
      </c>
      <c r="H100" s="12" t="s">
        <v>55</v>
      </c>
      <c r="I100" s="12" t="s">
        <v>55</v>
      </c>
      <c r="J100" s="12" t="s">
        <v>55</v>
      </c>
      <c r="K100" s="3">
        <v>0</v>
      </c>
      <c r="L100" s="3"/>
      <c r="M100" s="3"/>
      <c r="N100" s="3"/>
      <c r="O100" s="3"/>
      <c r="P100" s="3"/>
      <c r="Q100" s="3"/>
      <c r="R100" s="3"/>
      <c r="S100" s="3"/>
      <c r="T100" s="3"/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</row>
    <row r="101" spans="1:46" x14ac:dyDescent="0.25">
      <c r="A101" s="12" t="s">
        <v>187</v>
      </c>
      <c r="B101" s="12" t="s">
        <v>151</v>
      </c>
      <c r="C101" s="8">
        <v>44365</v>
      </c>
      <c r="D101" s="3" t="s">
        <v>51</v>
      </c>
      <c r="E101" s="12" t="s">
        <v>188</v>
      </c>
      <c r="F101" s="3" t="s">
        <v>110</v>
      </c>
      <c r="G101" s="12" t="s">
        <v>54</v>
      </c>
      <c r="H101" s="12" t="s">
        <v>55</v>
      </c>
      <c r="I101" s="12" t="s">
        <v>55</v>
      </c>
      <c r="J101" s="12" t="s">
        <v>55</v>
      </c>
      <c r="K101" s="3">
        <v>0</v>
      </c>
      <c r="L101" s="3"/>
      <c r="M101" s="3"/>
      <c r="N101" s="3"/>
      <c r="O101" s="3"/>
      <c r="P101" s="3"/>
      <c r="Q101" s="3"/>
      <c r="R101" s="3"/>
      <c r="S101" s="3"/>
      <c r="T101" s="3"/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/>
      <c r="AA101" s="3">
        <v>3</v>
      </c>
      <c r="AB101" s="3">
        <v>82</v>
      </c>
      <c r="AC101" s="3">
        <v>70</v>
      </c>
      <c r="AD101" s="3">
        <f>AC101/AB101</f>
        <v>0.85365853658536583</v>
      </c>
      <c r="AE101" s="3">
        <v>61</v>
      </c>
      <c r="AF101" s="3">
        <v>28</v>
      </c>
      <c r="AG101" s="3">
        <f>AF101/AE101</f>
        <v>0.45901639344262296</v>
      </c>
      <c r="AH101" s="3">
        <v>118</v>
      </c>
      <c r="AI101" s="3">
        <v>111</v>
      </c>
      <c r="AJ101" s="3">
        <f>AI101/AH101</f>
        <v>0.94067796610169496</v>
      </c>
      <c r="AK101" s="3"/>
      <c r="AL101" s="3"/>
      <c r="AM101" s="3"/>
      <c r="AN101" s="3"/>
      <c r="AO101" s="3"/>
      <c r="AP101" s="3"/>
      <c r="AQ101" s="3"/>
      <c r="AR101" s="3"/>
      <c r="AS101" s="3"/>
      <c r="AT101" s="3">
        <f>AD101/1</f>
        <v>0.85365853658536583</v>
      </c>
    </row>
    <row r="102" spans="1:46" x14ac:dyDescent="0.25">
      <c r="A102" s="12" t="s">
        <v>189</v>
      </c>
      <c r="B102" s="12" t="s">
        <v>151</v>
      </c>
      <c r="C102" s="8">
        <v>44365</v>
      </c>
      <c r="D102" s="3" t="s">
        <v>51</v>
      </c>
      <c r="E102" s="12" t="s">
        <v>171</v>
      </c>
      <c r="F102" s="3" t="s">
        <v>110</v>
      </c>
      <c r="G102" s="12" t="s">
        <v>54</v>
      </c>
      <c r="H102" s="12" t="s">
        <v>55</v>
      </c>
      <c r="I102" s="12" t="s">
        <v>55</v>
      </c>
      <c r="J102" s="12" t="s">
        <v>56</v>
      </c>
      <c r="K102" s="3">
        <v>1</v>
      </c>
      <c r="L102" s="3"/>
      <c r="M102" s="3"/>
      <c r="N102" s="3"/>
      <c r="O102" s="3"/>
      <c r="P102" s="3"/>
      <c r="Q102" s="3"/>
      <c r="R102" s="3"/>
      <c r="S102" s="3"/>
      <c r="T102" s="3">
        <v>1</v>
      </c>
      <c r="U102" s="3">
        <v>0</v>
      </c>
      <c r="V102" s="3">
        <v>0</v>
      </c>
      <c r="W102" s="3">
        <v>0</v>
      </c>
      <c r="X102" s="3">
        <v>0</v>
      </c>
      <c r="Y102" s="3">
        <v>13</v>
      </c>
      <c r="Z102" s="3"/>
      <c r="AA102" s="3">
        <v>1</v>
      </c>
      <c r="AB102" s="3">
        <v>62</v>
      </c>
      <c r="AC102" s="3">
        <v>62</v>
      </c>
      <c r="AD102" s="3">
        <f>AC102/AB102</f>
        <v>1</v>
      </c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</row>
    <row r="103" spans="1:46" x14ac:dyDescent="0.25">
      <c r="A103" s="12" t="s">
        <v>190</v>
      </c>
      <c r="B103" s="12" t="s">
        <v>151</v>
      </c>
      <c r="C103" s="8">
        <v>44365</v>
      </c>
      <c r="D103" s="3" t="s">
        <v>51</v>
      </c>
      <c r="E103" s="12" t="s">
        <v>173</v>
      </c>
      <c r="F103" s="3" t="s">
        <v>110</v>
      </c>
      <c r="G103" s="12" t="s">
        <v>54</v>
      </c>
      <c r="H103" s="12" t="s">
        <v>56</v>
      </c>
      <c r="I103" s="12" t="s">
        <v>55</v>
      </c>
      <c r="J103" s="12" t="s">
        <v>55</v>
      </c>
      <c r="K103" s="3">
        <v>0</v>
      </c>
      <c r="L103" s="3"/>
      <c r="M103" s="3"/>
      <c r="N103" s="3"/>
      <c r="O103" s="3"/>
      <c r="P103" s="3"/>
      <c r="Q103" s="3"/>
      <c r="R103" s="3"/>
      <c r="S103" s="3"/>
      <c r="T103" s="3"/>
      <c r="U103" s="3">
        <v>0</v>
      </c>
      <c r="V103" s="3">
        <v>0</v>
      </c>
      <c r="W103" s="3">
        <v>0</v>
      </c>
      <c r="X103" s="3">
        <v>0</v>
      </c>
      <c r="Y103" s="3">
        <v>6</v>
      </c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</row>
    <row r="104" spans="1:46" x14ac:dyDescent="0.25">
      <c r="A104" s="12" t="s">
        <v>191</v>
      </c>
      <c r="B104" s="12" t="s">
        <v>151</v>
      </c>
      <c r="C104" s="8">
        <v>44365</v>
      </c>
      <c r="D104" s="3" t="s">
        <v>51</v>
      </c>
      <c r="E104" s="12" t="s">
        <v>173</v>
      </c>
      <c r="F104" s="3" t="s">
        <v>110</v>
      </c>
      <c r="G104" s="12" t="s">
        <v>58</v>
      </c>
      <c r="H104" s="12" t="s">
        <v>56</v>
      </c>
      <c r="I104" s="12" t="s">
        <v>55</v>
      </c>
      <c r="J104" s="3" t="s">
        <v>56</v>
      </c>
      <c r="K104" s="3">
        <v>2</v>
      </c>
      <c r="L104" s="3"/>
      <c r="M104" s="3"/>
      <c r="N104" s="3"/>
      <c r="O104" s="3"/>
      <c r="P104" s="3"/>
      <c r="Q104" s="3"/>
      <c r="R104" s="3">
        <v>1</v>
      </c>
      <c r="S104" s="3"/>
      <c r="T104" s="3">
        <v>1</v>
      </c>
      <c r="U104" s="3">
        <v>1</v>
      </c>
      <c r="V104" s="3">
        <v>4</v>
      </c>
      <c r="W104" s="3">
        <v>0</v>
      </c>
      <c r="X104" s="3">
        <v>1</v>
      </c>
      <c r="Y104" s="3">
        <v>5</v>
      </c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</row>
    <row r="105" spans="1:46" x14ac:dyDescent="0.25">
      <c r="A105" s="12" t="s">
        <v>192</v>
      </c>
      <c r="B105" s="12" t="s">
        <v>151</v>
      </c>
      <c r="C105" s="8">
        <v>44365</v>
      </c>
      <c r="D105" s="3" t="s">
        <v>51</v>
      </c>
      <c r="E105" s="12" t="s">
        <v>173</v>
      </c>
      <c r="F105" s="3" t="s">
        <v>193</v>
      </c>
      <c r="G105" s="12" t="s">
        <v>54</v>
      </c>
      <c r="H105" s="12" t="s">
        <v>55</v>
      </c>
      <c r="I105" s="12" t="s">
        <v>55</v>
      </c>
      <c r="J105" s="12" t="s">
        <v>55</v>
      </c>
      <c r="K105" s="3">
        <v>0</v>
      </c>
      <c r="L105" s="3"/>
      <c r="M105" s="3"/>
      <c r="N105" s="3"/>
      <c r="O105" s="3"/>
      <c r="P105" s="3"/>
      <c r="Q105" s="3"/>
      <c r="R105" s="3"/>
      <c r="S105" s="3"/>
      <c r="T105" s="3"/>
      <c r="U105" s="3">
        <v>1</v>
      </c>
      <c r="V105" s="3">
        <v>6</v>
      </c>
      <c r="W105" s="3">
        <v>13</v>
      </c>
      <c r="X105" s="3">
        <v>1</v>
      </c>
      <c r="Y105" s="3">
        <v>7</v>
      </c>
      <c r="Z105" s="3">
        <v>1</v>
      </c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</row>
    <row r="106" spans="1:46" x14ac:dyDescent="0.25">
      <c r="A106" s="12" t="s">
        <v>194</v>
      </c>
      <c r="B106" s="12" t="s">
        <v>151</v>
      </c>
      <c r="C106" s="8">
        <v>44365</v>
      </c>
      <c r="D106" s="3" t="s">
        <v>51</v>
      </c>
      <c r="E106" s="12" t="s">
        <v>173</v>
      </c>
      <c r="F106" s="3" t="s">
        <v>193</v>
      </c>
      <c r="G106" s="12" t="s">
        <v>54</v>
      </c>
      <c r="H106" s="12" t="s">
        <v>55</v>
      </c>
      <c r="I106" s="12" t="s">
        <v>55</v>
      </c>
      <c r="J106" s="12" t="s">
        <v>55</v>
      </c>
      <c r="K106" s="3">
        <v>0</v>
      </c>
      <c r="L106" s="3"/>
      <c r="M106" s="3"/>
      <c r="N106" s="3"/>
      <c r="O106" s="3"/>
      <c r="P106" s="3"/>
      <c r="Q106" s="3"/>
      <c r="R106" s="3"/>
      <c r="S106" s="3"/>
      <c r="T106" s="3"/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/>
      <c r="AA106" s="3">
        <v>5</v>
      </c>
      <c r="AB106" s="3">
        <v>29</v>
      </c>
      <c r="AC106" s="3">
        <v>0</v>
      </c>
      <c r="AD106" s="3">
        <v>0</v>
      </c>
      <c r="AE106" s="3">
        <v>22</v>
      </c>
      <c r="AF106" s="3">
        <v>0</v>
      </c>
      <c r="AG106" s="3">
        <v>0</v>
      </c>
      <c r="AH106" s="3">
        <v>20</v>
      </c>
      <c r="AI106" s="3">
        <v>0</v>
      </c>
      <c r="AJ106" s="3">
        <v>0</v>
      </c>
      <c r="AK106" s="3"/>
      <c r="AL106" s="3"/>
      <c r="AM106" s="3"/>
      <c r="AN106" s="3"/>
      <c r="AO106" s="3"/>
      <c r="AP106" s="3"/>
      <c r="AQ106" s="3"/>
      <c r="AR106" s="3"/>
      <c r="AS106" s="3"/>
      <c r="AT106" s="3"/>
    </row>
    <row r="107" spans="1:46" x14ac:dyDescent="0.25">
      <c r="A107" s="12" t="s">
        <v>195</v>
      </c>
      <c r="B107" s="12" t="s">
        <v>151</v>
      </c>
      <c r="C107" s="8">
        <v>44365</v>
      </c>
      <c r="D107" s="3" t="s">
        <v>51</v>
      </c>
      <c r="E107" s="12" t="s">
        <v>196</v>
      </c>
      <c r="F107" s="3" t="s">
        <v>72</v>
      </c>
      <c r="G107" s="12" t="s">
        <v>58</v>
      </c>
      <c r="H107" s="12" t="s">
        <v>55</v>
      </c>
      <c r="I107" s="12" t="s">
        <v>55</v>
      </c>
      <c r="J107" s="12" t="s">
        <v>55</v>
      </c>
      <c r="K107" s="3">
        <v>0</v>
      </c>
      <c r="L107" s="3"/>
      <c r="M107" s="3"/>
      <c r="N107" s="3"/>
      <c r="O107" s="3"/>
      <c r="P107" s="3"/>
      <c r="Q107" s="3"/>
      <c r="R107" s="3"/>
      <c r="S107" s="3"/>
      <c r="T107" s="3"/>
      <c r="U107" s="3">
        <v>0</v>
      </c>
      <c r="V107" s="3">
        <v>0</v>
      </c>
      <c r="W107" s="3">
        <v>0</v>
      </c>
      <c r="X107" s="3">
        <v>0</v>
      </c>
      <c r="Y107" s="3">
        <v>28</v>
      </c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</row>
    <row r="108" spans="1:46" x14ac:dyDescent="0.25">
      <c r="A108" s="12" t="s">
        <v>197</v>
      </c>
      <c r="B108" s="12" t="s">
        <v>151</v>
      </c>
      <c r="C108" s="8">
        <v>44365</v>
      </c>
      <c r="D108" s="3" t="s">
        <v>51</v>
      </c>
      <c r="E108" s="3" t="s">
        <v>196</v>
      </c>
      <c r="F108" s="3" t="s">
        <v>72</v>
      </c>
      <c r="G108" s="12" t="s">
        <v>58</v>
      </c>
      <c r="H108" s="12" t="s">
        <v>55</v>
      </c>
      <c r="I108" s="12" t="s">
        <v>55</v>
      </c>
      <c r="J108" s="12" t="s">
        <v>55</v>
      </c>
      <c r="K108" s="3">
        <v>0</v>
      </c>
      <c r="L108" s="3"/>
      <c r="M108" s="3"/>
      <c r="N108" s="3"/>
      <c r="O108" s="3"/>
      <c r="P108" s="3"/>
      <c r="Q108" s="3"/>
      <c r="R108" s="3"/>
      <c r="S108" s="3"/>
      <c r="T108" s="3"/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</row>
    <row r="109" spans="1:46" x14ac:dyDescent="0.25">
      <c r="A109" s="12" t="s">
        <v>198</v>
      </c>
      <c r="B109" s="12" t="s">
        <v>151</v>
      </c>
      <c r="C109" s="8">
        <v>44365</v>
      </c>
      <c r="D109" s="3" t="s">
        <v>51</v>
      </c>
      <c r="E109" s="3" t="s">
        <v>196</v>
      </c>
      <c r="F109" s="3" t="s">
        <v>72</v>
      </c>
      <c r="G109" s="12" t="s">
        <v>54</v>
      </c>
      <c r="H109" s="12" t="s">
        <v>56</v>
      </c>
      <c r="I109" s="12" t="s">
        <v>55</v>
      </c>
      <c r="J109" s="12" t="s">
        <v>55</v>
      </c>
      <c r="K109" s="3">
        <v>0</v>
      </c>
      <c r="L109" s="3"/>
      <c r="M109" s="3"/>
      <c r="N109" s="3"/>
      <c r="O109" s="3"/>
      <c r="P109" s="3"/>
      <c r="Q109" s="3"/>
      <c r="R109" s="3"/>
      <c r="S109" s="3"/>
      <c r="T109" s="3"/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/>
      <c r="AA109" s="3">
        <v>6</v>
      </c>
      <c r="AB109" s="3">
        <v>80</v>
      </c>
      <c r="AC109" s="3">
        <v>73</v>
      </c>
      <c r="AD109" s="3">
        <f>AC109/AB109</f>
        <v>0.91249999999999998</v>
      </c>
      <c r="AE109" s="3">
        <v>62</v>
      </c>
      <c r="AF109" s="3">
        <v>41</v>
      </c>
      <c r="AG109" s="3">
        <f>AF109/AE109</f>
        <v>0.66129032258064513</v>
      </c>
      <c r="AH109" s="3">
        <v>81</v>
      </c>
      <c r="AI109" s="3">
        <v>79</v>
      </c>
      <c r="AJ109" s="3">
        <f>AI109/AH109</f>
        <v>0.97530864197530864</v>
      </c>
      <c r="AK109" s="3">
        <v>53</v>
      </c>
      <c r="AL109" s="3">
        <v>50</v>
      </c>
      <c r="AM109" s="3">
        <f>AL109/AK109</f>
        <v>0.94339622641509435</v>
      </c>
      <c r="AN109" s="3">
        <v>21</v>
      </c>
      <c r="AO109" s="3">
        <v>20</v>
      </c>
      <c r="AP109" s="3">
        <f>AO109/AN109</f>
        <v>0.95238095238095233</v>
      </c>
      <c r="AQ109" s="3">
        <v>78</v>
      </c>
      <c r="AR109" s="3">
        <v>61</v>
      </c>
      <c r="AS109" s="3">
        <f>AR109/AQ109</f>
        <v>0.78205128205128205</v>
      </c>
      <c r="AT109" s="3">
        <f>(AG109+AD109+AJ109+AM109+AP109+AS109)/AA109</f>
        <v>0.87115457090054704</v>
      </c>
    </row>
    <row r="110" spans="1:46" x14ac:dyDescent="0.25">
      <c r="A110" s="12" t="s">
        <v>199</v>
      </c>
      <c r="B110" s="12" t="s">
        <v>151</v>
      </c>
      <c r="C110" s="8">
        <v>44365</v>
      </c>
      <c r="D110" s="3" t="s">
        <v>51</v>
      </c>
      <c r="E110" s="12" t="s">
        <v>200</v>
      </c>
      <c r="F110" s="3" t="s">
        <v>72</v>
      </c>
      <c r="G110" s="12" t="s">
        <v>54</v>
      </c>
      <c r="H110" s="12" t="s">
        <v>55</v>
      </c>
      <c r="I110" s="12" t="s">
        <v>55</v>
      </c>
      <c r="J110" s="12" t="s">
        <v>56</v>
      </c>
      <c r="K110" s="3">
        <v>2</v>
      </c>
      <c r="L110" s="3"/>
      <c r="M110" s="3"/>
      <c r="N110" s="3">
        <v>1</v>
      </c>
      <c r="O110" s="3"/>
      <c r="P110" s="3"/>
      <c r="Q110" s="3"/>
      <c r="R110" s="3">
        <v>1</v>
      </c>
      <c r="S110" s="3"/>
      <c r="T110" s="3"/>
      <c r="U110" s="3">
        <v>0</v>
      </c>
      <c r="V110" s="3">
        <v>0</v>
      </c>
      <c r="W110" s="3">
        <v>0</v>
      </c>
      <c r="X110" s="3">
        <v>0</v>
      </c>
      <c r="Y110" s="3">
        <v>38</v>
      </c>
      <c r="Z110" s="3"/>
      <c r="AA110" s="3">
        <v>4</v>
      </c>
      <c r="AB110" s="3">
        <v>112</v>
      </c>
      <c r="AC110" s="3">
        <v>110</v>
      </c>
      <c r="AD110" s="3">
        <f>AC110/AB110</f>
        <v>0.9821428571428571</v>
      </c>
      <c r="AE110" s="3">
        <v>36</v>
      </c>
      <c r="AF110" s="3">
        <v>22</v>
      </c>
      <c r="AG110" s="3">
        <f>AF110/AE110</f>
        <v>0.61111111111111116</v>
      </c>
      <c r="AH110" s="3">
        <v>17</v>
      </c>
      <c r="AI110" s="3">
        <v>9</v>
      </c>
      <c r="AJ110" s="3">
        <f>AI110/AH110</f>
        <v>0.52941176470588236</v>
      </c>
      <c r="AK110" s="3">
        <v>59</v>
      </c>
      <c r="AL110" s="3">
        <v>45</v>
      </c>
      <c r="AM110" s="3">
        <f>AL110/AK110</f>
        <v>0.76271186440677963</v>
      </c>
      <c r="AN110" s="3"/>
      <c r="AO110" s="3"/>
      <c r="AP110" s="3"/>
      <c r="AQ110" s="3"/>
      <c r="AR110" s="3"/>
      <c r="AS110" s="3"/>
      <c r="AT110" s="3">
        <f>(AG110+AD110)/2</f>
        <v>0.79662698412698418</v>
      </c>
    </row>
    <row r="111" spans="1:46" x14ac:dyDescent="0.25">
      <c r="A111" s="12" t="s">
        <v>201</v>
      </c>
      <c r="B111" s="12" t="s">
        <v>151</v>
      </c>
      <c r="C111" s="8">
        <v>44365</v>
      </c>
      <c r="D111" s="3" t="s">
        <v>51</v>
      </c>
      <c r="E111" s="12" t="s">
        <v>202</v>
      </c>
      <c r="F111" s="3" t="s">
        <v>72</v>
      </c>
      <c r="G111" s="12" t="s">
        <v>58</v>
      </c>
      <c r="H111" s="12" t="s">
        <v>55</v>
      </c>
      <c r="I111" s="12" t="s">
        <v>55</v>
      </c>
      <c r="J111" s="12" t="s">
        <v>56</v>
      </c>
      <c r="K111" s="3">
        <v>5</v>
      </c>
      <c r="L111" s="3"/>
      <c r="M111" s="3">
        <v>1</v>
      </c>
      <c r="N111" s="3">
        <v>4</v>
      </c>
      <c r="O111" s="3"/>
      <c r="P111" s="3"/>
      <c r="Q111" s="3"/>
      <c r="R111" s="3"/>
      <c r="S111" s="3"/>
      <c r="T111" s="3"/>
      <c r="U111" s="3">
        <v>1</v>
      </c>
      <c r="V111" s="3">
        <v>8</v>
      </c>
      <c r="W111" s="3">
        <v>0</v>
      </c>
      <c r="X111" s="3">
        <v>0</v>
      </c>
      <c r="Y111" s="3">
        <v>8</v>
      </c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</row>
    <row r="112" spans="1:46" x14ac:dyDescent="0.25">
      <c r="A112" s="12" t="s">
        <v>203</v>
      </c>
      <c r="B112" s="12" t="s">
        <v>151</v>
      </c>
      <c r="C112" s="8">
        <v>44365</v>
      </c>
      <c r="D112" s="3" t="s">
        <v>51</v>
      </c>
      <c r="E112" s="3" t="s">
        <v>71</v>
      </c>
      <c r="F112" s="3" t="s">
        <v>72</v>
      </c>
      <c r="G112" s="12" t="s">
        <v>54</v>
      </c>
      <c r="H112" s="12" t="s">
        <v>55</v>
      </c>
      <c r="I112" s="12" t="s">
        <v>55</v>
      </c>
      <c r="J112" s="12" t="s">
        <v>56</v>
      </c>
      <c r="K112" s="3">
        <v>3</v>
      </c>
      <c r="L112" s="3"/>
      <c r="M112" s="3">
        <v>1</v>
      </c>
      <c r="N112" s="3">
        <v>2</v>
      </c>
      <c r="O112" s="3"/>
      <c r="P112" s="3"/>
      <c r="Q112" s="3"/>
      <c r="R112" s="3"/>
      <c r="S112" s="3"/>
      <c r="T112" s="3"/>
      <c r="U112" s="3">
        <v>0</v>
      </c>
      <c r="V112" s="3">
        <v>0</v>
      </c>
      <c r="W112" s="3">
        <v>0</v>
      </c>
      <c r="X112" s="3">
        <v>0</v>
      </c>
      <c r="Y112" s="3">
        <v>8</v>
      </c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</row>
    <row r="113" spans="1:46" x14ac:dyDescent="0.25">
      <c r="A113" s="12" t="s">
        <v>204</v>
      </c>
      <c r="B113" s="12" t="s">
        <v>151</v>
      </c>
      <c r="C113" s="8">
        <v>44365</v>
      </c>
      <c r="D113" s="3" t="s">
        <v>51</v>
      </c>
      <c r="E113" s="3" t="s">
        <v>71</v>
      </c>
      <c r="F113" s="3" t="s">
        <v>72</v>
      </c>
      <c r="G113" s="12" t="s">
        <v>54</v>
      </c>
      <c r="H113" s="12" t="s">
        <v>55</v>
      </c>
      <c r="I113" s="12" t="s">
        <v>55</v>
      </c>
      <c r="J113" s="12" t="s">
        <v>56</v>
      </c>
      <c r="K113" s="3">
        <v>1</v>
      </c>
      <c r="L113" s="3">
        <v>1</v>
      </c>
      <c r="M113" s="3"/>
      <c r="N113" s="3"/>
      <c r="O113" s="3"/>
      <c r="P113" s="3"/>
      <c r="Q113" s="3"/>
      <c r="R113" s="3"/>
      <c r="S113" s="3"/>
      <c r="T113" s="3"/>
      <c r="U113" s="3">
        <v>0</v>
      </c>
      <c r="V113" s="3">
        <v>0</v>
      </c>
      <c r="W113" s="3">
        <v>0</v>
      </c>
      <c r="X113" s="3">
        <v>0</v>
      </c>
      <c r="Y113" s="3">
        <v>5</v>
      </c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</row>
    <row r="114" spans="1:46" x14ac:dyDescent="0.25">
      <c r="A114" s="12" t="s">
        <v>205</v>
      </c>
      <c r="B114" s="12" t="s">
        <v>151</v>
      </c>
      <c r="C114" s="8">
        <v>44365</v>
      </c>
      <c r="D114" s="3" t="s">
        <v>51</v>
      </c>
      <c r="E114" s="3" t="s">
        <v>71</v>
      </c>
      <c r="F114" s="3" t="s">
        <v>72</v>
      </c>
      <c r="G114" s="12" t="s">
        <v>54</v>
      </c>
      <c r="H114" s="12" t="s">
        <v>55</v>
      </c>
      <c r="I114" s="12" t="s">
        <v>55</v>
      </c>
      <c r="J114" s="12" t="s">
        <v>56</v>
      </c>
      <c r="K114" s="3">
        <v>2</v>
      </c>
      <c r="L114" s="3"/>
      <c r="M114" s="3">
        <v>1</v>
      </c>
      <c r="N114" s="3">
        <v>1</v>
      </c>
      <c r="O114" s="3"/>
      <c r="P114" s="3"/>
      <c r="Q114" s="3"/>
      <c r="R114" s="3"/>
      <c r="S114" s="3"/>
      <c r="T114" s="3"/>
      <c r="U114" s="3">
        <v>1</v>
      </c>
      <c r="V114" s="3">
        <v>12</v>
      </c>
      <c r="W114" s="3">
        <v>13</v>
      </c>
      <c r="X114" s="3">
        <v>2</v>
      </c>
      <c r="Y114" s="3">
        <v>14</v>
      </c>
      <c r="Z114" s="3">
        <v>1</v>
      </c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</row>
    <row r="115" spans="1:46" x14ac:dyDescent="0.25">
      <c r="A115" s="12" t="s">
        <v>206</v>
      </c>
      <c r="B115" s="12" t="s">
        <v>151</v>
      </c>
      <c r="C115" s="8">
        <v>44365</v>
      </c>
      <c r="D115" s="3" t="s">
        <v>51</v>
      </c>
      <c r="E115" s="3" t="s">
        <v>207</v>
      </c>
      <c r="F115" s="3" t="s">
        <v>72</v>
      </c>
      <c r="G115" s="12" t="s">
        <v>54</v>
      </c>
      <c r="H115" s="12" t="s">
        <v>55</v>
      </c>
      <c r="I115" s="12" t="s">
        <v>55</v>
      </c>
      <c r="J115" s="12" t="s">
        <v>56</v>
      </c>
      <c r="K115" s="3">
        <v>1</v>
      </c>
      <c r="L115" s="3"/>
      <c r="M115" s="3"/>
      <c r="N115" s="3"/>
      <c r="O115" s="3"/>
      <c r="P115" s="3"/>
      <c r="Q115" s="3"/>
      <c r="R115" s="3"/>
      <c r="S115" s="3"/>
      <c r="T115" s="3">
        <v>1</v>
      </c>
      <c r="U115" s="3">
        <v>0</v>
      </c>
      <c r="V115" s="3">
        <v>0</v>
      </c>
      <c r="W115" s="3">
        <v>0</v>
      </c>
      <c r="X115" s="3">
        <v>0</v>
      </c>
      <c r="Y115" s="3">
        <v>13</v>
      </c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</row>
    <row r="116" spans="1:46" x14ac:dyDescent="0.25">
      <c r="A116" s="12" t="s">
        <v>208</v>
      </c>
      <c r="B116" s="12" t="s">
        <v>151</v>
      </c>
      <c r="C116" s="8">
        <v>44365</v>
      </c>
      <c r="D116" s="3" t="s">
        <v>51</v>
      </c>
      <c r="E116" s="12" t="s">
        <v>200</v>
      </c>
      <c r="F116" s="3" t="s">
        <v>72</v>
      </c>
      <c r="G116" s="12" t="s">
        <v>54</v>
      </c>
      <c r="H116" s="12" t="s">
        <v>56</v>
      </c>
      <c r="I116" s="12" t="s">
        <v>55</v>
      </c>
      <c r="J116" s="12" t="s">
        <v>56</v>
      </c>
      <c r="K116" s="3">
        <v>3</v>
      </c>
      <c r="L116" s="3"/>
      <c r="M116" s="3">
        <v>1</v>
      </c>
      <c r="N116" s="3"/>
      <c r="O116" s="3"/>
      <c r="P116" s="3"/>
      <c r="Q116" s="3"/>
      <c r="R116" s="3">
        <v>2</v>
      </c>
      <c r="S116" s="3"/>
      <c r="T116" s="3"/>
      <c r="U116" s="3">
        <v>1</v>
      </c>
      <c r="V116" s="3">
        <v>23</v>
      </c>
      <c r="W116" s="3">
        <v>14</v>
      </c>
      <c r="X116" s="3">
        <v>2</v>
      </c>
      <c r="Y116" s="3">
        <v>25</v>
      </c>
      <c r="Z116" s="3"/>
      <c r="AA116" s="3">
        <v>1</v>
      </c>
      <c r="AB116" s="3">
        <v>31</v>
      </c>
      <c r="AC116" s="3">
        <v>30</v>
      </c>
      <c r="AD116" s="3">
        <f>AC116/AB116</f>
        <v>0.967741935483871</v>
      </c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>
        <f>AD116/1</f>
        <v>0.967741935483871</v>
      </c>
    </row>
    <row r="117" spans="1:46" x14ac:dyDescent="0.25">
      <c r="A117" s="12" t="s">
        <v>209</v>
      </c>
      <c r="B117" s="12" t="s">
        <v>151</v>
      </c>
      <c r="C117" s="8">
        <v>44365</v>
      </c>
      <c r="D117" s="3" t="s">
        <v>51</v>
      </c>
      <c r="E117" s="12" t="s">
        <v>200</v>
      </c>
      <c r="F117" s="3" t="s">
        <v>72</v>
      </c>
      <c r="G117" s="12" t="s">
        <v>58</v>
      </c>
      <c r="H117" s="12" t="s">
        <v>56</v>
      </c>
      <c r="I117" s="12" t="s">
        <v>56</v>
      </c>
      <c r="J117" s="12" t="s">
        <v>55</v>
      </c>
      <c r="K117" s="3">
        <v>0</v>
      </c>
      <c r="L117" s="3"/>
      <c r="M117" s="3"/>
      <c r="N117" s="3"/>
      <c r="O117" s="3"/>
      <c r="P117" s="3"/>
      <c r="Q117" s="3"/>
      <c r="R117" s="3"/>
      <c r="S117" s="3"/>
      <c r="T117" s="3"/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</row>
    <row r="118" spans="1:46" x14ac:dyDescent="0.25">
      <c r="A118" s="12" t="s">
        <v>210</v>
      </c>
      <c r="B118" s="12" t="s">
        <v>151</v>
      </c>
      <c r="C118" s="8">
        <v>44365</v>
      </c>
      <c r="D118" s="3" t="s">
        <v>51</v>
      </c>
      <c r="E118" s="12" t="s">
        <v>202</v>
      </c>
      <c r="F118" s="3" t="s">
        <v>72</v>
      </c>
      <c r="G118" s="12" t="s">
        <v>58</v>
      </c>
      <c r="H118" s="12" t="s">
        <v>56</v>
      </c>
      <c r="I118" s="12" t="s">
        <v>55</v>
      </c>
      <c r="J118" s="12" t="s">
        <v>56</v>
      </c>
      <c r="K118" s="3">
        <v>2</v>
      </c>
      <c r="L118" s="3">
        <v>1</v>
      </c>
      <c r="M118" s="3">
        <v>1</v>
      </c>
      <c r="N118" s="3"/>
      <c r="O118" s="3"/>
      <c r="P118" s="3"/>
      <c r="Q118" s="3"/>
      <c r="R118" s="3"/>
      <c r="S118" s="3"/>
      <c r="T118" s="3"/>
      <c r="U118" s="3">
        <v>1</v>
      </c>
      <c r="V118" s="3">
        <v>14</v>
      </c>
      <c r="W118" s="3">
        <v>0</v>
      </c>
      <c r="X118" s="3">
        <v>1</v>
      </c>
      <c r="Y118" s="3">
        <v>15</v>
      </c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</row>
    <row r="119" spans="1:46" x14ac:dyDescent="0.25">
      <c r="A119" s="12" t="s">
        <v>211</v>
      </c>
      <c r="B119" s="12" t="s">
        <v>151</v>
      </c>
      <c r="C119" s="8">
        <v>44365</v>
      </c>
      <c r="D119" s="3" t="s">
        <v>51</v>
      </c>
      <c r="E119" s="12" t="s">
        <v>202</v>
      </c>
      <c r="F119" s="3" t="s">
        <v>72</v>
      </c>
      <c r="G119" s="12" t="s">
        <v>54</v>
      </c>
      <c r="H119" s="12" t="s">
        <v>56</v>
      </c>
      <c r="I119" s="12" t="s">
        <v>55</v>
      </c>
      <c r="J119" s="12" t="s">
        <v>56</v>
      </c>
      <c r="K119" s="3">
        <v>2</v>
      </c>
      <c r="L119" s="3"/>
      <c r="M119" s="3"/>
      <c r="N119" s="3">
        <v>1</v>
      </c>
      <c r="O119" s="3">
        <v>1</v>
      </c>
      <c r="P119" s="3"/>
      <c r="Q119" s="3"/>
      <c r="R119" s="3"/>
      <c r="S119" s="3"/>
      <c r="T119" s="3"/>
      <c r="U119" s="3">
        <v>1</v>
      </c>
      <c r="V119" s="3">
        <v>10</v>
      </c>
      <c r="W119" s="3">
        <v>13</v>
      </c>
      <c r="X119" s="16">
        <v>0</v>
      </c>
      <c r="Y119" s="3">
        <v>11</v>
      </c>
      <c r="Z119" s="3">
        <v>1</v>
      </c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</row>
    <row r="120" spans="1:46" x14ac:dyDescent="0.25">
      <c r="A120" s="12" t="s">
        <v>212</v>
      </c>
      <c r="B120" s="12" t="s">
        <v>151</v>
      </c>
      <c r="C120" s="8">
        <v>44365</v>
      </c>
      <c r="D120" s="3" t="s">
        <v>51</v>
      </c>
      <c r="E120" s="3" t="s">
        <v>196</v>
      </c>
      <c r="F120" s="3" t="s">
        <v>72</v>
      </c>
      <c r="G120" s="12" t="s">
        <v>54</v>
      </c>
      <c r="H120" s="12" t="s">
        <v>56</v>
      </c>
      <c r="I120" s="12" t="s">
        <v>55</v>
      </c>
      <c r="J120" s="12" t="s">
        <v>56</v>
      </c>
      <c r="K120" s="3">
        <v>1</v>
      </c>
      <c r="L120" s="3"/>
      <c r="M120" s="3"/>
      <c r="N120" s="3">
        <v>1</v>
      </c>
      <c r="O120" s="3"/>
      <c r="P120" s="3"/>
      <c r="Q120" s="3"/>
      <c r="R120" s="3"/>
      <c r="S120" s="3"/>
      <c r="T120" s="3"/>
      <c r="U120" s="3">
        <v>1</v>
      </c>
      <c r="V120" s="3">
        <v>14</v>
      </c>
      <c r="W120" s="3">
        <v>0</v>
      </c>
      <c r="X120" s="3">
        <v>1</v>
      </c>
      <c r="Y120" s="3">
        <v>15</v>
      </c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</row>
    <row r="121" spans="1:46" s="2" customFormat="1" x14ac:dyDescent="0.25">
      <c r="A121" s="16" t="s">
        <v>213</v>
      </c>
      <c r="B121" s="16" t="s">
        <v>151</v>
      </c>
      <c r="C121" s="17">
        <v>44365</v>
      </c>
      <c r="D121" s="16" t="s">
        <v>51</v>
      </c>
      <c r="E121" s="16" t="s">
        <v>196</v>
      </c>
      <c r="F121" s="3" t="s">
        <v>72</v>
      </c>
      <c r="G121" s="16" t="s">
        <v>58</v>
      </c>
      <c r="H121" s="16" t="s">
        <v>56</v>
      </c>
      <c r="I121" s="16" t="s">
        <v>56</v>
      </c>
      <c r="J121" s="16" t="s">
        <v>55</v>
      </c>
      <c r="K121" s="16">
        <v>0</v>
      </c>
      <c r="L121" s="16"/>
      <c r="M121" s="16"/>
      <c r="N121" s="16"/>
      <c r="O121" s="16"/>
      <c r="P121" s="16"/>
      <c r="Q121" s="16"/>
      <c r="R121" s="16"/>
      <c r="S121" s="16"/>
      <c r="T121" s="16"/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</row>
    <row r="122" spans="1:46" x14ac:dyDescent="0.25">
      <c r="A122" s="12" t="s">
        <v>214</v>
      </c>
      <c r="B122" s="12" t="s">
        <v>151</v>
      </c>
      <c r="C122" s="8">
        <v>44365</v>
      </c>
      <c r="D122" s="3" t="s">
        <v>51</v>
      </c>
      <c r="E122" s="12" t="s">
        <v>200</v>
      </c>
      <c r="F122" s="3" t="s">
        <v>72</v>
      </c>
      <c r="G122" s="12" t="s">
        <v>58</v>
      </c>
      <c r="H122" s="12" t="s">
        <v>56</v>
      </c>
      <c r="I122" s="12" t="s">
        <v>55</v>
      </c>
      <c r="J122" s="12" t="s">
        <v>56</v>
      </c>
      <c r="K122" s="3">
        <v>3</v>
      </c>
      <c r="L122" s="3"/>
      <c r="M122" s="3">
        <v>1</v>
      </c>
      <c r="N122" s="3">
        <v>2</v>
      </c>
      <c r="O122" s="3"/>
      <c r="P122" s="3"/>
      <c r="Q122" s="3"/>
      <c r="R122" s="3"/>
      <c r="S122" s="3"/>
      <c r="T122" s="3"/>
      <c r="U122" s="3">
        <v>1</v>
      </c>
      <c r="V122" s="3">
        <v>15</v>
      </c>
      <c r="W122" s="3">
        <v>0</v>
      </c>
      <c r="X122" s="3">
        <v>1</v>
      </c>
      <c r="Y122" s="3">
        <v>16</v>
      </c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</row>
    <row r="123" spans="1:46" x14ac:dyDescent="0.25">
      <c r="A123" s="12" t="s">
        <v>215</v>
      </c>
      <c r="B123" s="12" t="s">
        <v>151</v>
      </c>
      <c r="C123" s="8">
        <v>44365</v>
      </c>
      <c r="D123" s="3" t="s">
        <v>51</v>
      </c>
      <c r="E123" s="12" t="s">
        <v>200</v>
      </c>
      <c r="F123" s="3" t="s">
        <v>72</v>
      </c>
      <c r="G123" s="12" t="s">
        <v>54</v>
      </c>
      <c r="H123" s="12" t="s">
        <v>56</v>
      </c>
      <c r="I123" s="12" t="s">
        <v>55</v>
      </c>
      <c r="J123" s="12" t="s">
        <v>56</v>
      </c>
      <c r="K123" s="3">
        <v>2</v>
      </c>
      <c r="L123" s="3"/>
      <c r="M123" s="3"/>
      <c r="N123" s="3">
        <v>1</v>
      </c>
      <c r="O123" s="3">
        <v>1</v>
      </c>
      <c r="P123" s="3"/>
      <c r="Q123" s="3"/>
      <c r="R123" s="3"/>
      <c r="S123" s="3"/>
      <c r="T123" s="3"/>
      <c r="U123" s="3">
        <v>1</v>
      </c>
      <c r="V123" s="3">
        <v>7</v>
      </c>
      <c r="W123" s="3">
        <v>0</v>
      </c>
      <c r="X123" s="3">
        <v>1</v>
      </c>
      <c r="Y123" s="3">
        <v>8</v>
      </c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</row>
    <row r="124" spans="1:46" x14ac:dyDescent="0.25">
      <c r="A124" s="12" t="s">
        <v>216</v>
      </c>
      <c r="B124" s="12" t="s">
        <v>151</v>
      </c>
      <c r="C124" s="8">
        <v>44365</v>
      </c>
      <c r="D124" s="3" t="s">
        <v>51</v>
      </c>
      <c r="E124" s="12" t="s">
        <v>217</v>
      </c>
      <c r="F124" s="3" t="s">
        <v>72</v>
      </c>
      <c r="G124" s="12" t="s">
        <v>54</v>
      </c>
      <c r="H124" s="12" t="s">
        <v>55</v>
      </c>
      <c r="I124" s="12" t="s">
        <v>55</v>
      </c>
      <c r="J124" s="12" t="s">
        <v>55</v>
      </c>
      <c r="K124" s="3">
        <v>0</v>
      </c>
      <c r="L124" s="3"/>
      <c r="M124" s="3"/>
      <c r="N124" s="3"/>
      <c r="O124" s="3"/>
      <c r="P124" s="3"/>
      <c r="Q124" s="3"/>
      <c r="R124" s="3"/>
      <c r="S124" s="3"/>
      <c r="T124" s="3"/>
      <c r="U124" s="3">
        <v>0</v>
      </c>
      <c r="V124" s="3">
        <v>0</v>
      </c>
      <c r="W124" s="3">
        <v>0</v>
      </c>
      <c r="X124" s="3">
        <v>0</v>
      </c>
      <c r="Y124" s="3">
        <v>36</v>
      </c>
      <c r="Z124" s="3"/>
      <c r="AA124" s="3">
        <v>4</v>
      </c>
      <c r="AB124" s="3">
        <v>76</v>
      </c>
      <c r="AC124" s="3">
        <v>76</v>
      </c>
      <c r="AD124" s="3">
        <f>AC124/AB124</f>
        <v>1</v>
      </c>
      <c r="AE124" s="3">
        <v>77</v>
      </c>
      <c r="AF124" s="3">
        <v>77</v>
      </c>
      <c r="AG124" s="3">
        <f>AF124/AE124</f>
        <v>1</v>
      </c>
      <c r="AH124" s="3">
        <v>51</v>
      </c>
      <c r="AI124" s="3">
        <v>51</v>
      </c>
      <c r="AJ124" s="3">
        <v>1</v>
      </c>
      <c r="AK124" s="3">
        <v>68</v>
      </c>
      <c r="AL124" s="3">
        <v>64</v>
      </c>
      <c r="AM124" s="3">
        <f>AL124/AK124</f>
        <v>0.94117647058823528</v>
      </c>
      <c r="AN124" s="3"/>
      <c r="AO124" s="3"/>
      <c r="AP124" s="3"/>
      <c r="AQ124" s="3"/>
      <c r="AR124" s="3"/>
      <c r="AS124" s="3"/>
      <c r="AT124" s="3">
        <f>(AD124+AG124)/2</f>
        <v>1</v>
      </c>
    </row>
    <row r="125" spans="1:46" x14ac:dyDescent="0.25">
      <c r="A125" s="12" t="s">
        <v>218</v>
      </c>
      <c r="B125" s="12" t="s">
        <v>151</v>
      </c>
      <c r="C125" s="8">
        <v>44365</v>
      </c>
      <c r="D125" s="3" t="s">
        <v>51</v>
      </c>
      <c r="E125" s="12" t="s">
        <v>155</v>
      </c>
      <c r="F125" s="3" t="s">
        <v>219</v>
      </c>
      <c r="G125" s="12" t="s">
        <v>54</v>
      </c>
      <c r="H125" s="12" t="s">
        <v>55</v>
      </c>
      <c r="I125" s="12" t="s">
        <v>55</v>
      </c>
      <c r="J125" s="12" t="s">
        <v>55</v>
      </c>
      <c r="K125" s="3">
        <v>0</v>
      </c>
      <c r="L125" s="3"/>
      <c r="M125" s="3"/>
      <c r="N125" s="3"/>
      <c r="O125" s="3"/>
      <c r="P125" s="3"/>
      <c r="Q125" s="3"/>
      <c r="R125" s="3"/>
      <c r="S125" s="3"/>
      <c r="T125" s="3"/>
      <c r="U125" s="3">
        <v>1</v>
      </c>
      <c r="V125" s="3">
        <v>13</v>
      </c>
      <c r="W125" s="3">
        <v>12</v>
      </c>
      <c r="X125" s="3">
        <v>0</v>
      </c>
      <c r="Y125" s="3">
        <v>13</v>
      </c>
      <c r="Z125" s="3">
        <v>1</v>
      </c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</row>
    <row r="126" spans="1:46" x14ac:dyDescent="0.25">
      <c r="A126" s="12" t="s">
        <v>220</v>
      </c>
      <c r="B126" s="12" t="s">
        <v>151</v>
      </c>
      <c r="C126" s="8">
        <v>44365</v>
      </c>
      <c r="D126" s="3" t="s">
        <v>51</v>
      </c>
      <c r="E126" s="12" t="s">
        <v>221</v>
      </c>
      <c r="F126" s="3" t="s">
        <v>193</v>
      </c>
      <c r="G126" s="12" t="s">
        <v>54</v>
      </c>
      <c r="H126" s="12" t="s">
        <v>55</v>
      </c>
      <c r="I126" s="12" t="s">
        <v>55</v>
      </c>
      <c r="J126" s="12" t="s">
        <v>55</v>
      </c>
      <c r="K126" s="3">
        <v>0</v>
      </c>
      <c r="L126" s="3"/>
      <c r="M126" s="3"/>
      <c r="N126" s="3"/>
      <c r="O126" s="3"/>
      <c r="P126" s="3"/>
      <c r="Q126" s="3"/>
      <c r="R126" s="3"/>
      <c r="S126" s="3"/>
      <c r="T126" s="3"/>
      <c r="U126" s="3">
        <v>0</v>
      </c>
      <c r="V126" s="3">
        <v>0</v>
      </c>
      <c r="W126" s="3">
        <v>0</v>
      </c>
      <c r="X126" s="3">
        <v>0</v>
      </c>
      <c r="Y126" s="3">
        <v>6</v>
      </c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</row>
    <row r="127" spans="1:46" x14ac:dyDescent="0.25">
      <c r="A127" s="12" t="s">
        <v>222</v>
      </c>
      <c r="B127" s="12" t="s">
        <v>151</v>
      </c>
      <c r="C127" s="8">
        <v>44365</v>
      </c>
      <c r="D127" s="3" t="s">
        <v>51</v>
      </c>
      <c r="E127" s="12" t="s">
        <v>173</v>
      </c>
      <c r="F127" s="3" t="s">
        <v>193</v>
      </c>
      <c r="G127" s="12" t="s">
        <v>54</v>
      </c>
      <c r="H127" s="12" t="s">
        <v>55</v>
      </c>
      <c r="I127" s="12" t="s">
        <v>55</v>
      </c>
      <c r="J127" s="12" t="s">
        <v>56</v>
      </c>
      <c r="K127" s="3">
        <v>1</v>
      </c>
      <c r="L127" s="3"/>
      <c r="M127" s="3"/>
      <c r="N127" s="3"/>
      <c r="O127" s="3"/>
      <c r="P127" s="3"/>
      <c r="Q127" s="3"/>
      <c r="R127" s="3">
        <v>1</v>
      </c>
      <c r="S127" s="3"/>
      <c r="T127" s="3"/>
      <c r="U127" s="3">
        <v>1</v>
      </c>
      <c r="V127" s="3">
        <v>6</v>
      </c>
      <c r="W127" s="3">
        <v>13</v>
      </c>
      <c r="X127" s="3">
        <v>1</v>
      </c>
      <c r="Y127" s="3">
        <v>7</v>
      </c>
      <c r="Z127" s="3">
        <v>1</v>
      </c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</row>
    <row r="128" spans="1:46" x14ac:dyDescent="0.25">
      <c r="A128" s="12" t="s">
        <v>223</v>
      </c>
      <c r="B128" s="12" t="s">
        <v>151</v>
      </c>
      <c r="C128" s="8">
        <v>44365</v>
      </c>
      <c r="D128" s="3" t="s">
        <v>51</v>
      </c>
      <c r="E128" s="12" t="s">
        <v>224</v>
      </c>
      <c r="F128" s="3" t="s">
        <v>193</v>
      </c>
      <c r="G128" s="12" t="s">
        <v>58</v>
      </c>
      <c r="H128" s="12" t="s">
        <v>55</v>
      </c>
      <c r="I128" s="12" t="s">
        <v>55</v>
      </c>
      <c r="J128" s="12" t="s">
        <v>56</v>
      </c>
      <c r="K128" s="3">
        <v>3</v>
      </c>
      <c r="L128" s="3"/>
      <c r="M128" s="3"/>
      <c r="N128" s="3">
        <v>1</v>
      </c>
      <c r="O128" s="3"/>
      <c r="P128" s="3"/>
      <c r="Q128" s="3">
        <v>2</v>
      </c>
      <c r="R128" s="3"/>
      <c r="S128" s="3"/>
      <c r="T128" s="3"/>
      <c r="U128" s="3">
        <v>1</v>
      </c>
      <c r="V128" s="3">
        <v>5</v>
      </c>
      <c r="W128" s="3">
        <v>13</v>
      </c>
      <c r="X128" s="3">
        <v>2</v>
      </c>
      <c r="Y128" s="3">
        <v>7</v>
      </c>
      <c r="Z128" s="3">
        <v>1</v>
      </c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</row>
    <row r="129" spans="1:46" x14ac:dyDescent="0.25">
      <c r="A129" s="12" t="s">
        <v>225</v>
      </c>
      <c r="B129" s="12" t="s">
        <v>151</v>
      </c>
      <c r="C129" s="8">
        <v>44365</v>
      </c>
      <c r="D129" s="3" t="s">
        <v>51</v>
      </c>
      <c r="E129" s="3" t="s">
        <v>224</v>
      </c>
      <c r="F129" s="3" t="s">
        <v>193</v>
      </c>
      <c r="G129" s="12" t="s">
        <v>58</v>
      </c>
      <c r="H129" s="12" t="s">
        <v>55</v>
      </c>
      <c r="I129" s="12" t="s">
        <v>55</v>
      </c>
      <c r="J129" s="12" t="s">
        <v>56</v>
      </c>
      <c r="K129" s="3">
        <v>1</v>
      </c>
      <c r="L129" s="3"/>
      <c r="M129" s="3"/>
      <c r="N129" s="3"/>
      <c r="O129" s="3"/>
      <c r="P129" s="3"/>
      <c r="Q129" s="3"/>
      <c r="R129" s="3">
        <v>1</v>
      </c>
      <c r="S129" s="3"/>
      <c r="T129" s="3"/>
      <c r="U129" s="3">
        <v>1</v>
      </c>
      <c r="V129" s="3">
        <v>5</v>
      </c>
      <c r="W129" s="3">
        <v>13</v>
      </c>
      <c r="X129" s="3">
        <v>1</v>
      </c>
      <c r="Y129" s="3">
        <v>6</v>
      </c>
      <c r="Z129" s="3">
        <v>1</v>
      </c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</row>
    <row r="130" spans="1:46" x14ac:dyDescent="0.25">
      <c r="A130" s="12" t="s">
        <v>226</v>
      </c>
      <c r="B130" s="12" t="s">
        <v>151</v>
      </c>
      <c r="C130" s="8">
        <v>44365</v>
      </c>
      <c r="D130" s="3" t="s">
        <v>51</v>
      </c>
      <c r="E130" s="12" t="s">
        <v>227</v>
      </c>
      <c r="F130" s="3" t="s">
        <v>193</v>
      </c>
      <c r="G130" s="12" t="s">
        <v>54</v>
      </c>
      <c r="H130" s="12" t="s">
        <v>55</v>
      </c>
      <c r="I130" s="12" t="s">
        <v>55</v>
      </c>
      <c r="J130" s="12" t="s">
        <v>55</v>
      </c>
      <c r="K130" s="3">
        <v>0</v>
      </c>
      <c r="L130" s="3"/>
      <c r="M130" s="3"/>
      <c r="N130" s="3"/>
      <c r="O130" s="3"/>
      <c r="P130" s="3"/>
      <c r="Q130" s="3"/>
      <c r="R130" s="3"/>
      <c r="S130" s="3"/>
      <c r="T130" s="3"/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/>
      <c r="AA130" s="3">
        <v>2</v>
      </c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</row>
    <row r="131" spans="1:46" x14ac:dyDescent="0.25">
      <c r="A131" s="12" t="s">
        <v>228</v>
      </c>
      <c r="B131" s="12" t="s">
        <v>151</v>
      </c>
      <c r="C131" s="8">
        <v>44365</v>
      </c>
      <c r="D131" s="3" t="s">
        <v>51</v>
      </c>
      <c r="E131" s="12" t="s">
        <v>229</v>
      </c>
      <c r="F131" s="3" t="s">
        <v>53</v>
      </c>
      <c r="G131" s="12" t="s">
        <v>230</v>
      </c>
      <c r="H131" s="12" t="s">
        <v>55</v>
      </c>
      <c r="I131" s="12" t="s">
        <v>55</v>
      </c>
      <c r="J131" s="12" t="s">
        <v>56</v>
      </c>
      <c r="K131" s="3">
        <v>1</v>
      </c>
      <c r="L131" s="3">
        <v>1</v>
      </c>
      <c r="M131" s="3"/>
      <c r="N131" s="3"/>
      <c r="O131" s="3"/>
      <c r="P131" s="3"/>
      <c r="Q131" s="3"/>
      <c r="R131" s="3"/>
      <c r="S131" s="3"/>
      <c r="T131" s="3"/>
      <c r="U131" s="3">
        <v>1</v>
      </c>
      <c r="V131" s="3">
        <v>19</v>
      </c>
      <c r="W131" s="3">
        <v>0</v>
      </c>
      <c r="X131" s="3">
        <v>2</v>
      </c>
      <c r="Y131" s="3">
        <v>21</v>
      </c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</row>
    <row r="132" spans="1:46" x14ac:dyDescent="0.25">
      <c r="A132" s="12" t="s">
        <v>231</v>
      </c>
      <c r="B132" s="12" t="s">
        <v>151</v>
      </c>
      <c r="C132" s="8">
        <v>44365</v>
      </c>
      <c r="D132" s="3" t="s">
        <v>51</v>
      </c>
      <c r="E132" s="12" t="s">
        <v>173</v>
      </c>
      <c r="F132" s="3" t="s">
        <v>53</v>
      </c>
      <c r="G132" s="12" t="s">
        <v>54</v>
      </c>
      <c r="H132" s="12" t="s">
        <v>55</v>
      </c>
      <c r="I132" s="12" t="s">
        <v>55</v>
      </c>
      <c r="J132" s="12" t="s">
        <v>55</v>
      </c>
      <c r="K132" s="3">
        <v>0</v>
      </c>
      <c r="L132" s="3"/>
      <c r="M132" s="3"/>
      <c r="N132" s="3"/>
      <c r="O132" s="3"/>
      <c r="P132" s="3"/>
      <c r="Q132" s="3"/>
      <c r="R132" s="3"/>
      <c r="S132" s="3"/>
      <c r="T132" s="3"/>
      <c r="U132" s="3">
        <v>0</v>
      </c>
      <c r="V132" s="3">
        <v>0</v>
      </c>
      <c r="W132" s="3">
        <v>0</v>
      </c>
      <c r="X132" s="3">
        <v>0</v>
      </c>
      <c r="Y132" s="3">
        <v>16</v>
      </c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</row>
    <row r="133" spans="1:46" x14ac:dyDescent="0.25">
      <c r="A133" s="12" t="s">
        <v>232</v>
      </c>
      <c r="B133" s="12" t="s">
        <v>151</v>
      </c>
      <c r="C133" s="8">
        <v>44365</v>
      </c>
      <c r="D133" s="3" t="s">
        <v>51</v>
      </c>
      <c r="E133" s="12" t="s">
        <v>233</v>
      </c>
      <c r="F133" s="3" t="s">
        <v>53</v>
      </c>
      <c r="G133" s="12" t="s">
        <v>54</v>
      </c>
      <c r="H133" s="12" t="s">
        <v>55</v>
      </c>
      <c r="I133" s="12" t="s">
        <v>56</v>
      </c>
      <c r="J133" s="12" t="s">
        <v>56</v>
      </c>
      <c r="K133" s="3">
        <v>1</v>
      </c>
      <c r="L133" s="3"/>
      <c r="M133" s="3"/>
      <c r="N133" s="3"/>
      <c r="O133" s="3"/>
      <c r="P133" s="3"/>
      <c r="Q133" s="3"/>
      <c r="R133" s="3">
        <v>1</v>
      </c>
      <c r="S133" s="3"/>
      <c r="T133" s="3"/>
      <c r="U133" s="3">
        <v>0</v>
      </c>
      <c r="V133" s="3">
        <v>0</v>
      </c>
      <c r="W133" s="3">
        <v>0</v>
      </c>
      <c r="X133" s="3">
        <v>0</v>
      </c>
      <c r="Y133" s="3">
        <v>4</v>
      </c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</row>
    <row r="134" spans="1:46" x14ac:dyDescent="0.25">
      <c r="A134" s="12" t="s">
        <v>234</v>
      </c>
      <c r="B134" s="12" t="s">
        <v>151</v>
      </c>
      <c r="C134" s="8">
        <v>44365</v>
      </c>
      <c r="D134" s="3" t="s">
        <v>51</v>
      </c>
      <c r="E134" s="12" t="s">
        <v>229</v>
      </c>
      <c r="F134" s="3" t="s">
        <v>53</v>
      </c>
      <c r="G134" s="12" t="s">
        <v>58</v>
      </c>
      <c r="H134" s="12" t="s">
        <v>55</v>
      </c>
      <c r="I134" s="12" t="s">
        <v>56</v>
      </c>
      <c r="J134" s="12" t="s">
        <v>56</v>
      </c>
      <c r="K134" s="3">
        <v>1</v>
      </c>
      <c r="L134" s="3"/>
      <c r="M134" s="3"/>
      <c r="N134" s="3"/>
      <c r="O134" s="3"/>
      <c r="P134" s="3"/>
      <c r="Q134" s="3">
        <v>1</v>
      </c>
      <c r="R134" s="3"/>
      <c r="S134" s="3"/>
      <c r="T134" s="3"/>
      <c r="U134" s="3">
        <v>0</v>
      </c>
      <c r="V134" s="3">
        <v>0</v>
      </c>
      <c r="W134" s="3">
        <v>0</v>
      </c>
      <c r="X134" s="3">
        <v>0</v>
      </c>
      <c r="Y134" s="3">
        <v>4</v>
      </c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</row>
    <row r="135" spans="1:46" x14ac:dyDescent="0.25">
      <c r="A135" s="12" t="s">
        <v>235</v>
      </c>
      <c r="B135" s="12" t="s">
        <v>151</v>
      </c>
      <c r="C135" s="8">
        <v>44365</v>
      </c>
      <c r="D135" s="3" t="s">
        <v>51</v>
      </c>
      <c r="E135" s="12" t="s">
        <v>60</v>
      </c>
      <c r="F135" s="3" t="s">
        <v>53</v>
      </c>
      <c r="G135" s="12" t="s">
        <v>54</v>
      </c>
      <c r="H135" s="12" t="s">
        <v>56</v>
      </c>
      <c r="I135" s="12" t="s">
        <v>55</v>
      </c>
      <c r="J135" s="12" t="s">
        <v>55</v>
      </c>
      <c r="K135" s="3">
        <v>0</v>
      </c>
      <c r="L135" s="3"/>
      <c r="M135" s="3"/>
      <c r="N135" s="3"/>
      <c r="O135" s="3"/>
      <c r="P135" s="3"/>
      <c r="Q135" s="3"/>
      <c r="R135" s="3"/>
      <c r="S135" s="3"/>
      <c r="T135" s="3"/>
      <c r="U135" s="3">
        <v>0</v>
      </c>
      <c r="V135" s="3">
        <v>0</v>
      </c>
      <c r="W135" s="3">
        <v>0</v>
      </c>
      <c r="X135" s="3">
        <v>0</v>
      </c>
      <c r="Y135" s="3">
        <v>5</v>
      </c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</row>
    <row r="136" spans="1:46" x14ac:dyDescent="0.25">
      <c r="A136" s="12" t="s">
        <v>236</v>
      </c>
      <c r="B136" s="12" t="s">
        <v>151</v>
      </c>
      <c r="C136" s="8">
        <v>44365</v>
      </c>
      <c r="D136" s="3" t="s">
        <v>51</v>
      </c>
      <c r="E136" s="12" t="s">
        <v>60</v>
      </c>
      <c r="F136" s="3" t="s">
        <v>53</v>
      </c>
      <c r="G136" s="12" t="s">
        <v>58</v>
      </c>
      <c r="H136" s="12" t="s">
        <v>56</v>
      </c>
      <c r="I136" s="12" t="s">
        <v>55</v>
      </c>
      <c r="J136" s="12" t="s">
        <v>56</v>
      </c>
      <c r="K136" s="3">
        <v>3</v>
      </c>
      <c r="L136" s="3"/>
      <c r="M136" s="3">
        <v>2</v>
      </c>
      <c r="N136" s="3"/>
      <c r="O136" s="3"/>
      <c r="P136" s="3"/>
      <c r="Q136" s="3"/>
      <c r="R136" s="3">
        <v>1</v>
      </c>
      <c r="S136" s="3"/>
      <c r="T136" s="3"/>
      <c r="U136" s="3">
        <v>1</v>
      </c>
      <c r="V136" s="3">
        <v>7</v>
      </c>
      <c r="W136" s="3">
        <v>0</v>
      </c>
      <c r="X136" s="3">
        <v>0</v>
      </c>
      <c r="Y136" s="3">
        <v>7</v>
      </c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</row>
    <row r="137" spans="1:46" x14ac:dyDescent="0.25">
      <c r="A137" s="12" t="s">
        <v>237</v>
      </c>
      <c r="B137" s="12" t="s">
        <v>151</v>
      </c>
      <c r="C137" s="8">
        <v>44365</v>
      </c>
      <c r="D137" s="3" t="s">
        <v>51</v>
      </c>
      <c r="E137" s="12" t="s">
        <v>229</v>
      </c>
      <c r="F137" s="3" t="s">
        <v>53</v>
      </c>
      <c r="G137" s="12" t="s">
        <v>58</v>
      </c>
      <c r="H137" s="12" t="s">
        <v>56</v>
      </c>
      <c r="I137" s="12" t="s">
        <v>55</v>
      </c>
      <c r="J137" s="12" t="s">
        <v>55</v>
      </c>
      <c r="K137" s="3">
        <v>0</v>
      </c>
      <c r="L137" s="3"/>
      <c r="M137" s="3"/>
      <c r="N137" s="3"/>
      <c r="O137" s="3"/>
      <c r="P137" s="3"/>
      <c r="Q137" s="3"/>
      <c r="R137" s="3"/>
      <c r="S137" s="3"/>
      <c r="T137" s="3"/>
      <c r="U137" s="3">
        <v>0</v>
      </c>
      <c r="V137" s="3">
        <v>0</v>
      </c>
      <c r="W137" s="3">
        <v>0</v>
      </c>
      <c r="X137" s="3">
        <v>0</v>
      </c>
      <c r="Y137" s="3">
        <v>35</v>
      </c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</row>
    <row r="138" spans="1:46" x14ac:dyDescent="0.25">
      <c r="A138" s="20" t="s">
        <v>238</v>
      </c>
      <c r="B138" s="20" t="s">
        <v>151</v>
      </c>
      <c r="C138" s="21">
        <v>44365</v>
      </c>
      <c r="D138" s="5" t="s">
        <v>51</v>
      </c>
      <c r="E138" s="5" t="s">
        <v>229</v>
      </c>
      <c r="F138" s="3" t="s">
        <v>53</v>
      </c>
      <c r="G138" s="20" t="s">
        <v>54</v>
      </c>
      <c r="H138" s="20" t="s">
        <v>56</v>
      </c>
      <c r="I138" s="20" t="s">
        <v>55</v>
      </c>
      <c r="J138" s="20" t="s">
        <v>56</v>
      </c>
      <c r="K138" s="5">
        <v>3</v>
      </c>
      <c r="L138" s="5">
        <v>1</v>
      </c>
      <c r="M138" s="5">
        <v>1</v>
      </c>
      <c r="N138" s="5">
        <v>1</v>
      </c>
      <c r="O138" s="5"/>
      <c r="P138" s="5"/>
      <c r="Q138" s="5"/>
      <c r="R138" s="5"/>
      <c r="S138" s="5"/>
      <c r="T138" s="5"/>
      <c r="U138" s="5">
        <v>1</v>
      </c>
      <c r="V138" s="5">
        <v>4</v>
      </c>
      <c r="W138" s="5">
        <v>13</v>
      </c>
      <c r="X138" s="5">
        <v>0</v>
      </c>
      <c r="Y138" s="5">
        <v>5</v>
      </c>
      <c r="Z138" s="5">
        <v>1</v>
      </c>
      <c r="AA138" s="5"/>
      <c r="AB138" s="5"/>
      <c r="AC138" s="5"/>
      <c r="AD138" s="5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</row>
    <row r="139" spans="1:46" x14ac:dyDescent="0.25">
      <c r="A139" s="12" t="s">
        <v>239</v>
      </c>
      <c r="B139" s="12" t="s">
        <v>240</v>
      </c>
      <c r="C139" s="8">
        <v>44371</v>
      </c>
      <c r="D139" s="12" t="s">
        <v>51</v>
      </c>
      <c r="E139" s="12" t="s">
        <v>241</v>
      </c>
      <c r="F139" s="12" t="s">
        <v>219</v>
      </c>
      <c r="G139" s="12" t="s">
        <v>54</v>
      </c>
      <c r="H139" s="12" t="s">
        <v>55</v>
      </c>
      <c r="I139" s="12" t="s">
        <v>55</v>
      </c>
      <c r="J139" s="12" t="s">
        <v>55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>
        <v>28</v>
      </c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 x14ac:dyDescent="0.25">
      <c r="A140" s="12" t="s">
        <v>242</v>
      </c>
      <c r="B140" s="12" t="s">
        <v>240</v>
      </c>
      <c r="C140" s="8">
        <v>44371</v>
      </c>
      <c r="D140" s="12" t="s">
        <v>51</v>
      </c>
      <c r="E140" s="12" t="s">
        <v>152</v>
      </c>
      <c r="F140" s="12" t="s">
        <v>72</v>
      </c>
      <c r="G140" s="12" t="s">
        <v>54</v>
      </c>
      <c r="H140" s="12" t="s">
        <v>56</v>
      </c>
      <c r="I140" s="12" t="s">
        <v>55</v>
      </c>
      <c r="J140" s="12" t="s">
        <v>56</v>
      </c>
      <c r="K140" s="3">
        <v>2</v>
      </c>
      <c r="L140" s="3"/>
      <c r="M140" s="3">
        <v>1</v>
      </c>
      <c r="N140" s="3"/>
      <c r="O140" s="3"/>
      <c r="P140" s="3"/>
      <c r="Q140" s="3"/>
      <c r="R140" s="3">
        <v>1</v>
      </c>
      <c r="S140" s="3"/>
      <c r="T140" s="3"/>
      <c r="U140" s="3">
        <v>1</v>
      </c>
      <c r="V140" s="3">
        <v>9</v>
      </c>
      <c r="W140" s="3">
        <v>13</v>
      </c>
      <c r="X140" s="3">
        <v>2</v>
      </c>
      <c r="Y140" s="3">
        <v>11</v>
      </c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</row>
    <row r="141" spans="1:46" x14ac:dyDescent="0.25">
      <c r="A141" s="12" t="s">
        <v>243</v>
      </c>
      <c r="B141" s="12" t="s">
        <v>240</v>
      </c>
      <c r="C141" s="8">
        <v>44371</v>
      </c>
      <c r="D141" s="12" t="s">
        <v>51</v>
      </c>
      <c r="E141" s="12" t="s">
        <v>152</v>
      </c>
      <c r="F141" s="12" t="s">
        <v>72</v>
      </c>
      <c r="G141" s="12" t="s">
        <v>58</v>
      </c>
      <c r="H141" s="12" t="s">
        <v>56</v>
      </c>
      <c r="I141" s="12" t="s">
        <v>56</v>
      </c>
      <c r="J141" s="12" t="s">
        <v>55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</row>
    <row r="142" spans="1:46" x14ac:dyDescent="0.25">
      <c r="A142" s="12" t="s">
        <v>244</v>
      </c>
      <c r="B142" s="12" t="s">
        <v>240</v>
      </c>
      <c r="C142" s="8">
        <v>44371</v>
      </c>
      <c r="D142" s="12" t="s">
        <v>51</v>
      </c>
      <c r="E142" s="12" t="s">
        <v>173</v>
      </c>
      <c r="F142" s="12" t="s">
        <v>72</v>
      </c>
      <c r="G142" s="12" t="s">
        <v>54</v>
      </c>
      <c r="H142" s="12" t="s">
        <v>55</v>
      </c>
      <c r="I142" s="12" t="s">
        <v>56</v>
      </c>
      <c r="J142" s="12" t="s">
        <v>55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</row>
    <row r="143" spans="1:46" x14ac:dyDescent="0.25">
      <c r="A143" s="12" t="s">
        <v>245</v>
      </c>
      <c r="B143" s="12" t="s">
        <v>240</v>
      </c>
      <c r="C143" s="8">
        <v>44371</v>
      </c>
      <c r="D143" s="12" t="s">
        <v>51</v>
      </c>
      <c r="E143" s="12" t="s">
        <v>241</v>
      </c>
      <c r="F143" s="12" t="s">
        <v>110</v>
      </c>
      <c r="G143" s="12" t="s">
        <v>54</v>
      </c>
      <c r="H143" s="12" t="s">
        <v>55</v>
      </c>
      <c r="I143" s="12" t="s">
        <v>55</v>
      </c>
      <c r="J143" s="12" t="s">
        <v>56</v>
      </c>
      <c r="K143" s="3">
        <v>1</v>
      </c>
      <c r="L143" s="3"/>
      <c r="M143" s="3"/>
      <c r="N143" s="3"/>
      <c r="O143" s="3"/>
      <c r="P143" s="3"/>
      <c r="Q143" s="3"/>
      <c r="R143" s="3"/>
      <c r="S143" s="3">
        <v>1</v>
      </c>
      <c r="T143" s="3"/>
      <c r="U143" s="3"/>
      <c r="V143" s="3"/>
      <c r="W143" s="3"/>
      <c r="X143" s="3"/>
      <c r="Y143" s="3">
        <v>8</v>
      </c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</row>
    <row r="144" spans="1:46" x14ac:dyDescent="0.25">
      <c r="A144" s="12" t="s">
        <v>246</v>
      </c>
      <c r="B144" s="12" t="s">
        <v>240</v>
      </c>
      <c r="C144" s="8">
        <v>44371</v>
      </c>
      <c r="D144" s="12" t="s">
        <v>51</v>
      </c>
      <c r="E144" s="12" t="s">
        <v>182</v>
      </c>
      <c r="F144" s="12" t="s">
        <v>110</v>
      </c>
      <c r="G144" s="12" t="s">
        <v>54</v>
      </c>
      <c r="H144" s="12" t="s">
        <v>55</v>
      </c>
      <c r="I144" s="12" t="s">
        <v>55</v>
      </c>
      <c r="J144" s="12" t="s">
        <v>55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>
        <v>1</v>
      </c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</row>
    <row r="145" spans="1:46" x14ac:dyDescent="0.25">
      <c r="A145" s="12" t="s">
        <v>247</v>
      </c>
      <c r="B145" s="12" t="s">
        <v>240</v>
      </c>
      <c r="C145" s="8">
        <v>44371</v>
      </c>
      <c r="D145" s="12" t="s">
        <v>51</v>
      </c>
      <c r="E145" s="12" t="s">
        <v>248</v>
      </c>
      <c r="F145" s="12" t="s">
        <v>110</v>
      </c>
      <c r="G145" s="12" t="s">
        <v>54</v>
      </c>
      <c r="H145" s="12" t="s">
        <v>56</v>
      </c>
      <c r="I145" s="12" t="s">
        <v>55</v>
      </c>
      <c r="J145" s="12" t="s">
        <v>55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>
        <v>4</v>
      </c>
      <c r="AB145" s="3">
        <v>61</v>
      </c>
      <c r="AC145" s="3">
        <v>60</v>
      </c>
      <c r="AD145" s="3">
        <f>AC145/AB145</f>
        <v>0.98360655737704916</v>
      </c>
      <c r="AE145" s="3">
        <v>62</v>
      </c>
      <c r="AF145" s="3">
        <v>61</v>
      </c>
      <c r="AG145" s="3">
        <f>AF145/AE145</f>
        <v>0.9838709677419355</v>
      </c>
      <c r="AH145" s="3">
        <v>88</v>
      </c>
      <c r="AI145" s="3">
        <v>88</v>
      </c>
      <c r="AJ145" s="3">
        <v>1</v>
      </c>
      <c r="AK145" s="3">
        <v>75</v>
      </c>
      <c r="AL145" s="3">
        <v>73</v>
      </c>
      <c r="AM145" s="3">
        <f>AL145/AK145</f>
        <v>0.97333333333333338</v>
      </c>
      <c r="AN145" s="3"/>
      <c r="AO145" s="3"/>
      <c r="AP145" s="3"/>
      <c r="AQ145" s="3"/>
      <c r="AR145" s="3"/>
      <c r="AS145" s="3"/>
      <c r="AT145" s="3">
        <f>(AG145+AD145)/2</f>
        <v>0.98373876255949233</v>
      </c>
    </row>
    <row r="146" spans="1:46" x14ac:dyDescent="0.25">
      <c r="A146" s="12" t="s">
        <v>249</v>
      </c>
      <c r="B146" s="12" t="s">
        <v>240</v>
      </c>
      <c r="C146" s="8">
        <v>44371</v>
      </c>
      <c r="D146" s="12" t="s">
        <v>51</v>
      </c>
      <c r="E146" s="12" t="s">
        <v>248</v>
      </c>
      <c r="F146" s="12" t="s">
        <v>110</v>
      </c>
      <c r="G146" s="12" t="s">
        <v>58</v>
      </c>
      <c r="H146" s="12" t="s">
        <v>56</v>
      </c>
      <c r="I146" s="12" t="s">
        <v>55</v>
      </c>
      <c r="J146" s="12" t="s">
        <v>55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</row>
    <row r="147" spans="1:46" x14ac:dyDescent="0.25">
      <c r="A147" s="12" t="s">
        <v>250</v>
      </c>
      <c r="B147" s="12" t="s">
        <v>240</v>
      </c>
      <c r="C147" s="8">
        <v>44371</v>
      </c>
      <c r="D147" s="12" t="s">
        <v>51</v>
      </c>
      <c r="E147" s="12" t="s">
        <v>188</v>
      </c>
      <c r="F147" s="12" t="s">
        <v>219</v>
      </c>
      <c r="G147" s="12" t="s">
        <v>58</v>
      </c>
      <c r="H147" s="12" t="s">
        <v>55</v>
      </c>
      <c r="I147" s="12" t="s">
        <v>55</v>
      </c>
      <c r="J147" s="12" t="s">
        <v>56</v>
      </c>
      <c r="K147" s="3">
        <v>1</v>
      </c>
      <c r="L147" s="3"/>
      <c r="M147" s="3"/>
      <c r="N147" s="3">
        <v>1</v>
      </c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</row>
    <row r="148" spans="1:46" x14ac:dyDescent="0.25">
      <c r="A148" s="12" t="s">
        <v>251</v>
      </c>
      <c r="B148" s="12" t="s">
        <v>240</v>
      </c>
      <c r="C148" s="8">
        <v>44371</v>
      </c>
      <c r="D148" s="12" t="s">
        <v>51</v>
      </c>
      <c r="E148" s="3" t="s">
        <v>188</v>
      </c>
      <c r="F148" s="12" t="s">
        <v>219</v>
      </c>
      <c r="G148" s="12" t="s">
        <v>54</v>
      </c>
      <c r="H148" s="12" t="s">
        <v>55</v>
      </c>
      <c r="I148" s="12" t="s">
        <v>55</v>
      </c>
      <c r="J148" s="12" t="s">
        <v>55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>
        <v>27</v>
      </c>
      <c r="Z148" s="3"/>
      <c r="AA148" s="3">
        <v>4</v>
      </c>
      <c r="AB148" s="3">
        <v>67</v>
      </c>
      <c r="AC148" s="3">
        <v>63</v>
      </c>
      <c r="AD148" s="3">
        <f>AC148/AB148</f>
        <v>0.94029850746268662</v>
      </c>
      <c r="AE148" s="3">
        <v>29</v>
      </c>
      <c r="AF148" s="3">
        <v>27</v>
      </c>
      <c r="AG148" s="3">
        <f>AF148/AE148</f>
        <v>0.93103448275862066</v>
      </c>
      <c r="AH148" s="3">
        <v>109</v>
      </c>
      <c r="AI148" s="3">
        <v>104</v>
      </c>
      <c r="AJ148" s="3">
        <f>AI148/AH148</f>
        <v>0.95412844036697253</v>
      </c>
      <c r="AK148" s="3">
        <v>124</v>
      </c>
      <c r="AL148" s="3">
        <v>123</v>
      </c>
      <c r="AM148" s="3">
        <f>AL148/AK148</f>
        <v>0.99193548387096775</v>
      </c>
      <c r="AN148" s="3"/>
      <c r="AO148" s="3"/>
      <c r="AP148" s="3"/>
      <c r="AQ148" s="3"/>
      <c r="AR148" s="3"/>
      <c r="AS148" s="3"/>
      <c r="AT148" s="3">
        <f>(AG148+AD148+AJ148)/3</f>
        <v>0.94182047686275994</v>
      </c>
    </row>
    <row r="149" spans="1:46" x14ac:dyDescent="0.25">
      <c r="A149" s="12" t="s">
        <v>252</v>
      </c>
      <c r="B149" s="12" t="s">
        <v>240</v>
      </c>
      <c r="C149" s="8">
        <v>44371</v>
      </c>
      <c r="D149" s="12" t="s">
        <v>51</v>
      </c>
      <c r="E149" s="3" t="s">
        <v>188</v>
      </c>
      <c r="F149" s="12" t="s">
        <v>219</v>
      </c>
      <c r="G149" s="12" t="s">
        <v>54</v>
      </c>
      <c r="H149" s="12" t="s">
        <v>55</v>
      </c>
      <c r="I149" s="12" t="s">
        <v>56</v>
      </c>
      <c r="J149" s="12" t="s">
        <v>55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</row>
    <row r="150" spans="1:46" x14ac:dyDescent="0.25">
      <c r="A150" s="12" t="s">
        <v>253</v>
      </c>
      <c r="B150" s="12" t="s">
        <v>240</v>
      </c>
      <c r="C150" s="8">
        <v>44371</v>
      </c>
      <c r="D150" s="12" t="s">
        <v>51</v>
      </c>
      <c r="E150" s="12" t="s">
        <v>241</v>
      </c>
      <c r="F150" s="12" t="s">
        <v>110</v>
      </c>
      <c r="G150" s="12" t="s">
        <v>58</v>
      </c>
      <c r="H150" s="12" t="s">
        <v>55</v>
      </c>
      <c r="I150" s="12" t="s">
        <v>55</v>
      </c>
      <c r="J150" s="12" t="s">
        <v>55</v>
      </c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>
        <v>1</v>
      </c>
      <c r="V150" s="3">
        <v>13</v>
      </c>
      <c r="W150" s="3">
        <v>13</v>
      </c>
      <c r="X150" s="3">
        <v>1</v>
      </c>
      <c r="Y150" s="3">
        <v>14</v>
      </c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</row>
    <row r="151" spans="1:46" x14ac:dyDescent="0.25">
      <c r="A151" s="12" t="s">
        <v>254</v>
      </c>
      <c r="B151" s="12" t="s">
        <v>240</v>
      </c>
      <c r="C151" s="8">
        <v>44371</v>
      </c>
      <c r="D151" s="12" t="s">
        <v>51</v>
      </c>
      <c r="E151" s="12" t="s">
        <v>182</v>
      </c>
      <c r="F151" s="12" t="s">
        <v>110</v>
      </c>
      <c r="G151" s="12" t="s">
        <v>54</v>
      </c>
      <c r="H151" s="12" t="s">
        <v>56</v>
      </c>
      <c r="I151" s="12" t="s">
        <v>55</v>
      </c>
      <c r="J151" s="12" t="s">
        <v>55</v>
      </c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>
        <v>27</v>
      </c>
      <c r="Z151" s="3"/>
      <c r="AA151" s="3">
        <v>3</v>
      </c>
      <c r="AB151" s="3">
        <v>105</v>
      </c>
      <c r="AC151" s="3">
        <v>102</v>
      </c>
      <c r="AD151" s="3">
        <f>AC151/AB151</f>
        <v>0.97142857142857142</v>
      </c>
      <c r="AE151" s="3">
        <v>58</v>
      </c>
      <c r="AF151" s="3">
        <v>55</v>
      </c>
      <c r="AG151" s="3">
        <f>AF151/AE151</f>
        <v>0.94827586206896552</v>
      </c>
      <c r="AH151" s="3">
        <v>131</v>
      </c>
      <c r="AI151" s="3">
        <v>121</v>
      </c>
      <c r="AJ151" s="3">
        <f>AI151/AH151</f>
        <v>0.92366412213740456</v>
      </c>
      <c r="AK151" s="3"/>
      <c r="AL151" s="3"/>
      <c r="AM151" s="3"/>
      <c r="AN151" s="3"/>
      <c r="AO151" s="3"/>
      <c r="AP151" s="3"/>
      <c r="AQ151" s="3"/>
      <c r="AR151" s="3"/>
      <c r="AS151" s="3"/>
      <c r="AT151" s="3">
        <f>AD151/1</f>
        <v>0.97142857142857142</v>
      </c>
    </row>
    <row r="152" spans="1:46" x14ac:dyDescent="0.25">
      <c r="A152" s="12" t="s">
        <v>255</v>
      </c>
      <c r="B152" s="12" t="s">
        <v>240</v>
      </c>
      <c r="C152" s="8">
        <v>44371</v>
      </c>
      <c r="D152" s="12" t="s">
        <v>51</v>
      </c>
      <c r="E152" s="12" t="s">
        <v>182</v>
      </c>
      <c r="F152" s="12" t="s">
        <v>110</v>
      </c>
      <c r="G152" s="12" t="s">
        <v>58</v>
      </c>
      <c r="H152" s="12" t="s">
        <v>56</v>
      </c>
      <c r="I152" s="12" t="s">
        <v>55</v>
      </c>
      <c r="J152" s="12" t="s">
        <v>55</v>
      </c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</row>
    <row r="153" spans="1:46" x14ac:dyDescent="0.25">
      <c r="A153" s="12" t="s">
        <v>256</v>
      </c>
      <c r="B153" s="12" t="s">
        <v>240</v>
      </c>
      <c r="C153" s="8">
        <v>44371</v>
      </c>
      <c r="D153" s="12" t="s">
        <v>51</v>
      </c>
      <c r="E153" s="12" t="s">
        <v>241</v>
      </c>
      <c r="F153" s="12" t="s">
        <v>110</v>
      </c>
      <c r="G153" s="12" t="s">
        <v>54</v>
      </c>
      <c r="H153" s="12" t="s">
        <v>56</v>
      </c>
      <c r="I153" s="12" t="s">
        <v>55</v>
      </c>
      <c r="J153" s="12" t="s">
        <v>55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>
        <v>30</v>
      </c>
      <c r="Z153" s="3"/>
      <c r="AA153" s="3">
        <v>4</v>
      </c>
      <c r="AB153" s="3">
        <v>101</v>
      </c>
      <c r="AC153" s="3">
        <v>100</v>
      </c>
      <c r="AD153" s="3">
        <f>AC153/AB153</f>
        <v>0.99009900990099009</v>
      </c>
      <c r="AE153" s="3">
        <v>45</v>
      </c>
      <c r="AF153" s="3">
        <v>44</v>
      </c>
      <c r="AG153" s="3">
        <f>AF153/AE153</f>
        <v>0.97777777777777775</v>
      </c>
      <c r="AH153" s="3">
        <v>83</v>
      </c>
      <c r="AI153" s="3">
        <v>83</v>
      </c>
      <c r="AJ153" s="3">
        <v>1</v>
      </c>
      <c r="AK153" s="3">
        <v>71</v>
      </c>
      <c r="AL153" s="3">
        <v>69</v>
      </c>
      <c r="AM153" s="3">
        <f>AL153/AK153</f>
        <v>0.971830985915493</v>
      </c>
      <c r="AN153" s="3"/>
      <c r="AO153" s="3"/>
      <c r="AP153" s="3"/>
      <c r="AQ153" s="3"/>
      <c r="AR153" s="3"/>
      <c r="AS153" s="3"/>
      <c r="AT153" s="3">
        <f>(AD153+AG153)/2</f>
        <v>0.98393839383938397</v>
      </c>
    </row>
    <row r="154" spans="1:46" x14ac:dyDescent="0.25">
      <c r="A154" s="12" t="s">
        <v>257</v>
      </c>
      <c r="B154" s="12" t="s">
        <v>240</v>
      </c>
      <c r="C154" s="8">
        <v>44371</v>
      </c>
      <c r="D154" s="12" t="s">
        <v>51</v>
      </c>
      <c r="E154" s="12" t="s">
        <v>241</v>
      </c>
      <c r="F154" s="12" t="s">
        <v>110</v>
      </c>
      <c r="G154" s="12" t="s">
        <v>58</v>
      </c>
      <c r="H154" s="12" t="s">
        <v>56</v>
      </c>
      <c r="I154" s="12" t="s">
        <v>55</v>
      </c>
      <c r="J154" s="12" t="s">
        <v>55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</row>
    <row r="155" spans="1:46" x14ac:dyDescent="0.25">
      <c r="A155" s="12" t="s">
        <v>258</v>
      </c>
      <c r="B155" s="12" t="s">
        <v>240</v>
      </c>
      <c r="C155" s="8">
        <v>44371</v>
      </c>
      <c r="D155" s="12" t="s">
        <v>51</v>
      </c>
      <c r="E155" s="12" t="s">
        <v>207</v>
      </c>
      <c r="F155" s="12" t="s">
        <v>72</v>
      </c>
      <c r="G155" s="12" t="s">
        <v>54</v>
      </c>
      <c r="H155" s="12" t="s">
        <v>55</v>
      </c>
      <c r="I155" s="12" t="s">
        <v>55</v>
      </c>
      <c r="J155" s="12" t="s">
        <v>56</v>
      </c>
      <c r="K155" s="3">
        <v>1</v>
      </c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>
        <v>1</v>
      </c>
      <c r="V155" s="3">
        <v>7</v>
      </c>
      <c r="W155" s="3">
        <v>14</v>
      </c>
      <c r="X155" s="12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</row>
    <row r="156" spans="1:46" x14ac:dyDescent="0.25">
      <c r="A156" s="12" t="s">
        <v>259</v>
      </c>
      <c r="B156" s="12" t="s">
        <v>240</v>
      </c>
      <c r="C156" s="8">
        <v>44371</v>
      </c>
      <c r="D156" s="12" t="s">
        <v>51</v>
      </c>
      <c r="E156" s="12" t="s">
        <v>241</v>
      </c>
      <c r="F156" s="12" t="s">
        <v>110</v>
      </c>
      <c r="G156" s="12" t="s">
        <v>54</v>
      </c>
      <c r="H156" s="12" t="s">
        <v>55</v>
      </c>
      <c r="I156" s="12" t="s">
        <v>56</v>
      </c>
      <c r="J156" s="12" t="s">
        <v>55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</row>
    <row r="157" spans="1:46" x14ac:dyDescent="0.25">
      <c r="A157" s="12" t="s">
        <v>260</v>
      </c>
      <c r="B157" s="12" t="s">
        <v>240</v>
      </c>
      <c r="C157" s="8">
        <v>44371</v>
      </c>
      <c r="D157" s="12" t="s">
        <v>51</v>
      </c>
      <c r="E157" s="12" t="s">
        <v>217</v>
      </c>
      <c r="F157" s="12" t="s">
        <v>72</v>
      </c>
      <c r="G157" s="12" t="s">
        <v>58</v>
      </c>
      <c r="H157" s="12" t="s">
        <v>55</v>
      </c>
      <c r="I157" s="12" t="s">
        <v>55</v>
      </c>
      <c r="J157" s="12" t="s">
        <v>55</v>
      </c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</row>
    <row r="158" spans="1:46" x14ac:dyDescent="0.25">
      <c r="A158" s="12" t="s">
        <v>261</v>
      </c>
      <c r="B158" s="12" t="s">
        <v>240</v>
      </c>
      <c r="C158" s="8">
        <v>44371</v>
      </c>
      <c r="D158" s="12" t="s">
        <v>51</v>
      </c>
      <c r="E158" s="3" t="s">
        <v>217</v>
      </c>
      <c r="F158" s="12" t="s">
        <v>72</v>
      </c>
      <c r="G158" s="12" t="s">
        <v>58</v>
      </c>
      <c r="H158" s="12" t="s">
        <v>55</v>
      </c>
      <c r="I158" s="12" t="s">
        <v>56</v>
      </c>
      <c r="J158" s="12" t="s">
        <v>55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</row>
    <row r="159" spans="1:46" x14ac:dyDescent="0.25">
      <c r="A159" s="12" t="s">
        <v>262</v>
      </c>
      <c r="B159" s="12" t="s">
        <v>240</v>
      </c>
      <c r="C159" s="8">
        <v>44371</v>
      </c>
      <c r="D159" s="12" t="s">
        <v>51</v>
      </c>
      <c r="E159" s="3" t="s">
        <v>188</v>
      </c>
      <c r="F159" s="12" t="s">
        <v>110</v>
      </c>
      <c r="G159" s="12" t="s">
        <v>58</v>
      </c>
      <c r="H159" s="12" t="s">
        <v>56</v>
      </c>
      <c r="I159" s="12" t="s">
        <v>55</v>
      </c>
      <c r="J159" s="12" t="s">
        <v>55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>
        <v>31</v>
      </c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 x14ac:dyDescent="0.25">
      <c r="A160" s="12" t="s">
        <v>263</v>
      </c>
      <c r="B160" s="12" t="s">
        <v>240</v>
      </c>
      <c r="C160" s="8">
        <v>44371</v>
      </c>
      <c r="D160" s="12" t="s">
        <v>51</v>
      </c>
      <c r="E160" s="3" t="s">
        <v>188</v>
      </c>
      <c r="F160" s="12" t="s">
        <v>110</v>
      </c>
      <c r="G160" s="12" t="s">
        <v>54</v>
      </c>
      <c r="H160" s="12" t="s">
        <v>56</v>
      </c>
      <c r="I160" s="12" t="s">
        <v>55</v>
      </c>
      <c r="J160" s="12" t="s">
        <v>55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>
        <v>4</v>
      </c>
      <c r="AB160" s="3">
        <v>110</v>
      </c>
      <c r="AC160" s="3">
        <v>97</v>
      </c>
      <c r="AD160" s="3">
        <f>AC160/AB160</f>
        <v>0.88181818181818183</v>
      </c>
      <c r="AE160" s="3">
        <v>93</v>
      </c>
      <c r="AF160" s="3">
        <v>91</v>
      </c>
      <c r="AG160" s="3">
        <f>AF160/AE160</f>
        <v>0.978494623655914</v>
      </c>
      <c r="AH160" s="3">
        <v>76</v>
      </c>
      <c r="AI160" s="3">
        <v>75</v>
      </c>
      <c r="AJ160" s="3">
        <f>AI160/AH160</f>
        <v>0.98684210526315785</v>
      </c>
      <c r="AK160" s="3"/>
      <c r="AL160" s="3"/>
      <c r="AM160" s="3"/>
      <c r="AN160" s="3"/>
      <c r="AO160" s="3"/>
      <c r="AP160" s="3"/>
      <c r="AQ160" s="3"/>
      <c r="AR160" s="3"/>
      <c r="AS160" s="3"/>
      <c r="AT160" s="3">
        <f>AD160/1</f>
        <v>0.88181818181818183</v>
      </c>
    </row>
    <row r="161" spans="1:46" x14ac:dyDescent="0.25">
      <c r="A161" s="12" t="s">
        <v>264</v>
      </c>
      <c r="B161" s="12" t="s">
        <v>240</v>
      </c>
      <c r="C161" s="8">
        <v>44371</v>
      </c>
      <c r="D161" s="12" t="s">
        <v>51</v>
      </c>
      <c r="E161" s="3" t="s">
        <v>217</v>
      </c>
      <c r="F161" s="12" t="s">
        <v>72</v>
      </c>
      <c r="G161" s="12" t="s">
        <v>58</v>
      </c>
      <c r="H161" s="12" t="s">
        <v>56</v>
      </c>
      <c r="I161" s="12" t="s">
        <v>55</v>
      </c>
      <c r="J161" s="12" t="s">
        <v>55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 x14ac:dyDescent="0.25">
      <c r="A162" s="12" t="s">
        <v>265</v>
      </c>
      <c r="B162" s="12" t="s">
        <v>240</v>
      </c>
      <c r="C162" s="8">
        <v>44371</v>
      </c>
      <c r="D162" s="12" t="s">
        <v>51</v>
      </c>
      <c r="E162" s="3" t="s">
        <v>217</v>
      </c>
      <c r="F162" s="12" t="s">
        <v>72</v>
      </c>
      <c r="G162" s="12" t="s">
        <v>54</v>
      </c>
      <c r="H162" s="12" t="s">
        <v>56</v>
      </c>
      <c r="I162" s="12" t="s">
        <v>55</v>
      </c>
      <c r="J162" s="12" t="s">
        <v>56</v>
      </c>
      <c r="K162" s="3">
        <v>1</v>
      </c>
      <c r="L162" s="3"/>
      <c r="M162" s="3"/>
      <c r="N162" s="3"/>
      <c r="O162" s="3"/>
      <c r="P162" s="3"/>
      <c r="Q162" s="3"/>
      <c r="R162" s="3">
        <v>1</v>
      </c>
      <c r="S162" s="3"/>
      <c r="T162" s="3"/>
      <c r="U162" s="3">
        <v>1</v>
      </c>
      <c r="V162" s="3">
        <v>11</v>
      </c>
      <c r="W162" s="3">
        <v>15</v>
      </c>
      <c r="X162" s="3">
        <v>3</v>
      </c>
      <c r="Y162" s="3">
        <v>14</v>
      </c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</row>
    <row r="163" spans="1:46" x14ac:dyDescent="0.25">
      <c r="A163" s="12" t="s">
        <v>266</v>
      </c>
      <c r="B163" s="12" t="s">
        <v>240</v>
      </c>
      <c r="C163" s="8">
        <v>44371</v>
      </c>
      <c r="D163" s="12" t="s">
        <v>51</v>
      </c>
      <c r="E163" s="12" t="s">
        <v>267</v>
      </c>
      <c r="F163" s="12" t="s">
        <v>72</v>
      </c>
      <c r="G163" s="12" t="s">
        <v>54</v>
      </c>
      <c r="H163" s="12" t="s">
        <v>55</v>
      </c>
      <c r="I163" s="12" t="s">
        <v>55</v>
      </c>
      <c r="J163" s="12" t="s">
        <v>56</v>
      </c>
      <c r="K163" s="3">
        <v>1</v>
      </c>
      <c r="L163" s="3"/>
      <c r="M163" s="3"/>
      <c r="N163" s="3">
        <v>1</v>
      </c>
      <c r="O163" s="3"/>
      <c r="P163" s="3"/>
      <c r="Q163" s="3"/>
      <c r="R163" s="3"/>
      <c r="S163" s="3"/>
      <c r="T163" s="3"/>
      <c r="U163" s="3">
        <v>1</v>
      </c>
      <c r="V163" s="3">
        <v>7</v>
      </c>
      <c r="W163" s="3"/>
      <c r="X163" s="3"/>
      <c r="Y163" s="3">
        <v>8</v>
      </c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</row>
    <row r="164" spans="1:46" x14ac:dyDescent="0.25">
      <c r="A164" s="12" t="s">
        <v>268</v>
      </c>
      <c r="B164" s="12" t="s">
        <v>240</v>
      </c>
      <c r="C164" s="8">
        <v>44371</v>
      </c>
      <c r="D164" s="12" t="s">
        <v>51</v>
      </c>
      <c r="E164" s="12" t="s">
        <v>60</v>
      </c>
      <c r="F164" s="12" t="s">
        <v>110</v>
      </c>
      <c r="G164" s="12" t="s">
        <v>54</v>
      </c>
      <c r="H164" s="12" t="s">
        <v>55</v>
      </c>
      <c r="I164" s="12" t="s">
        <v>55</v>
      </c>
      <c r="J164" s="12" t="s">
        <v>56</v>
      </c>
      <c r="K164" s="3">
        <v>1</v>
      </c>
      <c r="L164" s="3">
        <v>1</v>
      </c>
      <c r="M164" s="3"/>
      <c r="N164" s="3"/>
      <c r="O164" s="3"/>
      <c r="P164" s="3"/>
      <c r="Q164" s="3"/>
      <c r="R164" s="3"/>
      <c r="S164" s="3"/>
      <c r="T164" s="3"/>
      <c r="U164" s="3">
        <v>1</v>
      </c>
      <c r="V164" s="3">
        <v>6</v>
      </c>
      <c r="W164" s="3"/>
      <c r="X164" s="3">
        <v>1</v>
      </c>
      <c r="Y164" s="3">
        <v>7</v>
      </c>
      <c r="Z164" s="3">
        <v>0</v>
      </c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</row>
    <row r="165" spans="1:46" x14ac:dyDescent="0.25">
      <c r="A165" s="12" t="s">
        <v>269</v>
      </c>
      <c r="B165" s="12" t="s">
        <v>240</v>
      </c>
      <c r="C165" s="8">
        <v>44371</v>
      </c>
      <c r="D165" s="12" t="s">
        <v>51</v>
      </c>
      <c r="E165" s="3" t="s">
        <v>188</v>
      </c>
      <c r="F165" s="12" t="s">
        <v>110</v>
      </c>
      <c r="G165" s="12" t="s">
        <v>54</v>
      </c>
      <c r="H165" s="12" t="s">
        <v>55</v>
      </c>
      <c r="I165" s="12" t="s">
        <v>55</v>
      </c>
      <c r="J165" s="12" t="s">
        <v>55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>
        <v>6</v>
      </c>
      <c r="AB165" s="3">
        <v>23</v>
      </c>
      <c r="AC165" s="3">
        <v>23</v>
      </c>
      <c r="AD165" s="3">
        <f>AC165/AB165</f>
        <v>1</v>
      </c>
      <c r="AE165" s="3">
        <v>53</v>
      </c>
      <c r="AF165" s="3">
        <v>40</v>
      </c>
      <c r="AG165" s="3">
        <f>AF165/AE165</f>
        <v>0.75471698113207553</v>
      </c>
      <c r="AH165" s="3">
        <v>13</v>
      </c>
      <c r="AI165" s="3">
        <v>10</v>
      </c>
      <c r="AJ165" s="3">
        <f>AI165/AH165</f>
        <v>0.76923076923076927</v>
      </c>
      <c r="AK165" s="3">
        <v>50</v>
      </c>
      <c r="AL165" s="3">
        <v>47</v>
      </c>
      <c r="AM165" s="3">
        <f>AL165/AK165</f>
        <v>0.94</v>
      </c>
      <c r="AN165" s="3">
        <v>84</v>
      </c>
      <c r="AO165" s="3">
        <v>72</v>
      </c>
      <c r="AP165" s="3">
        <f>AO165/AN165</f>
        <v>0.8571428571428571</v>
      </c>
      <c r="AQ165" s="3">
        <v>30</v>
      </c>
      <c r="AR165" s="3">
        <v>17</v>
      </c>
      <c r="AS165" s="3">
        <f>AR165/AQ165</f>
        <v>0.56666666666666665</v>
      </c>
      <c r="AT165" s="3">
        <f>(AD165+AG165+AJ165+AM165+AP165+AS165)/AA165</f>
        <v>0.81462621236206134</v>
      </c>
    </row>
    <row r="166" spans="1:46" x14ac:dyDescent="0.25">
      <c r="A166" s="12" t="s">
        <v>270</v>
      </c>
      <c r="B166" s="12" t="s">
        <v>240</v>
      </c>
      <c r="C166" s="8">
        <v>44371</v>
      </c>
      <c r="D166" s="12" t="s">
        <v>51</v>
      </c>
      <c r="E166" s="12" t="s">
        <v>182</v>
      </c>
      <c r="F166" s="12" t="s">
        <v>219</v>
      </c>
      <c r="G166" s="12" t="s">
        <v>58</v>
      </c>
      <c r="H166" s="12" t="s">
        <v>55</v>
      </c>
      <c r="I166" s="12" t="s">
        <v>55</v>
      </c>
      <c r="J166" s="12" t="s">
        <v>56</v>
      </c>
      <c r="K166" s="3">
        <v>1</v>
      </c>
      <c r="L166" s="3"/>
      <c r="M166" s="3"/>
      <c r="N166" s="3"/>
      <c r="O166" s="3"/>
      <c r="P166" s="3"/>
      <c r="Q166" s="3"/>
      <c r="R166" s="3"/>
      <c r="S166" s="3"/>
      <c r="T166" s="3">
        <v>1</v>
      </c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</row>
    <row r="167" spans="1:46" x14ac:dyDescent="0.25">
      <c r="A167" s="12" t="s">
        <v>271</v>
      </c>
      <c r="B167" s="12" t="s">
        <v>240</v>
      </c>
      <c r="C167" s="8">
        <v>44371</v>
      </c>
      <c r="D167" s="12" t="s">
        <v>51</v>
      </c>
      <c r="E167" s="12" t="s">
        <v>224</v>
      </c>
      <c r="F167" s="12" t="s">
        <v>219</v>
      </c>
      <c r="G167" s="12" t="s">
        <v>54</v>
      </c>
      <c r="H167" s="12" t="s">
        <v>55</v>
      </c>
      <c r="I167" s="12" t="s">
        <v>55</v>
      </c>
      <c r="J167" s="12" t="s">
        <v>55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>
        <v>30</v>
      </c>
      <c r="Z167" s="3"/>
      <c r="AA167" s="3">
        <v>3</v>
      </c>
      <c r="AB167" s="3">
        <v>81</v>
      </c>
      <c r="AC167" s="3">
        <v>74</v>
      </c>
      <c r="AD167" s="3">
        <f>AC167/AB167</f>
        <v>0.9135802469135802</v>
      </c>
      <c r="AE167" s="3">
        <v>76</v>
      </c>
      <c r="AF167" s="3">
        <v>71</v>
      </c>
      <c r="AG167" s="3">
        <f>AF167/AE167</f>
        <v>0.93421052631578949</v>
      </c>
      <c r="AH167" s="3">
        <v>78</v>
      </c>
      <c r="AI167" s="3">
        <v>77</v>
      </c>
      <c r="AJ167" s="3">
        <f>AI167/AH167</f>
        <v>0.98717948717948723</v>
      </c>
      <c r="AK167" s="3"/>
      <c r="AL167" s="3"/>
      <c r="AM167" s="3"/>
      <c r="AN167" s="3"/>
      <c r="AO167" s="3"/>
      <c r="AP167" s="3"/>
      <c r="AQ167" s="3"/>
      <c r="AR167" s="3"/>
      <c r="AS167" s="3"/>
      <c r="AT167" s="3">
        <f>(AD167+AG167)/2</f>
        <v>0.92389538661468484</v>
      </c>
    </row>
    <row r="168" spans="1:46" x14ac:dyDescent="0.25">
      <c r="A168" s="12" t="s">
        <v>272</v>
      </c>
      <c r="B168" s="12" t="s">
        <v>240</v>
      </c>
      <c r="C168" s="8">
        <v>44371</v>
      </c>
      <c r="D168" s="12" t="s">
        <v>51</v>
      </c>
      <c r="E168" s="3" t="s">
        <v>188</v>
      </c>
      <c r="F168" s="12" t="s">
        <v>110</v>
      </c>
      <c r="G168" s="12" t="s">
        <v>58</v>
      </c>
      <c r="H168" s="12" t="s">
        <v>55</v>
      </c>
      <c r="I168" s="12" t="s">
        <v>55</v>
      </c>
      <c r="J168" s="12" t="s">
        <v>55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</row>
    <row r="169" spans="1:46" x14ac:dyDescent="0.25">
      <c r="A169" s="12" t="s">
        <v>273</v>
      </c>
      <c r="B169" s="12" t="s">
        <v>240</v>
      </c>
      <c r="C169" s="8">
        <v>44371</v>
      </c>
      <c r="D169" s="12" t="s">
        <v>51</v>
      </c>
      <c r="E169" s="12" t="s">
        <v>248</v>
      </c>
      <c r="F169" s="12" t="s">
        <v>110</v>
      </c>
      <c r="G169" s="12" t="s">
        <v>54</v>
      </c>
      <c r="H169" s="12" t="s">
        <v>56</v>
      </c>
      <c r="I169" s="12" t="s">
        <v>55</v>
      </c>
      <c r="J169" s="12" t="s">
        <v>55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>
        <v>5</v>
      </c>
      <c r="AB169" s="3">
        <v>44</v>
      </c>
      <c r="AC169" s="3">
        <v>42</v>
      </c>
      <c r="AD169" s="3">
        <f>AC169/AB169</f>
        <v>0.95454545454545459</v>
      </c>
      <c r="AE169" s="3">
        <v>23</v>
      </c>
      <c r="AF169" s="3">
        <v>20</v>
      </c>
      <c r="AG169" s="3">
        <f>AF169/AE169</f>
        <v>0.86956521739130432</v>
      </c>
      <c r="AH169" s="3">
        <v>100</v>
      </c>
      <c r="AI169" s="3">
        <v>100</v>
      </c>
      <c r="AJ169" s="3">
        <f>AI169/AH169</f>
        <v>1</v>
      </c>
      <c r="AK169" s="3">
        <v>99</v>
      </c>
      <c r="AL169" s="3">
        <v>96</v>
      </c>
      <c r="AM169" s="3">
        <f>AL169/AK169</f>
        <v>0.96969696969696972</v>
      </c>
      <c r="AN169" s="3">
        <v>60</v>
      </c>
      <c r="AO169" s="3">
        <v>50</v>
      </c>
      <c r="AP169" s="3">
        <f>AO169/AN169</f>
        <v>0.83333333333333337</v>
      </c>
      <c r="AQ169" s="3"/>
      <c r="AR169" s="3"/>
      <c r="AS169" s="3"/>
      <c r="AT169" s="3">
        <f>(AD169+AG169+AJ169)/3</f>
        <v>0.94137022397891956</v>
      </c>
    </row>
    <row r="170" spans="1:46" x14ac:dyDescent="0.25">
      <c r="A170" s="12" t="s">
        <v>274</v>
      </c>
      <c r="B170" s="12" t="s">
        <v>240</v>
      </c>
      <c r="C170" s="8">
        <v>44371</v>
      </c>
      <c r="D170" s="12" t="s">
        <v>51</v>
      </c>
      <c r="E170" s="12" t="s">
        <v>248</v>
      </c>
      <c r="F170" s="12" t="s">
        <v>110</v>
      </c>
      <c r="G170" s="12" t="s">
        <v>58</v>
      </c>
      <c r="H170" s="12" t="s">
        <v>56</v>
      </c>
      <c r="I170" s="12" t="s">
        <v>55</v>
      </c>
      <c r="J170" s="12" t="s">
        <v>55</v>
      </c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</row>
    <row r="171" spans="1:46" x14ac:dyDescent="0.25">
      <c r="A171" s="12" t="s">
        <v>275</v>
      </c>
      <c r="B171" s="12" t="s">
        <v>240</v>
      </c>
      <c r="C171" s="8">
        <v>44371</v>
      </c>
      <c r="D171" s="12" t="s">
        <v>51</v>
      </c>
      <c r="E171" s="12" t="s">
        <v>173</v>
      </c>
      <c r="F171" s="12" t="s">
        <v>110</v>
      </c>
      <c r="G171" s="12" t="s">
        <v>58</v>
      </c>
      <c r="H171" s="12" t="s">
        <v>56</v>
      </c>
      <c r="I171" s="12" t="s">
        <v>56</v>
      </c>
      <c r="J171" s="12" t="s">
        <v>56</v>
      </c>
      <c r="K171" s="3">
        <v>2</v>
      </c>
      <c r="L171" s="3"/>
      <c r="M171" s="3">
        <v>1</v>
      </c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</row>
    <row r="172" spans="1:46" x14ac:dyDescent="0.25">
      <c r="A172" s="12" t="s">
        <v>276</v>
      </c>
      <c r="B172" s="12" t="s">
        <v>240</v>
      </c>
      <c r="C172" s="8">
        <v>44371</v>
      </c>
      <c r="D172" s="12" t="s">
        <v>51</v>
      </c>
      <c r="E172" s="12" t="s">
        <v>173</v>
      </c>
      <c r="F172" s="12" t="s">
        <v>110</v>
      </c>
      <c r="G172" s="12" t="s">
        <v>54</v>
      </c>
      <c r="H172" s="12" t="s">
        <v>56</v>
      </c>
      <c r="I172" s="12" t="s">
        <v>56</v>
      </c>
      <c r="J172" s="12" t="s">
        <v>55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</row>
    <row r="173" spans="1:46" x14ac:dyDescent="0.25">
      <c r="A173" s="12" t="s">
        <v>277</v>
      </c>
      <c r="B173" s="12" t="s">
        <v>240</v>
      </c>
      <c r="C173" s="8">
        <v>44371</v>
      </c>
      <c r="D173" s="12" t="s">
        <v>51</v>
      </c>
      <c r="E173" s="12" t="s">
        <v>241</v>
      </c>
      <c r="F173" s="12" t="s">
        <v>110</v>
      </c>
      <c r="G173" s="12" t="s">
        <v>58</v>
      </c>
      <c r="H173" s="12" t="s">
        <v>56</v>
      </c>
      <c r="I173" s="12" t="s">
        <v>55</v>
      </c>
      <c r="J173" s="12" t="s">
        <v>56</v>
      </c>
      <c r="K173" s="3">
        <v>2</v>
      </c>
      <c r="L173" s="3"/>
      <c r="M173" s="3"/>
      <c r="N173" s="3"/>
      <c r="O173" s="3"/>
      <c r="P173" s="3"/>
      <c r="Q173" s="3"/>
      <c r="R173" s="3"/>
      <c r="S173" s="3">
        <v>2</v>
      </c>
      <c r="T173" s="3"/>
      <c r="U173" s="3">
        <v>1</v>
      </c>
      <c r="V173" s="3">
        <v>5</v>
      </c>
      <c r="W173" s="3">
        <v>13</v>
      </c>
      <c r="X173" s="3">
        <v>1</v>
      </c>
      <c r="Y173" s="3">
        <v>6</v>
      </c>
      <c r="Z173" s="3">
        <v>1</v>
      </c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</row>
    <row r="174" spans="1:46" x14ac:dyDescent="0.25">
      <c r="A174" s="12" t="s">
        <v>278</v>
      </c>
      <c r="B174" s="12" t="s">
        <v>240</v>
      </c>
      <c r="C174" s="8">
        <v>44371</v>
      </c>
      <c r="D174" s="12" t="s">
        <v>51</v>
      </c>
      <c r="E174" s="3" t="s">
        <v>241</v>
      </c>
      <c r="F174" s="12" t="s">
        <v>110</v>
      </c>
      <c r="G174" s="12" t="s">
        <v>54</v>
      </c>
      <c r="H174" s="12" t="s">
        <v>56</v>
      </c>
      <c r="I174" s="12" t="s">
        <v>55</v>
      </c>
      <c r="J174" s="12" t="s">
        <v>56</v>
      </c>
      <c r="K174" s="3">
        <v>1</v>
      </c>
      <c r="L174" s="3"/>
      <c r="M174" s="3"/>
      <c r="N174" s="3">
        <v>1</v>
      </c>
      <c r="O174" s="3"/>
      <c r="P174" s="3"/>
      <c r="Q174" s="3"/>
      <c r="R174" s="3"/>
      <c r="S174" s="3"/>
      <c r="T174" s="3"/>
      <c r="U174" s="3">
        <v>1</v>
      </c>
      <c r="V174" s="3">
        <v>8</v>
      </c>
      <c r="W174" s="3"/>
      <c r="X174" s="3">
        <v>1</v>
      </c>
      <c r="Y174" s="3">
        <v>9</v>
      </c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</row>
    <row r="175" spans="1:46" x14ac:dyDescent="0.25">
      <c r="A175" s="12" t="s">
        <v>279</v>
      </c>
      <c r="B175" s="12" t="s">
        <v>240</v>
      </c>
      <c r="C175" s="8">
        <v>44371</v>
      </c>
      <c r="D175" s="12" t="s">
        <v>51</v>
      </c>
      <c r="E175" s="12" t="s">
        <v>155</v>
      </c>
      <c r="F175" s="12" t="s">
        <v>110</v>
      </c>
      <c r="G175" s="12" t="s">
        <v>58</v>
      </c>
      <c r="H175" s="12" t="s">
        <v>56</v>
      </c>
      <c r="I175" s="12" t="s">
        <v>56</v>
      </c>
      <c r="J175" s="12" t="s">
        <v>56</v>
      </c>
      <c r="K175" s="3">
        <v>2</v>
      </c>
      <c r="L175" s="3"/>
      <c r="M175" s="3"/>
      <c r="N175" s="3">
        <v>2</v>
      </c>
      <c r="O175" s="3"/>
      <c r="P175" s="3"/>
      <c r="Q175" s="3"/>
      <c r="R175" s="3"/>
      <c r="S175" s="3"/>
      <c r="T175" s="3"/>
      <c r="U175" s="3">
        <v>1</v>
      </c>
      <c r="V175" s="3">
        <v>4</v>
      </c>
      <c r="W175" s="3"/>
      <c r="X175" s="3">
        <v>0</v>
      </c>
      <c r="Y175" s="3">
        <v>4</v>
      </c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</row>
    <row r="176" spans="1:46" x14ac:dyDescent="0.25">
      <c r="A176" s="12" t="s">
        <v>280</v>
      </c>
      <c r="B176" s="12" t="s">
        <v>240</v>
      </c>
      <c r="C176" s="8">
        <v>44371</v>
      </c>
      <c r="D176" s="12" t="s">
        <v>51</v>
      </c>
      <c r="E176" s="3" t="s">
        <v>155</v>
      </c>
      <c r="F176" s="12" t="s">
        <v>110</v>
      </c>
      <c r="G176" s="12" t="s">
        <v>54</v>
      </c>
      <c r="H176" s="12" t="s">
        <v>56</v>
      </c>
      <c r="I176" s="12" t="s">
        <v>55</v>
      </c>
      <c r="J176" s="12" t="s">
        <v>55</v>
      </c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>
        <v>27</v>
      </c>
      <c r="Z176" s="3"/>
      <c r="AA176" s="3">
        <v>2</v>
      </c>
      <c r="AB176" s="3">
        <v>98</v>
      </c>
      <c r="AC176" s="3">
        <v>96</v>
      </c>
      <c r="AD176" s="3">
        <f>AC176/AB176</f>
        <v>0.97959183673469385</v>
      </c>
      <c r="AE176" s="3">
        <v>80</v>
      </c>
      <c r="AF176" s="3">
        <v>76</v>
      </c>
      <c r="AG176" s="3">
        <f>AF176/AE176</f>
        <v>0.95</v>
      </c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>
        <f>AD176/1</f>
        <v>0.97959183673469385</v>
      </c>
    </row>
    <row r="177" spans="1:46" x14ac:dyDescent="0.25">
      <c r="A177" s="12" t="s">
        <v>281</v>
      </c>
      <c r="B177" s="12" t="s">
        <v>240</v>
      </c>
      <c r="C177" s="8">
        <v>44371</v>
      </c>
      <c r="D177" s="12" t="s">
        <v>51</v>
      </c>
      <c r="E177" s="12" t="s">
        <v>155</v>
      </c>
      <c r="F177" s="12" t="s">
        <v>110</v>
      </c>
      <c r="G177" s="12" t="s">
        <v>58</v>
      </c>
      <c r="H177" s="12" t="s">
        <v>56</v>
      </c>
      <c r="I177" s="12" t="s">
        <v>56</v>
      </c>
      <c r="J177" s="12" t="s">
        <v>56</v>
      </c>
      <c r="K177" s="3">
        <v>3</v>
      </c>
      <c r="L177" s="3">
        <v>2</v>
      </c>
      <c r="M177" s="3"/>
      <c r="N177" s="3">
        <v>1</v>
      </c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</row>
    <row r="178" spans="1:46" x14ac:dyDescent="0.25">
      <c r="A178" s="12" t="s">
        <v>282</v>
      </c>
      <c r="B178" s="12" t="s">
        <v>240</v>
      </c>
      <c r="C178" s="8">
        <v>44371</v>
      </c>
      <c r="D178" s="12" t="s">
        <v>51</v>
      </c>
      <c r="E178" s="3" t="s">
        <v>155</v>
      </c>
      <c r="F178" s="12" t="s">
        <v>110</v>
      </c>
      <c r="G178" s="12" t="s">
        <v>54</v>
      </c>
      <c r="H178" s="12" t="s">
        <v>56</v>
      </c>
      <c r="I178" s="12" t="s">
        <v>55</v>
      </c>
      <c r="J178" s="12" t="s">
        <v>56</v>
      </c>
      <c r="K178" s="3">
        <v>1</v>
      </c>
      <c r="L178" s="3"/>
      <c r="M178" s="3"/>
      <c r="N178" s="3">
        <v>1</v>
      </c>
      <c r="O178" s="3"/>
      <c r="P178" s="3"/>
      <c r="Q178" s="3"/>
      <c r="R178" s="3"/>
      <c r="S178" s="3"/>
      <c r="T178" s="3"/>
      <c r="U178" s="3">
        <v>1</v>
      </c>
      <c r="V178" s="3">
        <v>4</v>
      </c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</row>
    <row r="179" spans="1:46" x14ac:dyDescent="0.25">
      <c r="A179" s="12" t="s">
        <v>283</v>
      </c>
      <c r="B179" s="12" t="s">
        <v>240</v>
      </c>
      <c r="C179" s="8">
        <v>44371</v>
      </c>
      <c r="D179" s="12" t="s">
        <v>51</v>
      </c>
      <c r="E179" s="12" t="s">
        <v>159</v>
      </c>
      <c r="F179" s="12" t="s">
        <v>110</v>
      </c>
      <c r="G179" s="12" t="s">
        <v>54</v>
      </c>
      <c r="H179" s="12" t="s">
        <v>56</v>
      </c>
      <c r="I179" s="12" t="s">
        <v>55</v>
      </c>
      <c r="J179" s="12" t="s">
        <v>55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>
        <v>21</v>
      </c>
      <c r="Z179" s="3"/>
      <c r="AA179" s="3">
        <v>2</v>
      </c>
      <c r="AB179" s="3">
        <v>50</v>
      </c>
      <c r="AC179" s="3">
        <v>17</v>
      </c>
      <c r="AD179" s="3">
        <f>AC179/AB179</f>
        <v>0.34</v>
      </c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>
        <f>AD179/1</f>
        <v>0.34</v>
      </c>
    </row>
    <row r="180" spans="1:46" x14ac:dyDescent="0.25">
      <c r="A180" s="12" t="s">
        <v>284</v>
      </c>
      <c r="B180" s="12" t="s">
        <v>240</v>
      </c>
      <c r="C180" s="8">
        <v>44371</v>
      </c>
      <c r="D180" s="12" t="s">
        <v>51</v>
      </c>
      <c r="E180" s="3" t="s">
        <v>159</v>
      </c>
      <c r="F180" s="12" t="s">
        <v>110</v>
      </c>
      <c r="G180" s="12" t="s">
        <v>58</v>
      </c>
      <c r="H180" s="12" t="s">
        <v>56</v>
      </c>
      <c r="I180" s="12" t="s">
        <v>56</v>
      </c>
      <c r="J180" s="12" t="s">
        <v>55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</row>
    <row r="181" spans="1:46" x14ac:dyDescent="0.25">
      <c r="A181" s="12" t="s">
        <v>285</v>
      </c>
      <c r="B181" s="12" t="s">
        <v>240</v>
      </c>
      <c r="C181" s="8">
        <v>44371</v>
      </c>
      <c r="D181" s="12" t="s">
        <v>51</v>
      </c>
      <c r="E181" s="12" t="s">
        <v>71</v>
      </c>
      <c r="F181" s="12" t="s">
        <v>72</v>
      </c>
      <c r="G181" s="12" t="s">
        <v>54</v>
      </c>
      <c r="H181" s="12" t="s">
        <v>55</v>
      </c>
      <c r="I181" s="12" t="s">
        <v>55</v>
      </c>
      <c r="J181" s="12" t="s">
        <v>56</v>
      </c>
      <c r="K181" s="3">
        <v>1</v>
      </c>
      <c r="L181" s="3"/>
      <c r="M181" s="3"/>
      <c r="N181" s="3"/>
      <c r="O181" s="3"/>
      <c r="P181" s="3"/>
      <c r="Q181" s="3"/>
      <c r="R181" s="3"/>
      <c r="S181" s="3"/>
      <c r="T181" s="3">
        <v>1</v>
      </c>
      <c r="U181" s="3">
        <v>1</v>
      </c>
      <c r="V181" s="3">
        <v>8</v>
      </c>
      <c r="W181" s="3"/>
      <c r="X181" s="3">
        <v>0</v>
      </c>
      <c r="Y181" s="3">
        <v>8</v>
      </c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</row>
    <row r="182" spans="1:46" x14ac:dyDescent="0.25">
      <c r="A182" s="12" t="s">
        <v>286</v>
      </c>
      <c r="B182" s="12" t="s">
        <v>240</v>
      </c>
      <c r="C182" s="8">
        <v>44371</v>
      </c>
      <c r="D182" s="12" t="s">
        <v>51</v>
      </c>
      <c r="E182" s="3" t="s">
        <v>155</v>
      </c>
      <c r="F182" s="12" t="s">
        <v>219</v>
      </c>
      <c r="G182" s="12" t="s">
        <v>54</v>
      </c>
      <c r="H182" s="12" t="s">
        <v>56</v>
      </c>
      <c r="I182" s="12" t="s">
        <v>55</v>
      </c>
      <c r="J182" s="12" t="s">
        <v>56</v>
      </c>
      <c r="K182" s="3">
        <v>2</v>
      </c>
      <c r="L182" s="3"/>
      <c r="M182" s="3">
        <v>2</v>
      </c>
      <c r="N182" s="3"/>
      <c r="O182" s="3"/>
      <c r="P182" s="3"/>
      <c r="Q182" s="3"/>
      <c r="R182" s="3"/>
      <c r="S182" s="3"/>
      <c r="T182" s="3"/>
      <c r="U182" s="3">
        <v>1</v>
      </c>
      <c r="V182" s="3">
        <v>5</v>
      </c>
      <c r="W182" s="3">
        <v>14</v>
      </c>
      <c r="X182" s="3">
        <v>1</v>
      </c>
      <c r="Y182" s="3">
        <v>6</v>
      </c>
      <c r="Z182" s="3">
        <v>1</v>
      </c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 x14ac:dyDescent="0.25">
      <c r="A183" s="12" t="s">
        <v>287</v>
      </c>
      <c r="B183" s="12" t="s">
        <v>240</v>
      </c>
      <c r="C183" s="8">
        <v>44371</v>
      </c>
      <c r="D183" s="12" t="s">
        <v>51</v>
      </c>
      <c r="E183" s="3" t="s">
        <v>155</v>
      </c>
      <c r="F183" s="12" t="s">
        <v>219</v>
      </c>
      <c r="G183" s="12" t="s">
        <v>58</v>
      </c>
      <c r="H183" s="12" t="s">
        <v>56</v>
      </c>
      <c r="I183" s="12" t="s">
        <v>56</v>
      </c>
      <c r="J183" s="12" t="s">
        <v>55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</row>
    <row r="184" spans="1:46" x14ac:dyDescent="0.25">
      <c r="A184" s="12" t="s">
        <v>288</v>
      </c>
      <c r="B184" s="12" t="s">
        <v>240</v>
      </c>
      <c r="C184" s="8">
        <v>44371</v>
      </c>
      <c r="D184" s="12" t="s">
        <v>51</v>
      </c>
      <c r="E184" s="12" t="s">
        <v>289</v>
      </c>
      <c r="F184" s="12" t="s">
        <v>219</v>
      </c>
      <c r="G184" s="12" t="s">
        <v>58</v>
      </c>
      <c r="H184" s="12" t="s">
        <v>55</v>
      </c>
      <c r="I184" s="12" t="s">
        <v>55</v>
      </c>
      <c r="J184" s="12" t="s">
        <v>56</v>
      </c>
      <c r="K184" s="3">
        <v>2</v>
      </c>
      <c r="L184" s="3"/>
      <c r="M184" s="3"/>
      <c r="N184" s="3">
        <v>1</v>
      </c>
      <c r="O184" s="3"/>
      <c r="P184" s="3"/>
      <c r="Q184" s="3"/>
      <c r="R184" s="3"/>
      <c r="S184" s="3"/>
      <c r="T184" s="3">
        <v>1</v>
      </c>
      <c r="U184" s="3">
        <v>1</v>
      </c>
      <c r="V184" s="3">
        <v>8</v>
      </c>
      <c r="W184" s="3"/>
      <c r="X184" s="3">
        <v>2</v>
      </c>
      <c r="Y184" s="3">
        <v>10</v>
      </c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</row>
    <row r="185" spans="1:46" x14ac:dyDescent="0.25">
      <c r="A185" s="12" t="s">
        <v>290</v>
      </c>
      <c r="B185" s="12" t="s">
        <v>240</v>
      </c>
      <c r="C185" s="8">
        <v>44371</v>
      </c>
      <c r="D185" s="12" t="s">
        <v>51</v>
      </c>
      <c r="E185" s="12" t="s">
        <v>241</v>
      </c>
      <c r="F185" s="12" t="s">
        <v>110</v>
      </c>
      <c r="G185" s="12" t="s">
        <v>54</v>
      </c>
      <c r="H185" s="12" t="s">
        <v>55</v>
      </c>
      <c r="I185" s="12" t="s">
        <v>55</v>
      </c>
      <c r="J185" s="12" t="s">
        <v>55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>
        <v>5</v>
      </c>
      <c r="AB185" s="3">
        <v>80</v>
      </c>
      <c r="AC185" s="3">
        <v>79</v>
      </c>
      <c r="AD185" s="3">
        <f>AC185/AB185</f>
        <v>0.98750000000000004</v>
      </c>
      <c r="AE185" s="3">
        <v>102</v>
      </c>
      <c r="AF185" s="3">
        <v>99</v>
      </c>
      <c r="AG185" s="3">
        <f>AF185/AE185</f>
        <v>0.97058823529411764</v>
      </c>
      <c r="AH185" s="3">
        <v>31</v>
      </c>
      <c r="AI185" s="3">
        <v>31</v>
      </c>
      <c r="AJ185" s="3">
        <v>1</v>
      </c>
      <c r="AK185" s="3">
        <v>57</v>
      </c>
      <c r="AL185" s="3">
        <v>57</v>
      </c>
      <c r="AM185" s="3">
        <v>1</v>
      </c>
      <c r="AN185" s="3">
        <v>64</v>
      </c>
      <c r="AO185" s="3">
        <v>41</v>
      </c>
      <c r="AP185" s="3">
        <f>AO185/AN185</f>
        <v>0.640625</v>
      </c>
      <c r="AQ185" s="3"/>
      <c r="AR185" s="3"/>
      <c r="AS185" s="3"/>
      <c r="AT185" s="3">
        <f>(AP185+AM185+AJ185+AG185+AD185)/AA185</f>
        <v>0.91974264705882347</v>
      </c>
    </row>
    <row r="186" spans="1:46" x14ac:dyDescent="0.25">
      <c r="A186" s="12" t="s">
        <v>291</v>
      </c>
      <c r="B186" s="12" t="s">
        <v>240</v>
      </c>
      <c r="C186" s="8">
        <v>44371</v>
      </c>
      <c r="D186" s="12" t="s">
        <v>51</v>
      </c>
      <c r="E186" s="3" t="s">
        <v>155</v>
      </c>
      <c r="F186" s="12" t="s">
        <v>219</v>
      </c>
      <c r="G186" s="12" t="s">
        <v>54</v>
      </c>
      <c r="H186" s="12" t="s">
        <v>56</v>
      </c>
      <c r="I186" s="12" t="s">
        <v>55</v>
      </c>
      <c r="J186" s="12" t="s">
        <v>56</v>
      </c>
      <c r="K186" s="3">
        <v>1</v>
      </c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>
        <v>1</v>
      </c>
      <c r="V186" s="3">
        <v>15</v>
      </c>
      <c r="W186" s="3"/>
      <c r="X186" s="3">
        <v>18</v>
      </c>
      <c r="Y186" s="3">
        <v>33</v>
      </c>
      <c r="Z186" s="3"/>
      <c r="AA186" s="3">
        <v>1</v>
      </c>
      <c r="AB186" s="3">
        <v>104</v>
      </c>
      <c r="AC186" s="3">
        <v>103</v>
      </c>
      <c r="AD186" s="3">
        <f>AC186/AB186</f>
        <v>0.99038461538461542</v>
      </c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>
        <f>AD186/1</f>
        <v>0.99038461538461542</v>
      </c>
    </row>
    <row r="187" spans="1:46" x14ac:dyDescent="0.25">
      <c r="A187" s="12" t="s">
        <v>292</v>
      </c>
      <c r="B187" s="12" t="s">
        <v>240</v>
      </c>
      <c r="C187" s="8">
        <v>44371</v>
      </c>
      <c r="D187" s="12" t="s">
        <v>51</v>
      </c>
      <c r="E187" s="3" t="s">
        <v>155</v>
      </c>
      <c r="F187" s="12" t="s">
        <v>219</v>
      </c>
      <c r="G187" s="12" t="s">
        <v>58</v>
      </c>
      <c r="H187" s="12" t="s">
        <v>56</v>
      </c>
      <c r="I187" s="12" t="s">
        <v>56</v>
      </c>
      <c r="J187" s="12" t="s">
        <v>56</v>
      </c>
      <c r="K187" s="3">
        <v>2</v>
      </c>
      <c r="L187" s="3">
        <v>1</v>
      </c>
      <c r="M187" s="3"/>
      <c r="N187" s="3">
        <v>1</v>
      </c>
      <c r="O187" s="3"/>
      <c r="P187" s="3"/>
      <c r="Q187" s="3"/>
      <c r="R187" s="3"/>
      <c r="S187" s="3"/>
      <c r="T187" s="3"/>
      <c r="U187" s="3">
        <v>1</v>
      </c>
      <c r="V187" s="3">
        <v>4</v>
      </c>
      <c r="W187" s="3">
        <v>14</v>
      </c>
      <c r="X187" s="3">
        <v>0</v>
      </c>
      <c r="Y187" s="3">
        <v>4</v>
      </c>
      <c r="Z187" s="3">
        <v>1</v>
      </c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</row>
    <row r="188" spans="1:46" x14ac:dyDescent="0.25">
      <c r="A188" s="12" t="s">
        <v>293</v>
      </c>
      <c r="B188" s="12" t="s">
        <v>240</v>
      </c>
      <c r="C188" s="8">
        <v>44371</v>
      </c>
      <c r="D188" s="12" t="s">
        <v>51</v>
      </c>
      <c r="E188" s="12" t="s">
        <v>233</v>
      </c>
      <c r="F188" s="12" t="s">
        <v>131</v>
      </c>
      <c r="G188" s="12" t="s">
        <v>54</v>
      </c>
      <c r="H188" s="12" t="s">
        <v>55</v>
      </c>
      <c r="I188" s="12" t="s">
        <v>55</v>
      </c>
      <c r="J188" s="12" t="s">
        <v>55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</row>
    <row r="189" spans="1:46" x14ac:dyDescent="0.25">
      <c r="A189" s="12" t="s">
        <v>294</v>
      </c>
      <c r="B189" s="12" t="s">
        <v>240</v>
      </c>
      <c r="C189" s="8">
        <v>44371</v>
      </c>
      <c r="D189" s="12" t="s">
        <v>51</v>
      </c>
      <c r="E189" s="3" t="s">
        <v>233</v>
      </c>
      <c r="F189" s="12" t="s">
        <v>131</v>
      </c>
      <c r="G189" s="12" t="s">
        <v>54</v>
      </c>
      <c r="H189" s="12" t="s">
        <v>55</v>
      </c>
      <c r="I189" s="12" t="s">
        <v>55</v>
      </c>
      <c r="J189" s="12" t="s">
        <v>55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>
        <v>5</v>
      </c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</row>
    <row r="190" spans="1:46" x14ac:dyDescent="0.25">
      <c r="A190" s="12" t="s">
        <v>295</v>
      </c>
      <c r="B190" s="12" t="s">
        <v>240</v>
      </c>
      <c r="C190" s="8">
        <v>44371</v>
      </c>
      <c r="D190" s="12" t="s">
        <v>51</v>
      </c>
      <c r="E190" s="12" t="s">
        <v>233</v>
      </c>
      <c r="F190" s="12" t="s">
        <v>131</v>
      </c>
      <c r="G190" s="12" t="s">
        <v>54</v>
      </c>
      <c r="H190" s="12" t="s">
        <v>56</v>
      </c>
      <c r="I190" s="12" t="s">
        <v>55</v>
      </c>
      <c r="J190" s="12" t="s">
        <v>55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>
        <v>16</v>
      </c>
      <c r="Z190" s="3"/>
      <c r="AA190" s="3">
        <v>1</v>
      </c>
      <c r="AB190" s="3">
        <v>86</v>
      </c>
      <c r="AC190" s="3">
        <v>67</v>
      </c>
      <c r="AD190" s="3">
        <f>AC190/AB190</f>
        <v>0.77906976744186052</v>
      </c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>
        <f>AD190/1</f>
        <v>0.77906976744186052</v>
      </c>
    </row>
    <row r="191" spans="1:46" x14ac:dyDescent="0.25">
      <c r="A191" s="12" t="s">
        <v>296</v>
      </c>
      <c r="B191" s="12" t="s">
        <v>240</v>
      </c>
      <c r="C191" s="8">
        <v>44371</v>
      </c>
      <c r="D191" s="12" t="s">
        <v>51</v>
      </c>
      <c r="E191" s="3" t="s">
        <v>233</v>
      </c>
      <c r="F191" s="12" t="s">
        <v>131</v>
      </c>
      <c r="G191" s="12" t="s">
        <v>58</v>
      </c>
      <c r="H191" s="12" t="s">
        <v>56</v>
      </c>
      <c r="I191" s="12" t="s">
        <v>55</v>
      </c>
      <c r="J191" s="12" t="s">
        <v>56</v>
      </c>
      <c r="K191" s="3">
        <v>1</v>
      </c>
      <c r="L191" s="3"/>
      <c r="M191" s="3"/>
      <c r="N191" s="3"/>
      <c r="O191" s="3"/>
      <c r="P191" s="3"/>
      <c r="Q191" s="3"/>
      <c r="R191" s="3"/>
      <c r="S191" s="3">
        <v>1</v>
      </c>
      <c r="T191" s="3"/>
      <c r="U191" s="3">
        <v>1</v>
      </c>
      <c r="V191" s="3">
        <v>12</v>
      </c>
      <c r="W191" s="3">
        <v>13</v>
      </c>
      <c r="X191" s="3">
        <v>2</v>
      </c>
      <c r="Y191" s="3">
        <v>14</v>
      </c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 x14ac:dyDescent="0.25">
      <c r="A192" s="12" t="s">
        <v>297</v>
      </c>
      <c r="B192" s="12" t="s">
        <v>240</v>
      </c>
      <c r="C192" s="8">
        <v>44371</v>
      </c>
      <c r="D192" s="12" t="s">
        <v>51</v>
      </c>
      <c r="E192" s="12" t="s">
        <v>233</v>
      </c>
      <c r="F192" s="12" t="s">
        <v>131</v>
      </c>
      <c r="G192" s="12" t="s">
        <v>58</v>
      </c>
      <c r="H192" s="12" t="s">
        <v>56</v>
      </c>
      <c r="I192" s="12" t="s">
        <v>55</v>
      </c>
      <c r="J192" s="12" t="s">
        <v>56</v>
      </c>
      <c r="K192" s="3">
        <v>1</v>
      </c>
      <c r="L192" s="3">
        <v>1</v>
      </c>
      <c r="M192" s="3"/>
      <c r="N192" s="3"/>
      <c r="O192" s="3"/>
      <c r="P192" s="3"/>
      <c r="Q192" s="3"/>
      <c r="R192" s="3"/>
      <c r="S192" s="3"/>
      <c r="T192" s="3"/>
      <c r="U192" s="3">
        <v>1</v>
      </c>
      <c r="V192" s="3">
        <v>8</v>
      </c>
      <c r="W192" s="3"/>
      <c r="X192" s="3">
        <v>1</v>
      </c>
      <c r="Y192" s="3">
        <v>9</v>
      </c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</row>
    <row r="193" spans="1:46" x14ac:dyDescent="0.25">
      <c r="A193" s="12" t="s">
        <v>298</v>
      </c>
      <c r="B193" s="12" t="s">
        <v>240</v>
      </c>
      <c r="C193" s="8">
        <v>44371</v>
      </c>
      <c r="D193" s="12" t="s">
        <v>51</v>
      </c>
      <c r="E193" s="3" t="s">
        <v>233</v>
      </c>
      <c r="F193" s="12" t="s">
        <v>131</v>
      </c>
      <c r="G193" s="12" t="s">
        <v>54</v>
      </c>
      <c r="H193" s="12" t="s">
        <v>56</v>
      </c>
      <c r="I193" s="12" t="s">
        <v>55</v>
      </c>
      <c r="J193" s="12" t="s">
        <v>56</v>
      </c>
      <c r="K193" s="3">
        <v>1</v>
      </c>
      <c r="L193" s="3"/>
      <c r="M193" s="3"/>
      <c r="N193" s="3"/>
      <c r="O193" s="3"/>
      <c r="P193" s="3">
        <v>1</v>
      </c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>
        <v>3</v>
      </c>
      <c r="AB193" s="3">
        <v>73</v>
      </c>
      <c r="AC193" s="3">
        <v>73</v>
      </c>
      <c r="AD193" s="3">
        <f>AC193/AB193</f>
        <v>1</v>
      </c>
      <c r="AE193" s="3">
        <v>88</v>
      </c>
      <c r="AF193" s="3">
        <v>87</v>
      </c>
      <c r="AG193" s="3">
        <f>AF193/AE193</f>
        <v>0.98863636363636365</v>
      </c>
      <c r="AH193" s="3">
        <v>75</v>
      </c>
      <c r="AI193" s="3">
        <v>65</v>
      </c>
      <c r="AJ193" s="3">
        <f>AI193/AH193</f>
        <v>0.8666666666666667</v>
      </c>
      <c r="AK193" s="3"/>
      <c r="AL193" s="3"/>
      <c r="AM193" s="3"/>
      <c r="AN193" s="3"/>
      <c r="AO193" s="3"/>
      <c r="AP193" s="3"/>
      <c r="AQ193" s="3"/>
      <c r="AR193" s="3"/>
      <c r="AS193" s="3"/>
      <c r="AT193" s="3">
        <f>AD193/1</f>
        <v>1</v>
      </c>
    </row>
    <row r="194" spans="1:46" x14ac:dyDescent="0.25">
      <c r="A194" s="12" t="s">
        <v>299</v>
      </c>
      <c r="B194" s="12" t="s">
        <v>240</v>
      </c>
      <c r="C194" s="8">
        <v>44371</v>
      </c>
      <c r="D194" s="12" t="s">
        <v>51</v>
      </c>
      <c r="E194" s="12" t="s">
        <v>66</v>
      </c>
      <c r="F194" s="12" t="s">
        <v>131</v>
      </c>
      <c r="G194" s="12" t="s">
        <v>58</v>
      </c>
      <c r="H194" s="12" t="s">
        <v>56</v>
      </c>
      <c r="I194" s="12" t="s">
        <v>56</v>
      </c>
      <c r="J194" s="12" t="s">
        <v>55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</row>
    <row r="195" spans="1:46" x14ac:dyDescent="0.25">
      <c r="A195" s="12" t="s">
        <v>300</v>
      </c>
      <c r="B195" s="12" t="s">
        <v>240</v>
      </c>
      <c r="C195" s="8">
        <v>44371</v>
      </c>
      <c r="D195" s="12" t="s">
        <v>51</v>
      </c>
      <c r="E195" s="3" t="s">
        <v>66</v>
      </c>
      <c r="F195" s="12" t="s">
        <v>131</v>
      </c>
      <c r="G195" s="12" t="s">
        <v>54</v>
      </c>
      <c r="H195" s="12" t="s">
        <v>56</v>
      </c>
      <c r="I195" s="12" t="s">
        <v>56</v>
      </c>
      <c r="J195" s="12" t="s">
        <v>55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</row>
    <row r="196" spans="1:46" x14ac:dyDescent="0.25">
      <c r="A196" s="12" t="s">
        <v>301</v>
      </c>
      <c r="B196" s="12" t="s">
        <v>240</v>
      </c>
      <c r="C196" s="8">
        <v>44371</v>
      </c>
      <c r="D196" s="12" t="s">
        <v>51</v>
      </c>
      <c r="E196" s="12" t="s">
        <v>302</v>
      </c>
      <c r="F196" s="12" t="s">
        <v>131</v>
      </c>
      <c r="G196" s="12" t="s">
        <v>54</v>
      </c>
      <c r="H196" s="12" t="s">
        <v>56</v>
      </c>
      <c r="I196" s="12" t="s">
        <v>55</v>
      </c>
      <c r="J196" s="12" t="s">
        <v>55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>
        <v>0</v>
      </c>
      <c r="V196" s="3"/>
      <c r="W196" s="3"/>
      <c r="X196" s="3"/>
      <c r="Y196" s="3">
        <v>32</v>
      </c>
      <c r="Z196" s="3"/>
      <c r="AA196" s="3">
        <v>4</v>
      </c>
      <c r="AB196" s="3">
        <v>44</v>
      </c>
      <c r="AC196" s="3">
        <v>16</v>
      </c>
      <c r="AD196" s="3">
        <f>AC196/AB196</f>
        <v>0.36363636363636365</v>
      </c>
      <c r="AE196" s="3">
        <v>47</v>
      </c>
      <c r="AF196" s="3">
        <v>41</v>
      </c>
      <c r="AG196" s="3">
        <f>AF196/AE196</f>
        <v>0.87234042553191493</v>
      </c>
      <c r="AH196" s="3">
        <v>81</v>
      </c>
      <c r="AI196" s="3">
        <v>81</v>
      </c>
      <c r="AJ196" s="3">
        <v>1</v>
      </c>
      <c r="AK196" s="3">
        <v>92</v>
      </c>
      <c r="AL196" s="3">
        <v>91</v>
      </c>
      <c r="AM196" s="3">
        <f>AL196/AK196</f>
        <v>0.98913043478260865</v>
      </c>
      <c r="AN196" s="3"/>
      <c r="AO196" s="3"/>
      <c r="AP196" s="3"/>
      <c r="AQ196" s="3"/>
      <c r="AR196" s="3"/>
      <c r="AS196" s="3"/>
      <c r="AT196" s="3">
        <f>AD196/1</f>
        <v>0.36363636363636365</v>
      </c>
    </row>
    <row r="197" spans="1:46" x14ac:dyDescent="0.25">
      <c r="A197" s="12" t="s">
        <v>303</v>
      </c>
      <c r="B197" s="12" t="s">
        <v>240</v>
      </c>
      <c r="C197" s="8">
        <v>44371</v>
      </c>
      <c r="D197" s="12" t="s">
        <v>51</v>
      </c>
      <c r="E197" s="12" t="s">
        <v>302</v>
      </c>
      <c r="F197" s="12" t="s">
        <v>131</v>
      </c>
      <c r="G197" s="12" t="s">
        <v>58</v>
      </c>
      <c r="H197" s="12" t="s">
        <v>56</v>
      </c>
      <c r="I197" s="12" t="s">
        <v>55</v>
      </c>
      <c r="J197" s="12" t="s">
        <v>56</v>
      </c>
      <c r="K197" s="3">
        <v>1</v>
      </c>
      <c r="L197" s="3"/>
      <c r="M197" s="3"/>
      <c r="N197" s="3"/>
      <c r="O197" s="3"/>
      <c r="P197" s="3">
        <v>1</v>
      </c>
      <c r="Q197" s="3"/>
      <c r="R197" s="3"/>
      <c r="S197" s="3"/>
      <c r="T197" s="3"/>
      <c r="U197" s="3">
        <v>1</v>
      </c>
      <c r="V197" s="3">
        <v>12</v>
      </c>
      <c r="W197" s="3"/>
      <c r="X197" s="3">
        <v>1</v>
      </c>
      <c r="Y197" s="3">
        <v>13</v>
      </c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</row>
    <row r="198" spans="1:46" x14ac:dyDescent="0.25">
      <c r="A198" s="12" t="s">
        <v>304</v>
      </c>
      <c r="B198" s="12" t="s">
        <v>240</v>
      </c>
      <c r="C198" s="8">
        <v>44371</v>
      </c>
      <c r="D198" s="12" t="s">
        <v>51</v>
      </c>
      <c r="E198" s="12" t="s">
        <v>305</v>
      </c>
      <c r="F198" s="12" t="s">
        <v>131</v>
      </c>
      <c r="G198" s="12" t="s">
        <v>58</v>
      </c>
      <c r="H198" s="12" t="s">
        <v>56</v>
      </c>
      <c r="I198" s="12" t="s">
        <v>55</v>
      </c>
      <c r="J198" s="12" t="s">
        <v>56</v>
      </c>
      <c r="K198" s="3">
        <v>1</v>
      </c>
      <c r="L198" s="3"/>
      <c r="M198" s="3"/>
      <c r="N198" s="3">
        <v>1</v>
      </c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>
        <v>25</v>
      </c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</row>
    <row r="199" spans="1:46" x14ac:dyDescent="0.25">
      <c r="A199" s="12" t="s">
        <v>306</v>
      </c>
      <c r="B199" s="12" t="s">
        <v>240</v>
      </c>
      <c r="C199" s="8">
        <v>44371</v>
      </c>
      <c r="D199" s="12" t="s">
        <v>51</v>
      </c>
      <c r="E199" s="3" t="s">
        <v>305</v>
      </c>
      <c r="F199" s="12" t="s">
        <v>131</v>
      </c>
      <c r="G199" s="12" t="s">
        <v>54</v>
      </c>
      <c r="H199" s="12" t="s">
        <v>56</v>
      </c>
      <c r="I199" s="12" t="s">
        <v>55</v>
      </c>
      <c r="J199" s="12" t="s">
        <v>56</v>
      </c>
      <c r="K199" s="3">
        <v>1</v>
      </c>
      <c r="L199" s="3"/>
      <c r="M199" s="3"/>
      <c r="N199" s="3">
        <v>1</v>
      </c>
      <c r="O199" s="3"/>
      <c r="P199" s="3"/>
      <c r="Q199" s="3"/>
      <c r="R199" s="3"/>
      <c r="S199" s="3"/>
      <c r="T199" s="3"/>
      <c r="U199" s="3">
        <v>1</v>
      </c>
      <c r="V199" s="3">
        <v>9</v>
      </c>
      <c r="W199" s="3">
        <v>13</v>
      </c>
      <c r="X199" s="3">
        <v>1</v>
      </c>
      <c r="Y199" s="3">
        <v>10</v>
      </c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</row>
    <row r="200" spans="1:46" x14ac:dyDescent="0.25">
      <c r="A200" s="12" t="s">
        <v>307</v>
      </c>
      <c r="B200" s="12" t="s">
        <v>240</v>
      </c>
      <c r="C200" s="8">
        <v>44371</v>
      </c>
      <c r="D200" s="12" t="s">
        <v>51</v>
      </c>
      <c r="E200" s="12" t="s">
        <v>308</v>
      </c>
      <c r="F200" s="12" t="s">
        <v>131</v>
      </c>
      <c r="G200" s="12" t="s">
        <v>54</v>
      </c>
      <c r="H200" s="12" t="s">
        <v>55</v>
      </c>
      <c r="I200" s="12" t="s">
        <v>55</v>
      </c>
      <c r="J200" s="12" t="s">
        <v>55</v>
      </c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>
        <v>4</v>
      </c>
      <c r="AB200" s="3">
        <v>41</v>
      </c>
      <c r="AC200" s="3">
        <v>38</v>
      </c>
      <c r="AD200" s="3">
        <f>AC200/AB200</f>
        <v>0.92682926829268297</v>
      </c>
      <c r="AE200" s="3">
        <v>63</v>
      </c>
      <c r="AF200" s="3">
        <v>58</v>
      </c>
      <c r="AG200" s="3">
        <f>AF200/AE200</f>
        <v>0.92063492063492058</v>
      </c>
      <c r="AH200" s="3">
        <v>66</v>
      </c>
      <c r="AI200" s="3">
        <v>63</v>
      </c>
      <c r="AJ200" s="3">
        <f>AI200/AH200</f>
        <v>0.95454545454545459</v>
      </c>
      <c r="AK200" s="3"/>
      <c r="AL200" s="3"/>
      <c r="AM200" s="3"/>
      <c r="AN200" s="3"/>
      <c r="AO200" s="3"/>
      <c r="AP200" s="3"/>
      <c r="AQ200" s="3"/>
      <c r="AR200" s="3"/>
      <c r="AS200" s="3"/>
      <c r="AT200" s="3">
        <f>AD200/1</f>
        <v>0.92682926829268297</v>
      </c>
    </row>
    <row r="201" spans="1:46" x14ac:dyDescent="0.25">
      <c r="A201" s="12" t="s">
        <v>309</v>
      </c>
      <c r="B201" s="12" t="s">
        <v>240</v>
      </c>
      <c r="C201" s="8">
        <v>44371</v>
      </c>
      <c r="D201" s="12" t="s">
        <v>51</v>
      </c>
      <c r="E201" s="12" t="s">
        <v>308</v>
      </c>
      <c r="F201" s="12" t="s">
        <v>131</v>
      </c>
      <c r="G201" s="12" t="s">
        <v>54</v>
      </c>
      <c r="H201" s="12" t="s">
        <v>55</v>
      </c>
      <c r="I201" s="12" t="s">
        <v>56</v>
      </c>
      <c r="J201" s="12" t="s">
        <v>55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</row>
    <row r="202" spans="1:46" x14ac:dyDescent="0.25">
      <c r="A202" s="12" t="s">
        <v>310</v>
      </c>
      <c r="B202" s="12" t="s">
        <v>240</v>
      </c>
      <c r="C202" s="8">
        <v>44371</v>
      </c>
      <c r="D202" s="12" t="s">
        <v>51</v>
      </c>
      <c r="E202" s="12" t="s">
        <v>311</v>
      </c>
      <c r="F202" s="12" t="s">
        <v>131</v>
      </c>
      <c r="G202" s="12" t="s">
        <v>58</v>
      </c>
      <c r="H202" s="12" t="s">
        <v>55</v>
      </c>
      <c r="I202" s="12" t="s">
        <v>55</v>
      </c>
      <c r="J202" s="12" t="s">
        <v>55</v>
      </c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</row>
    <row r="203" spans="1:46" x14ac:dyDescent="0.25">
      <c r="A203" s="12" t="s">
        <v>312</v>
      </c>
      <c r="B203" s="12" t="s">
        <v>240</v>
      </c>
      <c r="C203" s="8">
        <v>44371</v>
      </c>
      <c r="D203" s="12" t="s">
        <v>51</v>
      </c>
      <c r="E203" s="3" t="s">
        <v>311</v>
      </c>
      <c r="F203" s="12" t="s">
        <v>131</v>
      </c>
      <c r="G203" s="12" t="s">
        <v>58</v>
      </c>
      <c r="H203" s="12" t="s">
        <v>55</v>
      </c>
      <c r="I203" s="12" t="s">
        <v>56</v>
      </c>
      <c r="J203" s="12" t="s">
        <v>56</v>
      </c>
      <c r="K203" s="3">
        <v>3</v>
      </c>
      <c r="L203" s="3"/>
      <c r="M203" s="3">
        <v>2</v>
      </c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</row>
    <row r="204" spans="1:46" x14ac:dyDescent="0.25">
      <c r="A204" s="12" t="s">
        <v>313</v>
      </c>
      <c r="B204" s="12" t="s">
        <v>240</v>
      </c>
      <c r="C204" s="8">
        <v>44371</v>
      </c>
      <c r="D204" s="12" t="s">
        <v>51</v>
      </c>
      <c r="E204" s="12" t="s">
        <v>233</v>
      </c>
      <c r="F204" s="12" t="s">
        <v>131</v>
      </c>
      <c r="G204" s="12" t="s">
        <v>58</v>
      </c>
      <c r="H204" s="12" t="s">
        <v>56</v>
      </c>
      <c r="I204" s="12" t="s">
        <v>55</v>
      </c>
      <c r="J204" s="12" t="s">
        <v>55</v>
      </c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</row>
    <row r="205" spans="1:46" x14ac:dyDescent="0.25">
      <c r="A205" s="12" t="s">
        <v>314</v>
      </c>
      <c r="B205" s="12" t="s">
        <v>240</v>
      </c>
      <c r="C205" s="8">
        <v>44371</v>
      </c>
      <c r="D205" s="12" t="s">
        <v>51</v>
      </c>
      <c r="E205" s="3" t="s">
        <v>233</v>
      </c>
      <c r="F205" s="12" t="s">
        <v>131</v>
      </c>
      <c r="G205" s="12" t="s">
        <v>54</v>
      </c>
      <c r="H205" s="12" t="s">
        <v>56</v>
      </c>
      <c r="I205" s="12" t="s">
        <v>55</v>
      </c>
      <c r="J205" s="12" t="s">
        <v>56</v>
      </c>
      <c r="K205" s="3">
        <v>1</v>
      </c>
      <c r="L205" s="3">
        <v>1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>
        <v>11</v>
      </c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</row>
    <row r="206" spans="1:46" x14ac:dyDescent="0.25">
      <c r="A206" s="12" t="s">
        <v>315</v>
      </c>
      <c r="B206" s="12" t="s">
        <v>240</v>
      </c>
      <c r="C206" s="8">
        <v>44371</v>
      </c>
      <c r="D206" s="12" t="s">
        <v>51</v>
      </c>
      <c r="E206" s="12" t="s">
        <v>173</v>
      </c>
      <c r="F206" s="12" t="s">
        <v>193</v>
      </c>
      <c r="G206" s="12" t="s">
        <v>54</v>
      </c>
      <c r="H206" s="12" t="s">
        <v>55</v>
      </c>
      <c r="I206" s="12" t="s">
        <v>55</v>
      </c>
      <c r="J206" s="12" t="s">
        <v>56</v>
      </c>
      <c r="K206" s="3">
        <v>2</v>
      </c>
      <c r="L206" s="3"/>
      <c r="M206" s="3"/>
      <c r="N206" s="3"/>
      <c r="O206" s="3"/>
      <c r="P206" s="3"/>
      <c r="Q206" s="3"/>
      <c r="R206" s="3"/>
      <c r="S206" s="3">
        <v>1</v>
      </c>
      <c r="T206" s="3">
        <v>1</v>
      </c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</row>
    <row r="207" spans="1:46" x14ac:dyDescent="0.25">
      <c r="A207" s="12" t="s">
        <v>316</v>
      </c>
      <c r="B207" s="12" t="s">
        <v>240</v>
      </c>
      <c r="C207" s="8">
        <v>44371</v>
      </c>
      <c r="D207" s="12" t="s">
        <v>51</v>
      </c>
      <c r="E207" s="12" t="s">
        <v>224</v>
      </c>
      <c r="F207" s="12" t="s">
        <v>110</v>
      </c>
      <c r="G207" s="12" t="s">
        <v>58</v>
      </c>
      <c r="H207" s="12" t="s">
        <v>55</v>
      </c>
      <c r="I207" s="12" t="s">
        <v>55</v>
      </c>
      <c r="J207" s="12" t="s">
        <v>55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>
        <v>10</v>
      </c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</row>
    <row r="208" spans="1:46" x14ac:dyDescent="0.25">
      <c r="A208" s="12" t="s">
        <v>317</v>
      </c>
      <c r="B208" s="12" t="s">
        <v>240</v>
      </c>
      <c r="C208" s="8">
        <v>44371</v>
      </c>
      <c r="D208" s="12" t="s">
        <v>51</v>
      </c>
      <c r="E208" s="12" t="s">
        <v>224</v>
      </c>
      <c r="F208" s="12" t="s">
        <v>110</v>
      </c>
      <c r="G208" s="12" t="s">
        <v>58</v>
      </c>
      <c r="H208" s="12" t="s">
        <v>55</v>
      </c>
      <c r="I208" s="12" t="s">
        <v>55</v>
      </c>
      <c r="J208" s="12" t="s">
        <v>55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>
        <v>16</v>
      </c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</row>
    <row r="209" spans="1:46" x14ac:dyDescent="0.25">
      <c r="A209" s="12" t="s">
        <v>318</v>
      </c>
      <c r="B209" s="12" t="s">
        <v>240</v>
      </c>
      <c r="C209" s="8">
        <v>44371</v>
      </c>
      <c r="D209" s="12" t="s">
        <v>51</v>
      </c>
      <c r="E209" s="12" t="s">
        <v>173</v>
      </c>
      <c r="F209" s="12" t="s">
        <v>131</v>
      </c>
      <c r="G209" s="12" t="s">
        <v>58</v>
      </c>
      <c r="H209" s="12" t="s">
        <v>55</v>
      </c>
      <c r="I209" s="12" t="s">
        <v>55</v>
      </c>
      <c r="J209" s="12" t="s">
        <v>55</v>
      </c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</row>
    <row r="210" spans="1:46" x14ac:dyDescent="0.25">
      <c r="A210" s="12" t="s">
        <v>319</v>
      </c>
      <c r="B210" s="12" t="s">
        <v>240</v>
      </c>
      <c r="C210" s="8">
        <v>44371</v>
      </c>
      <c r="D210" s="12" t="s">
        <v>51</v>
      </c>
      <c r="E210" s="12" t="s">
        <v>233</v>
      </c>
      <c r="F210" s="12" t="s">
        <v>193</v>
      </c>
      <c r="G210" s="12" t="s">
        <v>58</v>
      </c>
      <c r="H210" s="12" t="s">
        <v>56</v>
      </c>
      <c r="I210" s="12" t="s">
        <v>56</v>
      </c>
      <c r="J210" s="12" t="s">
        <v>56</v>
      </c>
      <c r="K210" s="3">
        <v>2</v>
      </c>
      <c r="L210" s="3"/>
      <c r="M210" s="3"/>
      <c r="N210" s="3">
        <v>1</v>
      </c>
      <c r="O210" s="3"/>
      <c r="P210" s="3"/>
      <c r="Q210" s="3"/>
      <c r="R210" s="3"/>
      <c r="S210" s="3"/>
      <c r="T210" s="3">
        <v>1</v>
      </c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</row>
    <row r="211" spans="1:46" x14ac:dyDescent="0.25">
      <c r="A211" s="12" t="s">
        <v>320</v>
      </c>
      <c r="B211" s="12" t="s">
        <v>240</v>
      </c>
      <c r="C211" s="8">
        <v>44371</v>
      </c>
      <c r="D211" s="12" t="s">
        <v>51</v>
      </c>
      <c r="E211" s="3" t="s">
        <v>233</v>
      </c>
      <c r="F211" s="12" t="s">
        <v>193</v>
      </c>
      <c r="G211" s="12" t="s">
        <v>54</v>
      </c>
      <c r="H211" s="12" t="s">
        <v>56</v>
      </c>
      <c r="I211" s="12" t="s">
        <v>56</v>
      </c>
      <c r="J211" s="12" t="s">
        <v>55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</row>
    <row r="212" spans="1:46" x14ac:dyDescent="0.25">
      <c r="A212" s="12" t="s">
        <v>321</v>
      </c>
      <c r="B212" s="12" t="s">
        <v>240</v>
      </c>
      <c r="C212" s="8">
        <v>44371</v>
      </c>
      <c r="D212" s="12" t="s">
        <v>51</v>
      </c>
      <c r="E212" s="12" t="s">
        <v>60</v>
      </c>
      <c r="F212" s="12" t="s">
        <v>131</v>
      </c>
      <c r="G212" s="12" t="s">
        <v>54</v>
      </c>
      <c r="H212" s="12" t="s">
        <v>55</v>
      </c>
      <c r="I212" s="12" t="s">
        <v>55</v>
      </c>
      <c r="J212" s="12" t="s">
        <v>56</v>
      </c>
      <c r="K212" s="3">
        <v>1</v>
      </c>
      <c r="L212" s="3"/>
      <c r="M212" s="3"/>
      <c r="N212" s="3">
        <v>1</v>
      </c>
      <c r="O212" s="3"/>
      <c r="P212" s="3"/>
      <c r="Q212" s="3"/>
      <c r="R212" s="3"/>
      <c r="S212" s="3"/>
      <c r="T212" s="3"/>
      <c r="U212" s="3">
        <v>1</v>
      </c>
      <c r="V212" s="3">
        <v>8</v>
      </c>
      <c r="W212" s="3"/>
      <c r="X212" s="3">
        <v>0</v>
      </c>
      <c r="Y212" s="3">
        <v>8</v>
      </c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</row>
    <row r="213" spans="1:46" x14ac:dyDescent="0.25">
      <c r="A213" s="12" t="s">
        <v>322</v>
      </c>
      <c r="B213" s="12" t="s">
        <v>240</v>
      </c>
      <c r="C213" s="8">
        <v>44371</v>
      </c>
      <c r="D213" s="12" t="s">
        <v>51</v>
      </c>
      <c r="E213" s="3" t="s">
        <v>60</v>
      </c>
      <c r="F213" s="12" t="s">
        <v>131</v>
      </c>
      <c r="G213" s="12" t="s">
        <v>54</v>
      </c>
      <c r="H213" s="12" t="s">
        <v>55</v>
      </c>
      <c r="I213" s="12" t="s">
        <v>55</v>
      </c>
      <c r="J213" s="12" t="s">
        <v>55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>
        <v>9</v>
      </c>
      <c r="Z213" s="3"/>
      <c r="AA213" s="3">
        <v>1</v>
      </c>
      <c r="AB213" s="3">
        <v>62</v>
      </c>
      <c r="AC213" s="3">
        <v>62</v>
      </c>
      <c r="AD213" s="3">
        <f>AC213/AB213</f>
        <v>1</v>
      </c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>
        <f>AD213/1</f>
        <v>1</v>
      </c>
    </row>
    <row r="214" spans="1:46" x14ac:dyDescent="0.25">
      <c r="A214" s="12" t="s">
        <v>323</v>
      </c>
      <c r="B214" s="12" t="s">
        <v>240</v>
      </c>
      <c r="C214" s="8">
        <v>44371</v>
      </c>
      <c r="D214" s="12" t="s">
        <v>51</v>
      </c>
      <c r="E214" s="3" t="s">
        <v>173</v>
      </c>
      <c r="F214" s="12" t="s">
        <v>131</v>
      </c>
      <c r="G214" s="12" t="s">
        <v>54</v>
      </c>
      <c r="H214" s="12" t="s">
        <v>56</v>
      </c>
      <c r="I214" s="12" t="s">
        <v>55</v>
      </c>
      <c r="J214" s="12" t="s">
        <v>56</v>
      </c>
      <c r="K214" s="3">
        <v>2</v>
      </c>
      <c r="L214" s="3">
        <v>1</v>
      </c>
      <c r="M214" s="3"/>
      <c r="N214" s="3">
        <v>1</v>
      </c>
      <c r="O214" s="3"/>
      <c r="P214" s="3"/>
      <c r="Q214" s="3"/>
      <c r="R214" s="3"/>
      <c r="S214" s="3"/>
      <c r="T214" s="3"/>
      <c r="U214" s="3">
        <v>1</v>
      </c>
      <c r="V214" s="3">
        <v>7</v>
      </c>
      <c r="W214" s="3"/>
      <c r="X214" s="3">
        <v>0</v>
      </c>
      <c r="Y214" s="3">
        <v>7</v>
      </c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</row>
    <row r="215" spans="1:46" x14ac:dyDescent="0.25">
      <c r="A215" s="12" t="s">
        <v>324</v>
      </c>
      <c r="B215" s="12" t="s">
        <v>240</v>
      </c>
      <c r="C215" s="8">
        <v>44371</v>
      </c>
      <c r="D215" s="12" t="s">
        <v>51</v>
      </c>
      <c r="E215" s="3" t="s">
        <v>173</v>
      </c>
      <c r="F215" s="12" t="s">
        <v>131</v>
      </c>
      <c r="G215" s="12" t="s">
        <v>58</v>
      </c>
      <c r="H215" s="12" t="s">
        <v>56</v>
      </c>
      <c r="I215" s="12" t="s">
        <v>55</v>
      </c>
      <c r="J215" s="12" t="s">
        <v>56</v>
      </c>
      <c r="K215" s="3">
        <v>1</v>
      </c>
      <c r="L215" s="3"/>
      <c r="M215" s="3"/>
      <c r="N215" s="3">
        <v>1</v>
      </c>
      <c r="O215" s="3"/>
      <c r="P215" s="3"/>
      <c r="Q215" s="3"/>
      <c r="R215" s="3"/>
      <c r="S215" s="3"/>
      <c r="T215" s="3"/>
      <c r="U215" s="3">
        <v>1</v>
      </c>
      <c r="V215" s="3">
        <v>5</v>
      </c>
      <c r="W215" s="3"/>
      <c r="X215" s="3">
        <v>1</v>
      </c>
      <c r="Y215" s="3">
        <v>6</v>
      </c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</row>
    <row r="216" spans="1:46" x14ac:dyDescent="0.25">
      <c r="A216" s="12" t="s">
        <v>325</v>
      </c>
      <c r="B216" s="12" t="s">
        <v>240</v>
      </c>
      <c r="C216" s="8">
        <v>44371</v>
      </c>
      <c r="D216" s="12" t="s">
        <v>51</v>
      </c>
      <c r="E216" s="12" t="s">
        <v>224</v>
      </c>
      <c r="F216" s="12" t="s">
        <v>131</v>
      </c>
      <c r="G216" s="12" t="s">
        <v>54</v>
      </c>
      <c r="H216" s="12" t="s">
        <v>56</v>
      </c>
      <c r="I216" s="12" t="s">
        <v>55</v>
      </c>
      <c r="J216" s="12" t="s">
        <v>55</v>
      </c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>
        <v>5</v>
      </c>
      <c r="AB216" s="3">
        <v>112</v>
      </c>
      <c r="AC216" s="3">
        <v>107</v>
      </c>
      <c r="AD216" s="3">
        <f>AC216/AB216</f>
        <v>0.9553571428571429</v>
      </c>
      <c r="AE216" s="3">
        <v>86</v>
      </c>
      <c r="AF216" s="3">
        <v>84</v>
      </c>
      <c r="AG216" s="3">
        <f>AF216/AE216</f>
        <v>0.97674418604651159</v>
      </c>
      <c r="AH216" s="3">
        <v>99</v>
      </c>
      <c r="AI216" s="3">
        <v>97</v>
      </c>
      <c r="AJ216" s="3">
        <f>AI216/AH216</f>
        <v>0.97979797979797978</v>
      </c>
      <c r="AK216" s="3"/>
      <c r="AL216" s="3"/>
      <c r="AM216" s="3"/>
      <c r="AN216" s="3"/>
      <c r="AO216" s="3"/>
      <c r="AP216" s="3"/>
      <c r="AQ216" s="3"/>
      <c r="AR216" s="3"/>
      <c r="AS216" s="3"/>
      <c r="AT216" s="3">
        <f>AD216/1</f>
        <v>0.9553571428571429</v>
      </c>
    </row>
    <row r="217" spans="1:46" x14ac:dyDescent="0.25">
      <c r="A217" s="12" t="s">
        <v>326</v>
      </c>
      <c r="B217" s="12" t="s">
        <v>240</v>
      </c>
      <c r="C217" s="8">
        <v>44371</v>
      </c>
      <c r="D217" s="12" t="s">
        <v>51</v>
      </c>
      <c r="E217" s="3" t="s">
        <v>224</v>
      </c>
      <c r="F217" s="12" t="s">
        <v>131</v>
      </c>
      <c r="G217" s="12" t="s">
        <v>58</v>
      </c>
      <c r="H217" s="12" t="s">
        <v>56</v>
      </c>
      <c r="I217" s="12" t="s">
        <v>55</v>
      </c>
      <c r="J217" s="12" t="s">
        <v>56</v>
      </c>
      <c r="K217" s="3">
        <v>1</v>
      </c>
      <c r="L217" s="3"/>
      <c r="M217" s="3"/>
      <c r="N217" s="3">
        <v>1</v>
      </c>
      <c r="O217" s="3"/>
      <c r="P217" s="3"/>
      <c r="Q217" s="3"/>
      <c r="R217" s="3"/>
      <c r="S217" s="3"/>
      <c r="T217" s="3"/>
      <c r="U217" s="3">
        <v>1</v>
      </c>
      <c r="V217" s="3">
        <v>7</v>
      </c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</row>
    <row r="218" spans="1:46" x14ac:dyDescent="0.25">
      <c r="A218" s="12" t="s">
        <v>327</v>
      </c>
      <c r="B218" s="12" t="s">
        <v>240</v>
      </c>
      <c r="C218" s="8">
        <v>44371</v>
      </c>
      <c r="D218" s="12" t="s">
        <v>51</v>
      </c>
      <c r="E218" s="12" t="s">
        <v>60</v>
      </c>
      <c r="F218" s="12" t="s">
        <v>131</v>
      </c>
      <c r="G218" s="12" t="s">
        <v>58</v>
      </c>
      <c r="H218" s="12" t="s">
        <v>55</v>
      </c>
      <c r="I218" s="12" t="s">
        <v>55</v>
      </c>
      <c r="J218" s="12" t="s">
        <v>55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 x14ac:dyDescent="0.25">
      <c r="A219" s="12" t="s">
        <v>328</v>
      </c>
      <c r="B219" s="12" t="s">
        <v>240</v>
      </c>
      <c r="C219" s="8">
        <v>44371</v>
      </c>
      <c r="D219" s="12" t="s">
        <v>51</v>
      </c>
      <c r="E219" s="3" t="s">
        <v>60</v>
      </c>
      <c r="F219" s="12" t="s">
        <v>131</v>
      </c>
      <c r="G219" s="12" t="s">
        <v>54</v>
      </c>
      <c r="H219" s="12" t="s">
        <v>55</v>
      </c>
      <c r="I219" s="12" t="s">
        <v>56</v>
      </c>
      <c r="J219" s="12" t="s">
        <v>56</v>
      </c>
      <c r="K219" s="3">
        <v>1</v>
      </c>
      <c r="L219" s="3"/>
      <c r="M219" s="3"/>
      <c r="N219" s="3">
        <v>1</v>
      </c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</row>
    <row r="220" spans="1:46" x14ac:dyDescent="0.25">
      <c r="A220" s="12" t="s">
        <v>329</v>
      </c>
      <c r="B220" s="12" t="s">
        <v>240</v>
      </c>
      <c r="C220" s="8">
        <v>44371</v>
      </c>
      <c r="D220" s="12" t="s">
        <v>51</v>
      </c>
      <c r="E220" s="3" t="s">
        <v>60</v>
      </c>
      <c r="F220" s="12" t="s">
        <v>131</v>
      </c>
      <c r="G220" s="12" t="s">
        <v>58</v>
      </c>
      <c r="H220" s="12" t="s">
        <v>55</v>
      </c>
      <c r="I220" s="12" t="s">
        <v>56</v>
      </c>
      <c r="J220" s="12" t="s">
        <v>56</v>
      </c>
      <c r="K220" s="3">
        <v>2</v>
      </c>
      <c r="L220" s="3"/>
      <c r="M220" s="3">
        <v>2</v>
      </c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</row>
    <row r="221" spans="1:46" x14ac:dyDescent="0.25">
      <c r="A221" s="12" t="s">
        <v>330</v>
      </c>
      <c r="B221" s="12" t="s">
        <v>240</v>
      </c>
      <c r="C221" s="8">
        <v>44371</v>
      </c>
      <c r="D221" s="12" t="s">
        <v>51</v>
      </c>
      <c r="E221" s="12" t="s">
        <v>221</v>
      </c>
      <c r="F221" s="12" t="s">
        <v>131</v>
      </c>
      <c r="G221" s="12" t="s">
        <v>54</v>
      </c>
      <c r="H221" s="12" t="s">
        <v>55</v>
      </c>
      <c r="I221" s="12" t="s">
        <v>55</v>
      </c>
      <c r="J221" s="12" t="s">
        <v>55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>
        <v>1</v>
      </c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</row>
    <row r="222" spans="1:46" x14ac:dyDescent="0.25">
      <c r="A222" s="12" t="s">
        <v>331</v>
      </c>
      <c r="B222" s="12" t="s">
        <v>240</v>
      </c>
      <c r="C222" s="8">
        <v>44371</v>
      </c>
      <c r="D222" s="12" t="s">
        <v>51</v>
      </c>
      <c r="E222" s="3" t="s">
        <v>221</v>
      </c>
      <c r="F222" s="12" t="s">
        <v>131</v>
      </c>
      <c r="G222" s="12" t="s">
        <v>58</v>
      </c>
      <c r="H222" s="12" t="s">
        <v>55</v>
      </c>
      <c r="I222" s="12" t="s">
        <v>55</v>
      </c>
      <c r="J222" s="12" t="s">
        <v>56</v>
      </c>
      <c r="K222" s="3">
        <v>1</v>
      </c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>
        <v>1</v>
      </c>
      <c r="V222" s="3">
        <v>5</v>
      </c>
      <c r="W222" s="3">
        <v>13</v>
      </c>
      <c r="X222" s="3">
        <v>1</v>
      </c>
      <c r="Y222" s="3">
        <v>6</v>
      </c>
      <c r="Z222" s="3">
        <v>1</v>
      </c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</row>
    <row r="223" spans="1:46" x14ac:dyDescent="0.25">
      <c r="A223" s="12" t="s">
        <v>332</v>
      </c>
      <c r="B223" s="12" t="s">
        <v>240</v>
      </c>
      <c r="C223" s="8">
        <v>44371</v>
      </c>
      <c r="D223" s="12" t="s">
        <v>51</v>
      </c>
      <c r="E223" s="3" t="s">
        <v>221</v>
      </c>
      <c r="F223" s="12" t="s">
        <v>131</v>
      </c>
      <c r="G223" s="12" t="s">
        <v>58</v>
      </c>
      <c r="H223" s="12" t="s">
        <v>55</v>
      </c>
      <c r="I223" s="12" t="s">
        <v>56</v>
      </c>
      <c r="J223" s="12" t="s">
        <v>55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</row>
    <row r="224" spans="1:46" x14ac:dyDescent="0.25">
      <c r="A224" s="12" t="s">
        <v>333</v>
      </c>
      <c r="B224" s="12" t="s">
        <v>240</v>
      </c>
      <c r="C224" s="8">
        <v>44371</v>
      </c>
      <c r="D224" s="12" t="s">
        <v>51</v>
      </c>
      <c r="E224" s="12" t="s">
        <v>60</v>
      </c>
      <c r="F224" s="12" t="s">
        <v>131</v>
      </c>
      <c r="G224" s="12" t="s">
        <v>54</v>
      </c>
      <c r="H224" s="12" t="s">
        <v>56</v>
      </c>
      <c r="I224" s="12" t="s">
        <v>55</v>
      </c>
      <c r="J224" s="12" t="s">
        <v>56</v>
      </c>
      <c r="K224" s="3">
        <v>3</v>
      </c>
      <c r="L224" s="3">
        <v>1</v>
      </c>
      <c r="M224" s="3">
        <v>1</v>
      </c>
      <c r="N224" s="3"/>
      <c r="O224" s="3"/>
      <c r="P224" s="3"/>
      <c r="Q224" s="3"/>
      <c r="R224" s="3"/>
      <c r="S224" s="3"/>
      <c r="T224" s="3">
        <v>1</v>
      </c>
      <c r="U224" s="3">
        <v>1</v>
      </c>
      <c r="V224" s="3">
        <v>8</v>
      </c>
      <c r="W224" s="3"/>
      <c r="X224" s="3">
        <v>2</v>
      </c>
      <c r="Y224" s="3">
        <v>10</v>
      </c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</row>
    <row r="225" spans="1:46" x14ac:dyDescent="0.25">
      <c r="A225" s="12" t="s">
        <v>334</v>
      </c>
      <c r="B225" s="12" t="s">
        <v>240</v>
      </c>
      <c r="C225" s="8">
        <v>44371</v>
      </c>
      <c r="D225" s="12" t="s">
        <v>51</v>
      </c>
      <c r="E225" s="3" t="s">
        <v>60</v>
      </c>
      <c r="F225" s="12" t="s">
        <v>131</v>
      </c>
      <c r="G225" s="12" t="s">
        <v>58</v>
      </c>
      <c r="H225" s="12" t="s">
        <v>56</v>
      </c>
      <c r="I225" s="12" t="s">
        <v>55</v>
      </c>
      <c r="J225" s="12" t="s">
        <v>56</v>
      </c>
      <c r="K225" s="3">
        <v>1</v>
      </c>
      <c r="L225" s="3" t="s">
        <v>335</v>
      </c>
      <c r="M225" s="3"/>
      <c r="N225" s="3"/>
      <c r="O225" s="3"/>
      <c r="P225" s="3"/>
      <c r="Q225" s="3"/>
      <c r="R225" s="3"/>
      <c r="S225" s="3"/>
      <c r="T225" s="3">
        <v>1</v>
      </c>
      <c r="U225" s="3"/>
      <c r="V225" s="3"/>
      <c r="W225" s="3"/>
      <c r="X225" s="3"/>
      <c r="Y225" s="3">
        <v>29</v>
      </c>
      <c r="Z225" s="3"/>
      <c r="AA225" s="3">
        <v>3</v>
      </c>
      <c r="AB225" s="3">
        <v>31</v>
      </c>
      <c r="AC225" s="3">
        <v>28</v>
      </c>
      <c r="AD225" s="3">
        <f>AC225/AB225</f>
        <v>0.90322580645161288</v>
      </c>
      <c r="AE225" s="3">
        <v>61</v>
      </c>
      <c r="AF225" s="3">
        <v>58</v>
      </c>
      <c r="AG225" s="3">
        <f>AF225/AE225</f>
        <v>0.95081967213114749</v>
      </c>
      <c r="AH225" s="3">
        <v>66</v>
      </c>
      <c r="AI225" s="3">
        <v>64</v>
      </c>
      <c r="AJ225" s="3">
        <f>AI225/AH225</f>
        <v>0.96969696969696972</v>
      </c>
      <c r="AK225" s="3"/>
      <c r="AL225" s="3"/>
      <c r="AM225" s="3"/>
      <c r="AN225" s="3"/>
      <c r="AO225" s="3"/>
      <c r="AP225" s="3"/>
      <c r="AQ225" s="3"/>
      <c r="AR225" s="3"/>
      <c r="AS225" s="3"/>
      <c r="AT225" s="3">
        <f>(AD225+AG225)/2</f>
        <v>0.92702273929138013</v>
      </c>
    </row>
    <row r="226" spans="1:46" x14ac:dyDescent="0.25">
      <c r="A226" s="12" t="s">
        <v>336</v>
      </c>
      <c r="B226" s="12" t="s">
        <v>240</v>
      </c>
      <c r="C226" s="8">
        <v>44371</v>
      </c>
      <c r="D226" s="12" t="s">
        <v>51</v>
      </c>
      <c r="E226" s="12" t="s">
        <v>337</v>
      </c>
      <c r="F226" s="12" t="s">
        <v>53</v>
      </c>
      <c r="G226" s="12" t="s">
        <v>54</v>
      </c>
      <c r="H226" s="12" t="s">
        <v>55</v>
      </c>
      <c r="I226" s="12" t="s">
        <v>55</v>
      </c>
      <c r="J226" s="12" t="s">
        <v>55</v>
      </c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</row>
    <row r="227" spans="1:46" x14ac:dyDescent="0.25">
      <c r="A227" s="12" t="s">
        <v>338</v>
      </c>
      <c r="B227" s="12" t="s">
        <v>240</v>
      </c>
      <c r="C227" s="8">
        <v>44371</v>
      </c>
      <c r="D227" s="12" t="s">
        <v>51</v>
      </c>
      <c r="E227" s="12" t="s">
        <v>66</v>
      </c>
      <c r="F227" s="12" t="s">
        <v>53</v>
      </c>
      <c r="G227" s="12" t="s">
        <v>58</v>
      </c>
      <c r="H227" s="12" t="s">
        <v>55</v>
      </c>
      <c r="I227" s="12" t="s">
        <v>55</v>
      </c>
      <c r="J227" s="12" t="s">
        <v>55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</row>
    <row r="228" spans="1:46" x14ac:dyDescent="0.25">
      <c r="A228" s="12" t="s">
        <v>339</v>
      </c>
      <c r="B228" s="12" t="s">
        <v>240</v>
      </c>
      <c r="C228" s="8">
        <v>44371</v>
      </c>
      <c r="D228" s="12" t="s">
        <v>51</v>
      </c>
      <c r="E228" s="12" t="s">
        <v>66</v>
      </c>
      <c r="F228" s="12" t="s">
        <v>53</v>
      </c>
      <c r="G228" s="12" t="s">
        <v>54</v>
      </c>
      <c r="H228" s="12" t="s">
        <v>56</v>
      </c>
      <c r="I228" s="12" t="s">
        <v>55</v>
      </c>
      <c r="J228" s="12" t="s">
        <v>56</v>
      </c>
      <c r="K228" s="3">
        <v>1</v>
      </c>
      <c r="L228" s="3">
        <v>1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>
        <v>33</v>
      </c>
      <c r="Z228" s="3"/>
      <c r="AA228" s="3">
        <v>4</v>
      </c>
      <c r="AB228" s="3">
        <v>25</v>
      </c>
      <c r="AC228" s="3">
        <v>25</v>
      </c>
      <c r="AD228" s="3">
        <f>AC228/AB228</f>
        <v>1</v>
      </c>
      <c r="AE228" s="3">
        <v>55</v>
      </c>
      <c r="AF228" s="3">
        <v>52</v>
      </c>
      <c r="AG228" s="3">
        <f>AF228/AE228</f>
        <v>0.94545454545454544</v>
      </c>
      <c r="AH228" s="3">
        <v>87</v>
      </c>
      <c r="AI228" s="3">
        <v>86</v>
      </c>
      <c r="AJ228" s="3">
        <f>AI228/AH228</f>
        <v>0.9885057471264368</v>
      </c>
      <c r="AK228" s="3">
        <v>85</v>
      </c>
      <c r="AL228" s="3">
        <v>84</v>
      </c>
      <c r="AM228" s="3">
        <f>AL228/AK228</f>
        <v>0.9882352941176471</v>
      </c>
      <c r="AN228" s="3"/>
      <c r="AO228" s="3"/>
      <c r="AP228" s="3"/>
      <c r="AQ228" s="3"/>
      <c r="AR228" s="3"/>
      <c r="AS228" s="3"/>
      <c r="AT228" s="3">
        <f>(AD228+AG228)/2</f>
        <v>0.97272727272727266</v>
      </c>
    </row>
    <row r="229" spans="1:46" x14ac:dyDescent="0.25">
      <c r="A229" s="12" t="s">
        <v>340</v>
      </c>
      <c r="B229" s="12" t="s">
        <v>240</v>
      </c>
      <c r="C229" s="8">
        <v>44371</v>
      </c>
      <c r="D229" s="12" t="s">
        <v>51</v>
      </c>
      <c r="E229" s="12" t="s">
        <v>66</v>
      </c>
      <c r="F229" s="12" t="s">
        <v>53</v>
      </c>
      <c r="G229" s="12" t="s">
        <v>58</v>
      </c>
      <c r="H229" s="12" t="s">
        <v>56</v>
      </c>
      <c r="I229" s="12" t="s">
        <v>55</v>
      </c>
      <c r="J229" s="12" t="s">
        <v>56</v>
      </c>
      <c r="K229" s="3">
        <v>4</v>
      </c>
      <c r="L229" s="3">
        <v>2</v>
      </c>
      <c r="M229" s="3">
        <v>1</v>
      </c>
      <c r="N229" s="3">
        <v>1</v>
      </c>
      <c r="O229" s="3"/>
      <c r="P229" s="3"/>
      <c r="Q229" s="3"/>
      <c r="R229" s="3"/>
      <c r="S229" s="3"/>
      <c r="T229" s="3"/>
      <c r="U229" s="3">
        <v>0</v>
      </c>
      <c r="V229" s="3"/>
      <c r="W229" s="3"/>
      <c r="X229" s="3"/>
      <c r="Y229" s="3">
        <v>6</v>
      </c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</row>
    <row r="230" spans="1:46" x14ac:dyDescent="0.25">
      <c r="A230" s="12" t="s">
        <v>341</v>
      </c>
      <c r="B230" s="12" t="s">
        <v>240</v>
      </c>
      <c r="C230" s="8">
        <v>44371</v>
      </c>
      <c r="D230" s="12" t="s">
        <v>51</v>
      </c>
      <c r="E230" s="12" t="s">
        <v>342</v>
      </c>
      <c r="F230" s="12" t="s">
        <v>53</v>
      </c>
      <c r="G230" s="12" t="s">
        <v>58</v>
      </c>
      <c r="H230" s="12" t="s">
        <v>55</v>
      </c>
      <c r="I230" s="12" t="s">
        <v>56</v>
      </c>
      <c r="J230" s="12" t="s">
        <v>56</v>
      </c>
      <c r="K230" s="3">
        <v>1</v>
      </c>
      <c r="L230" s="3"/>
      <c r="M230" s="3"/>
      <c r="N230" s="3"/>
      <c r="O230" s="3"/>
      <c r="P230" s="3"/>
      <c r="Q230" s="3"/>
      <c r="R230" s="3">
        <v>1</v>
      </c>
      <c r="S230" s="3"/>
      <c r="T230" s="3"/>
      <c r="U230" s="3">
        <v>1</v>
      </c>
      <c r="V230" s="3">
        <v>4</v>
      </c>
      <c r="W230" s="3"/>
      <c r="X230" s="3">
        <v>0</v>
      </c>
      <c r="Y230" s="3">
        <v>4</v>
      </c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</row>
    <row r="231" spans="1:46" x14ac:dyDescent="0.25">
      <c r="A231" s="12" t="s">
        <v>343</v>
      </c>
      <c r="B231" s="12" t="s">
        <v>240</v>
      </c>
      <c r="C231" s="8">
        <v>44371</v>
      </c>
      <c r="D231" s="12" t="s">
        <v>51</v>
      </c>
      <c r="E231" s="12" t="s">
        <v>305</v>
      </c>
      <c r="F231" s="12" t="s">
        <v>131</v>
      </c>
      <c r="G231" s="12" t="s">
        <v>54</v>
      </c>
      <c r="H231" s="12" t="s">
        <v>56</v>
      </c>
      <c r="I231" s="12" t="s">
        <v>55</v>
      </c>
      <c r="J231" s="12" t="s">
        <v>56</v>
      </c>
      <c r="K231" s="3">
        <v>2</v>
      </c>
      <c r="L231" s="3"/>
      <c r="M231" s="3">
        <v>1</v>
      </c>
      <c r="N231" s="3">
        <v>1</v>
      </c>
      <c r="O231" s="3"/>
      <c r="P231" s="3"/>
      <c r="Q231" s="3"/>
      <c r="R231" s="3"/>
      <c r="S231" s="3"/>
      <c r="T231" s="3"/>
      <c r="U231" s="3">
        <v>1</v>
      </c>
      <c r="V231" s="3">
        <v>9</v>
      </c>
      <c r="W231" s="3">
        <v>13</v>
      </c>
      <c r="X231" s="3">
        <v>1</v>
      </c>
      <c r="Y231" s="3">
        <v>10</v>
      </c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</row>
    <row r="232" spans="1:46" x14ac:dyDescent="0.25">
      <c r="A232" s="12" t="s">
        <v>344</v>
      </c>
      <c r="B232" s="12" t="s">
        <v>240</v>
      </c>
      <c r="C232" s="8">
        <v>44371</v>
      </c>
      <c r="D232" s="12" t="s">
        <v>51</v>
      </c>
      <c r="E232" s="3" t="s">
        <v>305</v>
      </c>
      <c r="F232" s="12" t="s">
        <v>131</v>
      </c>
      <c r="G232" s="12" t="s">
        <v>58</v>
      </c>
      <c r="H232" s="12" t="s">
        <v>56</v>
      </c>
      <c r="I232" s="12" t="s">
        <v>56</v>
      </c>
      <c r="J232" s="12" t="s">
        <v>56</v>
      </c>
      <c r="K232" s="3">
        <v>1</v>
      </c>
      <c r="L232" s="3"/>
      <c r="M232" s="3"/>
      <c r="N232" s="3"/>
      <c r="O232" s="3"/>
      <c r="P232" s="3"/>
      <c r="Q232" s="3"/>
      <c r="R232" s="3"/>
      <c r="S232" s="3">
        <v>1</v>
      </c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</row>
    <row r="233" spans="1:46" x14ac:dyDescent="0.25">
      <c r="A233" s="12" t="s">
        <v>345</v>
      </c>
      <c r="B233" s="12" t="s">
        <v>240</v>
      </c>
      <c r="C233" s="8">
        <v>44371</v>
      </c>
      <c r="D233" s="12" t="s">
        <v>51</v>
      </c>
      <c r="E233" s="12" t="s">
        <v>346</v>
      </c>
      <c r="F233" s="12" t="s">
        <v>131</v>
      </c>
      <c r="G233" s="12" t="s">
        <v>54</v>
      </c>
      <c r="H233" s="12" t="s">
        <v>55</v>
      </c>
      <c r="I233" s="12" t="s">
        <v>55</v>
      </c>
      <c r="J233" s="12" t="s">
        <v>55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>
        <v>0</v>
      </c>
      <c r="V233" s="3"/>
      <c r="W233" s="3"/>
      <c r="X233" s="3"/>
      <c r="Y233" s="3">
        <v>34</v>
      </c>
      <c r="Z233" s="3"/>
      <c r="AA233" s="3">
        <v>3</v>
      </c>
      <c r="AB233" s="3">
        <v>71</v>
      </c>
      <c r="AC233" s="3">
        <v>71</v>
      </c>
      <c r="AD233" s="3">
        <f>AC233/AB233</f>
        <v>1</v>
      </c>
      <c r="AE233" s="3">
        <v>71</v>
      </c>
      <c r="AF233" s="3">
        <v>71</v>
      </c>
      <c r="AG233" s="3">
        <v>1</v>
      </c>
      <c r="AH233" s="3">
        <v>61</v>
      </c>
      <c r="AI233" s="3">
        <v>60</v>
      </c>
      <c r="AJ233" s="3">
        <f>AI233/AH233</f>
        <v>0.98360655737704916</v>
      </c>
      <c r="AK233" s="3"/>
      <c r="AL233" s="3"/>
      <c r="AM233" s="3"/>
      <c r="AN233" s="3"/>
      <c r="AO233" s="3"/>
      <c r="AP233" s="3"/>
      <c r="AQ233" s="3"/>
      <c r="AR233" s="3"/>
      <c r="AS233" s="3"/>
      <c r="AT233" s="3">
        <f>AD233/1</f>
        <v>1</v>
      </c>
    </row>
    <row r="234" spans="1:46" x14ac:dyDescent="0.25">
      <c r="A234" s="12" t="s">
        <v>347</v>
      </c>
      <c r="B234" s="12" t="s">
        <v>240</v>
      </c>
      <c r="C234" s="8">
        <v>44371</v>
      </c>
      <c r="D234" s="12" t="s">
        <v>51</v>
      </c>
      <c r="E234" s="3" t="s">
        <v>346</v>
      </c>
      <c r="F234" s="12" t="s">
        <v>131</v>
      </c>
      <c r="G234" s="12" t="s">
        <v>58</v>
      </c>
      <c r="H234" s="12" t="s">
        <v>55</v>
      </c>
      <c r="I234" s="12" t="s">
        <v>55</v>
      </c>
      <c r="J234" s="12" t="s">
        <v>55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>
        <v>9</v>
      </c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</row>
    <row r="235" spans="1:46" x14ac:dyDescent="0.25">
      <c r="A235" s="12" t="s">
        <v>348</v>
      </c>
      <c r="B235" s="12" t="s">
        <v>240</v>
      </c>
      <c r="C235" s="8">
        <v>44371</v>
      </c>
      <c r="D235" s="12" t="s">
        <v>51</v>
      </c>
      <c r="E235" s="12" t="s">
        <v>346</v>
      </c>
      <c r="F235" s="12" t="s">
        <v>131</v>
      </c>
      <c r="G235" s="12" t="s">
        <v>54</v>
      </c>
      <c r="H235" s="12" t="s">
        <v>55</v>
      </c>
      <c r="I235" s="12" t="s">
        <v>55</v>
      </c>
      <c r="J235" s="12" t="s">
        <v>55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>
        <v>4</v>
      </c>
      <c r="AB235" s="3">
        <v>66</v>
      </c>
      <c r="AC235" s="3">
        <v>41</v>
      </c>
      <c r="AD235" s="3">
        <f>AC235/AB235</f>
        <v>0.62121212121212122</v>
      </c>
      <c r="AE235" s="3">
        <v>72</v>
      </c>
      <c r="AF235" s="3">
        <v>36</v>
      </c>
      <c r="AG235" s="3">
        <f>AF235/AE235</f>
        <v>0.5</v>
      </c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>
        <f>AD235/1</f>
        <v>0.62121212121212122</v>
      </c>
    </row>
    <row r="236" spans="1:46" x14ac:dyDescent="0.25">
      <c r="A236" s="12" t="s">
        <v>349</v>
      </c>
      <c r="B236" s="12" t="s">
        <v>240</v>
      </c>
      <c r="C236" s="8">
        <v>44371</v>
      </c>
      <c r="D236" s="12" t="s">
        <v>51</v>
      </c>
      <c r="E236" s="3" t="s">
        <v>346</v>
      </c>
      <c r="F236" s="12" t="s">
        <v>131</v>
      </c>
      <c r="G236" s="12" t="s">
        <v>54</v>
      </c>
      <c r="H236" s="12" t="s">
        <v>55</v>
      </c>
      <c r="I236" s="12" t="s">
        <v>56</v>
      </c>
      <c r="J236" s="12" t="s">
        <v>55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</row>
    <row r="237" spans="1:46" x14ac:dyDescent="0.25">
      <c r="A237" s="12" t="s">
        <v>350</v>
      </c>
      <c r="B237" s="12" t="s">
        <v>240</v>
      </c>
      <c r="C237" s="8">
        <v>44371</v>
      </c>
      <c r="D237" s="12" t="s">
        <v>51</v>
      </c>
      <c r="E237" s="12" t="s">
        <v>346</v>
      </c>
      <c r="F237" s="12" t="s">
        <v>131</v>
      </c>
      <c r="G237" s="12" t="s">
        <v>58</v>
      </c>
      <c r="H237" s="12" t="s">
        <v>55</v>
      </c>
      <c r="I237" s="12" t="s">
        <v>55</v>
      </c>
      <c r="J237" s="12" t="s">
        <v>56</v>
      </c>
      <c r="K237" s="3">
        <v>1</v>
      </c>
      <c r="L237" s="3"/>
      <c r="M237" s="3">
        <v>1</v>
      </c>
      <c r="N237" s="3"/>
      <c r="O237" s="3"/>
      <c r="P237" s="3"/>
      <c r="Q237" s="3"/>
      <c r="R237" s="3"/>
      <c r="S237" s="3"/>
      <c r="T237" s="3"/>
      <c r="U237" s="3">
        <v>1</v>
      </c>
      <c r="V237" s="3">
        <v>5</v>
      </c>
      <c r="W237" s="3"/>
      <c r="X237" s="3">
        <v>1</v>
      </c>
      <c r="Y237" s="3">
        <v>6</v>
      </c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</row>
    <row r="238" spans="1:46" x14ac:dyDescent="0.25">
      <c r="A238" s="12" t="s">
        <v>351</v>
      </c>
      <c r="B238" s="12" t="s">
        <v>240</v>
      </c>
      <c r="C238" s="8">
        <v>44371</v>
      </c>
      <c r="D238" s="12" t="s">
        <v>51</v>
      </c>
      <c r="E238" s="3" t="s">
        <v>346</v>
      </c>
      <c r="F238" s="12" t="s">
        <v>131</v>
      </c>
      <c r="G238" s="12" t="s">
        <v>58</v>
      </c>
      <c r="H238" s="12" t="s">
        <v>55</v>
      </c>
      <c r="I238" s="12" t="s">
        <v>55</v>
      </c>
      <c r="J238" s="12" t="s">
        <v>55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>
        <v>5</v>
      </c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 x14ac:dyDescent="0.25">
      <c r="A239" s="12" t="s">
        <v>352</v>
      </c>
      <c r="B239" s="12" t="s">
        <v>240</v>
      </c>
      <c r="C239" s="8">
        <v>44371</v>
      </c>
      <c r="D239" s="12" t="s">
        <v>51</v>
      </c>
      <c r="E239" s="12" t="s">
        <v>337</v>
      </c>
      <c r="F239" s="12" t="s">
        <v>131</v>
      </c>
      <c r="G239" s="12" t="s">
        <v>54</v>
      </c>
      <c r="H239" s="12" t="s">
        <v>55</v>
      </c>
      <c r="I239" s="12" t="s">
        <v>56</v>
      </c>
      <c r="J239" s="12" t="s">
        <v>55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</row>
    <row r="240" spans="1:46" x14ac:dyDescent="0.25">
      <c r="A240" s="12" t="s">
        <v>353</v>
      </c>
      <c r="B240" s="12" t="s">
        <v>240</v>
      </c>
      <c r="C240" s="8">
        <v>44371</v>
      </c>
      <c r="D240" s="12" t="s">
        <v>51</v>
      </c>
      <c r="E240" s="3" t="s">
        <v>337</v>
      </c>
      <c r="F240" s="12" t="s">
        <v>131</v>
      </c>
      <c r="G240" s="12" t="s">
        <v>54</v>
      </c>
      <c r="H240" s="12" t="s">
        <v>55</v>
      </c>
      <c r="I240" s="12" t="s">
        <v>55</v>
      </c>
      <c r="J240" s="12" t="s">
        <v>55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>
        <v>4</v>
      </c>
      <c r="AB240" s="3">
        <v>59</v>
      </c>
      <c r="AC240" s="3">
        <v>59</v>
      </c>
      <c r="AD240" s="3">
        <f>AC240/AB240</f>
        <v>1</v>
      </c>
      <c r="AE240" s="3">
        <v>50</v>
      </c>
      <c r="AF240" s="3">
        <v>47</v>
      </c>
      <c r="AG240" s="3">
        <f>AF240/AE240</f>
        <v>0.94</v>
      </c>
      <c r="AH240" s="3">
        <v>75</v>
      </c>
      <c r="AI240" s="3">
        <v>71</v>
      </c>
      <c r="AJ240" s="3">
        <f>AI240/AH240</f>
        <v>0.94666666666666666</v>
      </c>
      <c r="AK240" s="3">
        <v>60</v>
      </c>
      <c r="AL240" s="3">
        <v>20</v>
      </c>
      <c r="AM240" s="3">
        <f>AL240/AK240</f>
        <v>0.33333333333333331</v>
      </c>
      <c r="AN240" s="3"/>
      <c r="AO240" s="3"/>
      <c r="AP240" s="3"/>
      <c r="AQ240" s="3"/>
      <c r="AR240" s="3"/>
      <c r="AS240" s="3"/>
      <c r="AT240" s="3">
        <f>(AD240+AG240+AJ240+AM240)/AA240</f>
        <v>0.80500000000000005</v>
      </c>
    </row>
    <row r="241" spans="1:46" x14ac:dyDescent="0.25">
      <c r="A241" s="12" t="s">
        <v>354</v>
      </c>
      <c r="B241" s="12" t="s">
        <v>240</v>
      </c>
      <c r="C241" s="8">
        <v>44371</v>
      </c>
      <c r="D241" s="12" t="s">
        <v>51</v>
      </c>
      <c r="E241" s="12" t="s">
        <v>305</v>
      </c>
      <c r="F241" s="12" t="s">
        <v>131</v>
      </c>
      <c r="G241" s="12" t="s">
        <v>58</v>
      </c>
      <c r="H241" s="12" t="s">
        <v>55</v>
      </c>
      <c r="I241" s="12" t="s">
        <v>55</v>
      </c>
      <c r="J241" s="12" t="s">
        <v>55</v>
      </c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</row>
    <row r="242" spans="1:46" x14ac:dyDescent="0.25">
      <c r="A242" s="12" t="s">
        <v>355</v>
      </c>
      <c r="B242" s="12" t="s">
        <v>240</v>
      </c>
      <c r="C242" s="8">
        <v>44371</v>
      </c>
      <c r="D242" s="12" t="s">
        <v>51</v>
      </c>
      <c r="E242" s="3" t="s">
        <v>337</v>
      </c>
      <c r="F242" s="12" t="s">
        <v>131</v>
      </c>
      <c r="G242" s="12" t="s">
        <v>54</v>
      </c>
      <c r="H242" s="12" t="s">
        <v>55</v>
      </c>
      <c r="I242" s="12" t="s">
        <v>55</v>
      </c>
      <c r="J242" s="12" t="s">
        <v>56</v>
      </c>
      <c r="K242" s="3">
        <v>1</v>
      </c>
      <c r="L242" s="3"/>
      <c r="M242" s="3"/>
      <c r="N242" s="3">
        <v>1</v>
      </c>
      <c r="O242" s="3"/>
      <c r="P242" s="3"/>
      <c r="Q242" s="3"/>
      <c r="R242" s="3"/>
      <c r="S242" s="3"/>
      <c r="T242" s="3"/>
      <c r="U242" s="3">
        <v>1</v>
      </c>
      <c r="V242" s="3">
        <v>11</v>
      </c>
      <c r="W242" s="3"/>
      <c r="X242" s="3">
        <v>1</v>
      </c>
      <c r="Y242" s="3">
        <v>12</v>
      </c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</row>
    <row r="243" spans="1:46" x14ac:dyDescent="0.25">
      <c r="A243" s="12" t="s">
        <v>356</v>
      </c>
      <c r="B243" s="12" t="s">
        <v>240</v>
      </c>
      <c r="C243" s="8">
        <v>44371</v>
      </c>
      <c r="D243" s="12" t="s">
        <v>51</v>
      </c>
      <c r="E243" s="3" t="s">
        <v>337</v>
      </c>
      <c r="F243" s="12" t="s">
        <v>131</v>
      </c>
      <c r="G243" s="12" t="s">
        <v>58</v>
      </c>
      <c r="H243" s="12" t="s">
        <v>55</v>
      </c>
      <c r="I243" s="12" t="s">
        <v>55</v>
      </c>
      <c r="J243" s="12" t="s">
        <v>56</v>
      </c>
      <c r="K243" s="3">
        <v>2</v>
      </c>
      <c r="L243" s="3"/>
      <c r="M243" s="3"/>
      <c r="N243" s="3">
        <v>2</v>
      </c>
      <c r="O243" s="3"/>
      <c r="P243" s="3"/>
      <c r="Q243" s="3"/>
      <c r="R243" s="3"/>
      <c r="S243" s="3"/>
      <c r="T243" s="3"/>
      <c r="U243" s="3">
        <v>1</v>
      </c>
      <c r="V243" s="3">
        <v>8</v>
      </c>
      <c r="W243" s="3"/>
      <c r="X243" s="3">
        <v>0</v>
      </c>
      <c r="Y243" s="3">
        <v>8</v>
      </c>
      <c r="Z243" s="3" t="s">
        <v>55</v>
      </c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</row>
    <row r="244" spans="1:46" x14ac:dyDescent="0.25">
      <c r="A244" s="12" t="s">
        <v>357</v>
      </c>
      <c r="B244" s="12" t="s">
        <v>240</v>
      </c>
      <c r="C244" s="8">
        <v>44371</v>
      </c>
      <c r="D244" s="12" t="s">
        <v>51</v>
      </c>
      <c r="E244" s="3" t="s">
        <v>337</v>
      </c>
      <c r="F244" s="12" t="s">
        <v>53</v>
      </c>
      <c r="G244" s="12" t="s">
        <v>58</v>
      </c>
      <c r="H244" s="12" t="s">
        <v>55</v>
      </c>
      <c r="I244" s="12" t="s">
        <v>55</v>
      </c>
      <c r="J244" s="12" t="s">
        <v>55</v>
      </c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>
        <v>1</v>
      </c>
      <c r="V244" s="3">
        <v>5</v>
      </c>
      <c r="W244" s="3"/>
      <c r="X244" s="3">
        <v>2</v>
      </c>
      <c r="Y244" s="3">
        <v>7</v>
      </c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</row>
    <row r="245" spans="1:46" x14ac:dyDescent="0.25">
      <c r="A245" s="12" t="s">
        <v>358</v>
      </c>
      <c r="B245" s="12" t="s">
        <v>240</v>
      </c>
      <c r="C245" s="8">
        <v>44371</v>
      </c>
      <c r="D245" s="12" t="s">
        <v>51</v>
      </c>
      <c r="E245" s="12" t="s">
        <v>233</v>
      </c>
      <c r="F245" s="12" t="s">
        <v>53</v>
      </c>
      <c r="G245" s="12" t="s">
        <v>58</v>
      </c>
      <c r="H245" s="12" t="s">
        <v>55</v>
      </c>
      <c r="I245" s="12" t="s">
        <v>55</v>
      </c>
      <c r="J245" s="12" t="s">
        <v>55</v>
      </c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>
        <v>5</v>
      </c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</row>
    <row r="246" spans="1:46" x14ac:dyDescent="0.25">
      <c r="A246" s="12" t="s">
        <v>359</v>
      </c>
      <c r="B246" s="12" t="s">
        <v>240</v>
      </c>
      <c r="C246" s="8">
        <v>44371</v>
      </c>
      <c r="D246" s="12" t="s">
        <v>51</v>
      </c>
      <c r="E246" s="12" t="s">
        <v>233</v>
      </c>
      <c r="F246" s="12" t="s">
        <v>53</v>
      </c>
      <c r="G246" s="12" t="s">
        <v>54</v>
      </c>
      <c r="H246" s="12" t="s">
        <v>56</v>
      </c>
      <c r="I246" s="12" t="s">
        <v>55</v>
      </c>
      <c r="J246" s="12" t="s">
        <v>55</v>
      </c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>
        <v>3</v>
      </c>
      <c r="AB246" s="3">
        <v>51</v>
      </c>
      <c r="AC246" s="3">
        <v>47</v>
      </c>
      <c r="AD246" s="3">
        <f>AC246/AB246</f>
        <v>0.92156862745098034</v>
      </c>
      <c r="AE246" s="3">
        <v>54</v>
      </c>
      <c r="AF246" s="3">
        <v>52</v>
      </c>
      <c r="AG246" s="3">
        <f>AF246/AE246</f>
        <v>0.96296296296296291</v>
      </c>
      <c r="AH246" s="3">
        <v>65</v>
      </c>
      <c r="AI246" s="3">
        <v>64</v>
      </c>
      <c r="AJ246" s="3">
        <f>AI246/AH246</f>
        <v>0.98461538461538467</v>
      </c>
      <c r="AK246" s="3"/>
      <c r="AL246" s="3"/>
      <c r="AM246" s="3"/>
      <c r="AN246" s="3"/>
      <c r="AO246" s="3"/>
      <c r="AP246" s="3"/>
      <c r="AQ246" s="3"/>
      <c r="AR246" s="3"/>
      <c r="AS246" s="3"/>
      <c r="AT246" s="3">
        <f>AD246/1</f>
        <v>0.92156862745098034</v>
      </c>
    </row>
    <row r="247" spans="1:46" x14ac:dyDescent="0.25">
      <c r="A247" s="12" t="s">
        <v>360</v>
      </c>
      <c r="B247" s="12" t="s">
        <v>240</v>
      </c>
      <c r="C247" s="8">
        <v>44371</v>
      </c>
      <c r="D247" s="12" t="s">
        <v>51</v>
      </c>
      <c r="E247" s="12" t="s">
        <v>233</v>
      </c>
      <c r="F247" s="12" t="s">
        <v>53</v>
      </c>
      <c r="G247" s="12" t="s">
        <v>58</v>
      </c>
      <c r="H247" s="12" t="s">
        <v>56</v>
      </c>
      <c r="I247" s="12" t="s">
        <v>55</v>
      </c>
      <c r="J247" s="12" t="s">
        <v>56</v>
      </c>
      <c r="K247" s="3">
        <v>1</v>
      </c>
      <c r="L247" s="3">
        <v>1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</row>
    <row r="248" spans="1:46" x14ac:dyDescent="0.25">
      <c r="A248" s="12" t="s">
        <v>361</v>
      </c>
      <c r="B248" s="12" t="s">
        <v>240</v>
      </c>
      <c r="C248" s="8">
        <v>44371</v>
      </c>
      <c r="D248" s="12" t="s">
        <v>51</v>
      </c>
      <c r="E248" s="12" t="s">
        <v>224</v>
      </c>
      <c r="F248" s="12" t="s">
        <v>53</v>
      </c>
      <c r="G248" s="12" t="s">
        <v>58</v>
      </c>
      <c r="H248" s="12" t="s">
        <v>56</v>
      </c>
      <c r="I248" s="12" t="s">
        <v>55</v>
      </c>
      <c r="J248" s="12" t="s">
        <v>55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</row>
    <row r="249" spans="1:46" x14ac:dyDescent="0.25">
      <c r="A249" s="12" t="s">
        <v>362</v>
      </c>
      <c r="B249" s="12" t="s">
        <v>240</v>
      </c>
      <c r="C249" s="8">
        <v>44371</v>
      </c>
      <c r="D249" s="12" t="s">
        <v>51</v>
      </c>
      <c r="E249" s="12" t="s">
        <v>224</v>
      </c>
      <c r="F249" s="12" t="s">
        <v>53</v>
      </c>
      <c r="G249" s="12" t="s">
        <v>54</v>
      </c>
      <c r="H249" s="12" t="s">
        <v>56</v>
      </c>
      <c r="I249" s="12" t="s">
        <v>56</v>
      </c>
      <c r="J249" s="12" t="s">
        <v>55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</row>
    <row r="250" spans="1:46" x14ac:dyDescent="0.25">
      <c r="A250" s="12" t="s">
        <v>363</v>
      </c>
      <c r="B250" s="12" t="s">
        <v>240</v>
      </c>
      <c r="C250" s="8">
        <v>44371</v>
      </c>
      <c r="D250" s="12" t="s">
        <v>51</v>
      </c>
      <c r="E250" s="12" t="s">
        <v>233</v>
      </c>
      <c r="F250" s="12" t="s">
        <v>53</v>
      </c>
      <c r="G250" s="12" t="s">
        <v>54</v>
      </c>
      <c r="H250" s="12" t="s">
        <v>55</v>
      </c>
      <c r="I250" s="12" t="s">
        <v>55</v>
      </c>
      <c r="J250" s="12" t="s">
        <v>56</v>
      </c>
      <c r="K250" s="3">
        <v>1</v>
      </c>
      <c r="L250" s="3"/>
      <c r="M250" s="3"/>
      <c r="N250" s="3"/>
      <c r="O250" s="3"/>
      <c r="P250" s="3"/>
      <c r="Q250" s="3"/>
      <c r="R250" s="3">
        <v>1</v>
      </c>
      <c r="S250" s="3"/>
      <c r="T250" s="3"/>
      <c r="U250" s="3">
        <v>1</v>
      </c>
      <c r="V250" s="3">
        <v>15</v>
      </c>
      <c r="W250" s="3"/>
      <c r="X250" s="3"/>
      <c r="Y250" s="3">
        <v>24</v>
      </c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</row>
    <row r="251" spans="1:46" x14ac:dyDescent="0.25">
      <c r="A251" s="12" t="s">
        <v>364</v>
      </c>
      <c r="B251" s="12" t="s">
        <v>240</v>
      </c>
      <c r="C251" s="8">
        <v>44371</v>
      </c>
      <c r="D251" s="12" t="s">
        <v>51</v>
      </c>
      <c r="E251" s="12" t="s">
        <v>173</v>
      </c>
      <c r="F251" s="12" t="s">
        <v>53</v>
      </c>
      <c r="G251" s="12" t="s">
        <v>54</v>
      </c>
      <c r="H251" s="12" t="s">
        <v>56</v>
      </c>
      <c r="I251" s="12" t="s">
        <v>55</v>
      </c>
      <c r="J251" s="12" t="s">
        <v>55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>
        <v>4</v>
      </c>
      <c r="AB251" s="3">
        <v>48</v>
      </c>
      <c r="AC251" s="3">
        <v>47</v>
      </c>
      <c r="AD251" s="3">
        <f>AC251/AB251</f>
        <v>0.97916666666666663</v>
      </c>
      <c r="AE251" s="3">
        <v>82</v>
      </c>
      <c r="AF251" s="3">
        <v>80</v>
      </c>
      <c r="AG251" s="3">
        <f>AF251/AE251</f>
        <v>0.97560975609756095</v>
      </c>
      <c r="AH251" s="3">
        <v>82</v>
      </c>
      <c r="AI251" s="3">
        <v>82</v>
      </c>
      <c r="AJ251" s="3">
        <f>AI251/AH251</f>
        <v>1</v>
      </c>
      <c r="AK251" s="3">
        <v>85</v>
      </c>
      <c r="AL251" s="3">
        <v>75</v>
      </c>
      <c r="AM251" s="3">
        <f>AL251/AK251</f>
        <v>0.88235294117647056</v>
      </c>
      <c r="AN251" s="3"/>
      <c r="AO251" s="3"/>
      <c r="AP251" s="3"/>
      <c r="AQ251" s="3"/>
      <c r="AR251" s="3"/>
      <c r="AS251" s="3"/>
      <c r="AT251" s="3">
        <f>(AM251+AJ251+AG251+AD251)/AA251</f>
        <v>0.95928234098517451</v>
      </c>
    </row>
    <row r="252" spans="1:46" x14ac:dyDescent="0.25">
      <c r="A252" s="12" t="s">
        <v>365</v>
      </c>
      <c r="B252" s="12" t="s">
        <v>240</v>
      </c>
      <c r="C252" s="8">
        <v>44371</v>
      </c>
      <c r="D252" s="12" t="s">
        <v>51</v>
      </c>
      <c r="E252" s="12" t="s">
        <v>173</v>
      </c>
      <c r="F252" s="12" t="s">
        <v>53</v>
      </c>
      <c r="G252" s="12" t="s">
        <v>58</v>
      </c>
      <c r="H252" s="12" t="s">
        <v>56</v>
      </c>
      <c r="I252" s="12" t="s">
        <v>55</v>
      </c>
      <c r="J252" s="12" t="s">
        <v>55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</row>
    <row r="253" spans="1:46" x14ac:dyDescent="0.25">
      <c r="A253" s="12" t="s">
        <v>366</v>
      </c>
      <c r="B253" s="12" t="s">
        <v>240</v>
      </c>
      <c r="C253" s="8">
        <v>44371</v>
      </c>
      <c r="D253" s="12" t="s">
        <v>51</v>
      </c>
      <c r="E253" s="12" t="s">
        <v>302</v>
      </c>
      <c r="F253" s="12" t="s">
        <v>131</v>
      </c>
      <c r="G253" s="12" t="s">
        <v>58</v>
      </c>
      <c r="H253" s="12" t="s">
        <v>55</v>
      </c>
      <c r="I253" s="12" t="s">
        <v>56</v>
      </c>
      <c r="J253" s="12" t="s">
        <v>55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</row>
    <row r="254" spans="1:46" x14ac:dyDescent="0.25">
      <c r="A254" s="12" t="s">
        <v>367</v>
      </c>
      <c r="B254" s="12" t="s">
        <v>240</v>
      </c>
      <c r="C254" s="8">
        <v>44371</v>
      </c>
      <c r="D254" s="12" t="s">
        <v>51</v>
      </c>
      <c r="E254" s="12" t="s">
        <v>305</v>
      </c>
      <c r="F254" s="12" t="s">
        <v>131</v>
      </c>
      <c r="G254" s="12" t="s">
        <v>54</v>
      </c>
      <c r="H254" s="12" t="s">
        <v>55</v>
      </c>
      <c r="I254" s="12" t="s">
        <v>55</v>
      </c>
      <c r="J254" s="12" t="s">
        <v>55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>
        <v>2</v>
      </c>
      <c r="AB254" s="3">
        <v>112</v>
      </c>
      <c r="AC254" s="3">
        <v>0</v>
      </c>
      <c r="AD254" s="3">
        <v>0</v>
      </c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</row>
    <row r="255" spans="1:46" x14ac:dyDescent="0.25">
      <c r="A255" s="12" t="s">
        <v>368</v>
      </c>
      <c r="B255" s="12" t="s">
        <v>240</v>
      </c>
      <c r="C255" s="8">
        <v>44371</v>
      </c>
      <c r="D255" s="12" t="s">
        <v>51</v>
      </c>
      <c r="E255" s="12" t="s">
        <v>305</v>
      </c>
      <c r="F255" s="12" t="s">
        <v>131</v>
      </c>
      <c r="G255" s="12" t="s">
        <v>58</v>
      </c>
      <c r="H255" s="12" t="s">
        <v>55</v>
      </c>
      <c r="I255" s="12" t="s">
        <v>55</v>
      </c>
      <c r="J255" s="12" t="s">
        <v>55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</row>
    <row r="256" spans="1:46" x14ac:dyDescent="0.25">
      <c r="A256" s="12" t="s">
        <v>369</v>
      </c>
      <c r="B256" s="12" t="s">
        <v>240</v>
      </c>
      <c r="C256" s="8">
        <v>44371</v>
      </c>
      <c r="D256" s="12" t="s">
        <v>51</v>
      </c>
      <c r="E256" s="12" t="s">
        <v>305</v>
      </c>
      <c r="F256" s="12" t="s">
        <v>131</v>
      </c>
      <c r="G256" s="12" t="s">
        <v>58</v>
      </c>
      <c r="H256" s="12" t="s">
        <v>55</v>
      </c>
      <c r="I256" s="12" t="s">
        <v>55</v>
      </c>
      <c r="J256" s="12" t="s">
        <v>55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</row>
    <row r="257" spans="1:46" x14ac:dyDescent="0.25">
      <c r="A257" s="12" t="s">
        <v>370</v>
      </c>
      <c r="B257" s="12" t="s">
        <v>240</v>
      </c>
      <c r="C257" s="8">
        <v>44371</v>
      </c>
      <c r="D257" s="12" t="s">
        <v>51</v>
      </c>
      <c r="E257" s="12" t="s">
        <v>305</v>
      </c>
      <c r="F257" s="12" t="s">
        <v>131</v>
      </c>
      <c r="G257" s="12" t="s">
        <v>54</v>
      </c>
      <c r="H257" s="12" t="s">
        <v>55</v>
      </c>
      <c r="I257" s="12" t="s">
        <v>56</v>
      </c>
      <c r="J257" s="12" t="s">
        <v>56</v>
      </c>
      <c r="K257" s="3">
        <v>2</v>
      </c>
      <c r="L257" s="3"/>
      <c r="M257" s="3"/>
      <c r="N257" s="3">
        <v>1</v>
      </c>
      <c r="O257" s="3"/>
      <c r="P257" s="3"/>
      <c r="Q257" s="3"/>
      <c r="R257" s="3">
        <v>1</v>
      </c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</row>
    <row r="258" spans="1:46" x14ac:dyDescent="0.25">
      <c r="A258" s="12" t="s">
        <v>371</v>
      </c>
      <c r="B258" s="12" t="s">
        <v>240</v>
      </c>
      <c r="C258" s="8">
        <v>44371</v>
      </c>
      <c r="D258" s="12" t="s">
        <v>51</v>
      </c>
      <c r="E258" s="12" t="s">
        <v>233</v>
      </c>
      <c r="F258" s="12" t="s">
        <v>53</v>
      </c>
      <c r="G258" s="12" t="s">
        <v>54</v>
      </c>
      <c r="H258" s="12" t="s">
        <v>56</v>
      </c>
      <c r="I258" s="12" t="s">
        <v>55</v>
      </c>
      <c r="J258" s="12" t="s">
        <v>55</v>
      </c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>
        <v>3</v>
      </c>
      <c r="AB258" s="3">
        <v>57</v>
      </c>
      <c r="AC258" s="3">
        <v>48</v>
      </c>
      <c r="AD258" s="3">
        <f>AC258/AB258</f>
        <v>0.84210526315789469</v>
      </c>
      <c r="AE258" s="3">
        <v>81</v>
      </c>
      <c r="AF258" s="3">
        <v>80</v>
      </c>
      <c r="AG258" s="3">
        <f>AF258/AE258</f>
        <v>0.98765432098765427</v>
      </c>
      <c r="AH258" s="3">
        <v>103</v>
      </c>
      <c r="AI258" s="3">
        <v>103</v>
      </c>
      <c r="AJ258" s="3">
        <v>1</v>
      </c>
      <c r="AK258" s="3"/>
      <c r="AL258" s="3"/>
      <c r="AM258" s="3"/>
      <c r="AN258" s="3"/>
      <c r="AO258" s="3"/>
      <c r="AP258" s="3"/>
      <c r="AQ258" s="3"/>
      <c r="AR258" s="3"/>
      <c r="AS258" s="3"/>
      <c r="AT258" s="3">
        <f>AD258/1</f>
        <v>0.84210526315789469</v>
      </c>
    </row>
    <row r="259" spans="1:46" x14ac:dyDescent="0.25">
      <c r="A259" s="12" t="s">
        <v>372</v>
      </c>
      <c r="B259" s="12" t="s">
        <v>240</v>
      </c>
      <c r="C259" s="8">
        <v>44371</v>
      </c>
      <c r="D259" s="12" t="s">
        <v>51</v>
      </c>
      <c r="E259" s="3" t="s">
        <v>233</v>
      </c>
      <c r="F259" s="12" t="s">
        <v>53</v>
      </c>
      <c r="G259" s="12" t="s">
        <v>58</v>
      </c>
      <c r="H259" s="12" t="s">
        <v>56</v>
      </c>
      <c r="I259" s="12" t="s">
        <v>56</v>
      </c>
      <c r="J259" s="12" t="s">
        <v>56</v>
      </c>
      <c r="K259" s="3">
        <v>1</v>
      </c>
      <c r="L259" s="3"/>
      <c r="M259" s="3"/>
      <c r="N259" s="3"/>
      <c r="O259" s="3"/>
      <c r="P259" s="3"/>
      <c r="Q259" s="3"/>
      <c r="R259" s="3">
        <v>1</v>
      </c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</row>
    <row r="260" spans="1:46" x14ac:dyDescent="0.25">
      <c r="A260" s="12" t="s">
        <v>373</v>
      </c>
      <c r="B260" s="12" t="s">
        <v>240</v>
      </c>
      <c r="C260" s="8">
        <v>44371</v>
      </c>
      <c r="D260" s="12" t="s">
        <v>51</v>
      </c>
      <c r="E260" s="12" t="s">
        <v>346</v>
      </c>
      <c r="F260" s="12" t="s">
        <v>131</v>
      </c>
      <c r="G260" s="12" t="s">
        <v>58</v>
      </c>
      <c r="H260" s="12" t="s">
        <v>56</v>
      </c>
      <c r="I260" s="12" t="s">
        <v>55</v>
      </c>
      <c r="J260" s="12" t="s">
        <v>56</v>
      </c>
      <c r="K260" s="3">
        <v>2</v>
      </c>
      <c r="L260" s="3">
        <v>1</v>
      </c>
      <c r="M260" s="3"/>
      <c r="N260" s="3">
        <v>1</v>
      </c>
      <c r="O260" s="3"/>
      <c r="P260" s="3"/>
      <c r="Q260" s="3"/>
      <c r="R260" s="3"/>
      <c r="S260" s="3"/>
      <c r="T260" s="3"/>
      <c r="U260" s="3">
        <v>1</v>
      </c>
      <c r="V260" s="3">
        <v>7</v>
      </c>
      <c r="W260" s="3">
        <v>13</v>
      </c>
      <c r="X260" s="3">
        <v>3</v>
      </c>
      <c r="Y260" s="3">
        <v>10</v>
      </c>
      <c r="Z260" s="3">
        <v>1</v>
      </c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</row>
    <row r="261" spans="1:46" x14ac:dyDescent="0.25">
      <c r="A261" s="12" t="s">
        <v>374</v>
      </c>
      <c r="B261" s="12" t="s">
        <v>240</v>
      </c>
      <c r="C261" s="8">
        <v>44371</v>
      </c>
      <c r="D261" s="12" t="s">
        <v>51</v>
      </c>
      <c r="E261" s="3" t="s">
        <v>346</v>
      </c>
      <c r="F261" s="12" t="s">
        <v>131</v>
      </c>
      <c r="G261" s="12" t="s">
        <v>54</v>
      </c>
      <c r="H261" s="12" t="s">
        <v>56</v>
      </c>
      <c r="I261" s="12" t="s">
        <v>55</v>
      </c>
      <c r="J261" s="12" t="s">
        <v>55</v>
      </c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>
        <v>0</v>
      </c>
      <c r="V261" s="3"/>
      <c r="W261" s="3"/>
      <c r="X261" s="3"/>
      <c r="Y261" s="3">
        <v>32</v>
      </c>
      <c r="Z261" s="3"/>
      <c r="AA261" s="3">
        <v>3</v>
      </c>
      <c r="AB261" s="3">
        <v>72</v>
      </c>
      <c r="AC261" s="3">
        <v>60</v>
      </c>
      <c r="AD261" s="3">
        <f>AC261/AB261</f>
        <v>0.83333333333333337</v>
      </c>
      <c r="AE261" s="3">
        <v>73</v>
      </c>
      <c r="AF261" s="3">
        <v>59</v>
      </c>
      <c r="AG261" s="3">
        <f>AF261/AE261</f>
        <v>0.80821917808219179</v>
      </c>
      <c r="AH261" s="3">
        <v>57</v>
      </c>
      <c r="AI261" s="3">
        <v>44</v>
      </c>
      <c r="AJ261" s="3">
        <f>AI261/AH261</f>
        <v>0.77192982456140347</v>
      </c>
      <c r="AK261" s="3"/>
      <c r="AL261" s="3"/>
      <c r="AM261" s="3"/>
      <c r="AN261" s="3"/>
      <c r="AO261" s="3"/>
      <c r="AP261" s="3"/>
      <c r="AQ261" s="3"/>
      <c r="AR261" s="3"/>
      <c r="AS261" s="3"/>
      <c r="AT261" s="3">
        <f>(AJ261+AG261+AD261)/AA261</f>
        <v>0.80449411199230958</v>
      </c>
    </row>
    <row r="262" spans="1:46" x14ac:dyDescent="0.25">
      <c r="A262" s="12" t="s">
        <v>375</v>
      </c>
      <c r="B262" s="12" t="s">
        <v>240</v>
      </c>
      <c r="C262" s="8">
        <v>44371</v>
      </c>
      <c r="D262" s="12" t="s">
        <v>51</v>
      </c>
      <c r="E262" s="12" t="s">
        <v>346</v>
      </c>
      <c r="F262" s="12" t="s">
        <v>131</v>
      </c>
      <c r="G262" s="12" t="s">
        <v>54</v>
      </c>
      <c r="H262" s="12" t="s">
        <v>56</v>
      </c>
      <c r="I262" s="12" t="s">
        <v>55</v>
      </c>
      <c r="J262" s="12" t="s">
        <v>55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>
        <v>5</v>
      </c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</row>
    <row r="263" spans="1:46" x14ac:dyDescent="0.25">
      <c r="A263" s="12" t="s">
        <v>376</v>
      </c>
      <c r="B263" s="12" t="s">
        <v>240</v>
      </c>
      <c r="C263" s="8">
        <v>44371</v>
      </c>
      <c r="D263" s="12" t="s">
        <v>51</v>
      </c>
      <c r="E263" s="3" t="s">
        <v>346</v>
      </c>
      <c r="F263" s="12" t="s">
        <v>131</v>
      </c>
      <c r="G263" s="12" t="s">
        <v>58</v>
      </c>
      <c r="H263" s="12" t="s">
        <v>56</v>
      </c>
      <c r="I263" s="12" t="s">
        <v>55</v>
      </c>
      <c r="J263" s="12" t="s">
        <v>55</v>
      </c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</row>
    <row r="264" spans="1:46" x14ac:dyDescent="0.25">
      <c r="A264" s="12" t="s">
        <v>377</v>
      </c>
      <c r="B264" s="12" t="s">
        <v>240</v>
      </c>
      <c r="C264" s="8">
        <v>44371</v>
      </c>
      <c r="D264" s="12" t="s">
        <v>51</v>
      </c>
      <c r="E264" s="12" t="s">
        <v>378</v>
      </c>
      <c r="F264" s="12" t="s">
        <v>131</v>
      </c>
      <c r="G264" s="12" t="s">
        <v>54</v>
      </c>
      <c r="H264" s="12" t="s">
        <v>55</v>
      </c>
      <c r="I264" s="12" t="s">
        <v>55</v>
      </c>
      <c r="J264" s="12" t="s">
        <v>55</v>
      </c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>
        <v>5</v>
      </c>
      <c r="AB264" s="3">
        <v>76</v>
      </c>
      <c r="AC264" s="3">
        <v>72</v>
      </c>
      <c r="AD264" s="3">
        <f t="shared" ref="AD264:AD265" si="0">AC264/AB264</f>
        <v>0.94736842105263153</v>
      </c>
      <c r="AE264" s="3">
        <v>64</v>
      </c>
      <c r="AF264" s="3">
        <v>0</v>
      </c>
      <c r="AG264" s="3">
        <v>0</v>
      </c>
      <c r="AH264" s="3">
        <v>42</v>
      </c>
      <c r="AI264" s="3">
        <v>39</v>
      </c>
      <c r="AJ264" s="3">
        <f>AI264/AH264</f>
        <v>0.9285714285714286</v>
      </c>
      <c r="AK264" s="3">
        <v>40</v>
      </c>
      <c r="AL264" s="3">
        <v>37</v>
      </c>
      <c r="AM264" s="3">
        <f>AL264/AK264</f>
        <v>0.92500000000000004</v>
      </c>
      <c r="AN264" s="3">
        <v>87</v>
      </c>
      <c r="AO264" s="3">
        <v>53</v>
      </c>
      <c r="AP264" s="3">
        <f>AO264/AN264</f>
        <v>0.60919540229885061</v>
      </c>
      <c r="AQ264" s="3"/>
      <c r="AR264" s="3"/>
      <c r="AS264" s="3"/>
      <c r="AT264" s="3">
        <f>(AP264+AM264+AJ264+AG264+AD264)/AA264</f>
        <v>0.68202705038458222</v>
      </c>
    </row>
    <row r="265" spans="1:46" x14ac:dyDescent="0.25">
      <c r="A265" s="12" t="s">
        <v>379</v>
      </c>
      <c r="B265" s="12" t="s">
        <v>240</v>
      </c>
      <c r="C265" s="8">
        <v>44371</v>
      </c>
      <c r="D265" s="12" t="s">
        <v>51</v>
      </c>
      <c r="E265" s="3" t="s">
        <v>378</v>
      </c>
      <c r="F265" s="12" t="s">
        <v>131</v>
      </c>
      <c r="G265" s="12" t="s">
        <v>54</v>
      </c>
      <c r="H265" s="12" t="s">
        <v>55</v>
      </c>
      <c r="I265" s="12" t="s">
        <v>55</v>
      </c>
      <c r="J265" s="12" t="s">
        <v>55</v>
      </c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>
        <v>4</v>
      </c>
      <c r="AB265" s="3">
        <v>100</v>
      </c>
      <c r="AC265" s="3">
        <v>99</v>
      </c>
      <c r="AD265" s="3">
        <f t="shared" si="0"/>
        <v>0.99</v>
      </c>
      <c r="AE265" s="3">
        <v>94</v>
      </c>
      <c r="AF265" s="3">
        <v>94</v>
      </c>
      <c r="AG265" s="3">
        <f t="shared" ref="AG265" si="1">AF265/AE265</f>
        <v>1</v>
      </c>
      <c r="AH265" s="3">
        <v>87</v>
      </c>
      <c r="AI265" s="3">
        <v>86</v>
      </c>
      <c r="AJ265" s="3">
        <f>AI265/AH265</f>
        <v>0.9885057471264368</v>
      </c>
      <c r="AK265" s="3">
        <v>25</v>
      </c>
      <c r="AL265" s="3">
        <v>25</v>
      </c>
      <c r="AM265" s="3">
        <f>AL265/AK265</f>
        <v>1</v>
      </c>
      <c r="AN265" s="3"/>
      <c r="AO265" s="3"/>
      <c r="AP265" s="3"/>
      <c r="AQ265" s="3"/>
      <c r="AR265" s="3"/>
      <c r="AS265" s="3"/>
      <c r="AT265" s="3">
        <f>(AM265+AJ265+AG265+AD265)/AA265</f>
        <v>0.99462643678160911</v>
      </c>
    </row>
    <row r="266" spans="1:46" x14ac:dyDescent="0.25">
      <c r="A266" s="12" t="s">
        <v>380</v>
      </c>
      <c r="B266" s="12" t="s">
        <v>240</v>
      </c>
      <c r="C266" s="8">
        <v>44371</v>
      </c>
      <c r="D266" s="12" t="s">
        <v>51</v>
      </c>
      <c r="E266" s="3" t="s">
        <v>378</v>
      </c>
      <c r="F266" s="12" t="s">
        <v>131</v>
      </c>
      <c r="G266" s="12" t="s">
        <v>58</v>
      </c>
      <c r="H266" s="12" t="s">
        <v>55</v>
      </c>
      <c r="I266" s="12" t="s">
        <v>55</v>
      </c>
      <c r="J266" s="12" t="s">
        <v>56</v>
      </c>
      <c r="K266" s="3">
        <v>1</v>
      </c>
      <c r="L266" s="3"/>
      <c r="M266" s="3">
        <v>1</v>
      </c>
      <c r="N266" s="3"/>
      <c r="O266" s="3"/>
      <c r="P266" s="3"/>
      <c r="Q266" s="3"/>
      <c r="R266" s="3"/>
      <c r="S266" s="3"/>
      <c r="T266" s="3"/>
      <c r="U266" s="3">
        <v>1</v>
      </c>
      <c r="V266" s="3">
        <v>6</v>
      </c>
      <c r="W266" s="3"/>
      <c r="X266" s="3">
        <v>0</v>
      </c>
      <c r="Y266" s="3">
        <v>6</v>
      </c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</row>
    <row r="267" spans="1:46" x14ac:dyDescent="0.25">
      <c r="A267" s="12" t="s">
        <v>381</v>
      </c>
      <c r="B267" s="12" t="s">
        <v>240</v>
      </c>
      <c r="C267" s="8">
        <v>44371</v>
      </c>
      <c r="D267" s="12" t="s">
        <v>51</v>
      </c>
      <c r="E267" s="12" t="s">
        <v>207</v>
      </c>
      <c r="F267" s="12" t="s">
        <v>72</v>
      </c>
      <c r="G267" s="12" t="s">
        <v>54</v>
      </c>
      <c r="H267" s="12" t="s">
        <v>56</v>
      </c>
      <c r="I267" s="12" t="s">
        <v>55</v>
      </c>
      <c r="J267" s="12" t="s">
        <v>55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>
        <v>8</v>
      </c>
      <c r="Z267" s="3"/>
      <c r="AA267" s="3">
        <v>1</v>
      </c>
      <c r="AB267" s="3">
        <v>90</v>
      </c>
      <c r="AC267" s="3">
        <v>85</v>
      </c>
      <c r="AD267" s="3">
        <f>AC267/AB267</f>
        <v>0.94444444444444442</v>
      </c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>
        <f>AD267/1</f>
        <v>0.94444444444444442</v>
      </c>
    </row>
    <row r="268" spans="1:46" x14ac:dyDescent="0.25">
      <c r="A268" s="12" t="s">
        <v>382</v>
      </c>
      <c r="B268" s="12" t="s">
        <v>240</v>
      </c>
      <c r="C268" s="8">
        <v>44371</v>
      </c>
      <c r="D268" s="12" t="s">
        <v>51</v>
      </c>
      <c r="E268" s="3" t="s">
        <v>207</v>
      </c>
      <c r="F268" s="12" t="s">
        <v>72</v>
      </c>
      <c r="G268" s="12" t="s">
        <v>58</v>
      </c>
      <c r="H268" s="12" t="s">
        <v>56</v>
      </c>
      <c r="I268" s="12" t="s">
        <v>55</v>
      </c>
      <c r="J268" s="12" t="s">
        <v>56</v>
      </c>
      <c r="K268" s="3">
        <v>1</v>
      </c>
      <c r="L268" s="3"/>
      <c r="M268" s="3"/>
      <c r="N268" s="3">
        <v>1</v>
      </c>
      <c r="O268" s="3"/>
      <c r="P268" s="3"/>
      <c r="Q268" s="3"/>
      <c r="R268" s="3"/>
      <c r="S268" s="3"/>
      <c r="T268" s="3"/>
      <c r="U268" s="3">
        <v>1</v>
      </c>
      <c r="V268" s="3">
        <v>12</v>
      </c>
      <c r="W268" s="3">
        <v>14</v>
      </c>
      <c r="X268" s="3">
        <v>1</v>
      </c>
      <c r="Y268" s="3">
        <v>13</v>
      </c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</row>
    <row r="269" spans="1:46" x14ac:dyDescent="0.25">
      <c r="A269" s="12" t="s">
        <v>383</v>
      </c>
      <c r="B269" s="12" t="s">
        <v>240</v>
      </c>
      <c r="C269" s="8">
        <v>44371</v>
      </c>
      <c r="D269" s="12" t="s">
        <v>51</v>
      </c>
      <c r="E269" s="12" t="s">
        <v>337</v>
      </c>
      <c r="F269" s="12" t="s">
        <v>131</v>
      </c>
      <c r="G269" s="12" t="s">
        <v>54</v>
      </c>
      <c r="H269" s="12" t="s">
        <v>56</v>
      </c>
      <c r="I269" s="12" t="s">
        <v>55</v>
      </c>
      <c r="J269" s="12" t="s">
        <v>55</v>
      </c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>
        <v>5</v>
      </c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</row>
    <row r="270" spans="1:46" x14ac:dyDescent="0.25">
      <c r="A270" s="12" t="s">
        <v>384</v>
      </c>
      <c r="B270" s="12" t="s">
        <v>240</v>
      </c>
      <c r="C270" s="8">
        <v>44371</v>
      </c>
      <c r="D270" s="12" t="s">
        <v>51</v>
      </c>
      <c r="E270" s="12" t="s">
        <v>337</v>
      </c>
      <c r="F270" s="12" t="s">
        <v>131</v>
      </c>
      <c r="G270" s="12" t="s">
        <v>58</v>
      </c>
      <c r="H270" s="12" t="s">
        <v>56</v>
      </c>
      <c r="I270" s="12" t="s">
        <v>56</v>
      </c>
      <c r="J270" s="12" t="s">
        <v>55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</row>
    <row r="271" spans="1:46" x14ac:dyDescent="0.25">
      <c r="A271" s="12" t="s">
        <v>385</v>
      </c>
      <c r="B271" s="12" t="s">
        <v>240</v>
      </c>
      <c r="C271" s="8">
        <v>44371</v>
      </c>
      <c r="D271" s="12" t="s">
        <v>51</v>
      </c>
      <c r="E271" s="12" t="s">
        <v>152</v>
      </c>
      <c r="F271" s="12" t="s">
        <v>110</v>
      </c>
      <c r="G271" s="12" t="s">
        <v>54</v>
      </c>
      <c r="H271" s="12" t="s">
        <v>55</v>
      </c>
      <c r="I271" s="12" t="s">
        <v>55</v>
      </c>
      <c r="J271" s="12" t="s">
        <v>55</v>
      </c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>
        <v>4</v>
      </c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</row>
    <row r="272" spans="1:46" x14ac:dyDescent="0.25">
      <c r="A272" s="12" t="s">
        <v>386</v>
      </c>
      <c r="B272" s="12" t="s">
        <v>240</v>
      </c>
      <c r="C272" s="8">
        <v>44371</v>
      </c>
      <c r="D272" s="12" t="s">
        <v>51</v>
      </c>
      <c r="E272" s="12" t="s">
        <v>387</v>
      </c>
      <c r="F272" s="12" t="s">
        <v>193</v>
      </c>
      <c r="G272" s="12" t="s">
        <v>58</v>
      </c>
      <c r="H272" s="12" t="s">
        <v>55</v>
      </c>
      <c r="I272" s="12" t="s">
        <v>56</v>
      </c>
      <c r="J272" s="12" t="s">
        <v>56</v>
      </c>
      <c r="K272" s="3">
        <v>1</v>
      </c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</row>
    <row r="273" spans="1:46" x14ac:dyDescent="0.25">
      <c r="A273" s="12" t="s">
        <v>388</v>
      </c>
      <c r="B273" s="12" t="s">
        <v>240</v>
      </c>
      <c r="C273" s="8">
        <v>44371</v>
      </c>
      <c r="D273" s="12" t="s">
        <v>51</v>
      </c>
      <c r="E273" s="12" t="s">
        <v>227</v>
      </c>
      <c r="F273" s="12" t="s">
        <v>193</v>
      </c>
      <c r="G273" s="12" t="s">
        <v>54</v>
      </c>
      <c r="H273" s="12" t="s">
        <v>55</v>
      </c>
      <c r="I273" s="12" t="s">
        <v>56</v>
      </c>
      <c r="J273" s="12" t="s">
        <v>55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</row>
    <row r="274" spans="1:46" x14ac:dyDescent="0.25">
      <c r="A274" s="12" t="s">
        <v>389</v>
      </c>
      <c r="B274" s="12" t="s">
        <v>240</v>
      </c>
      <c r="C274" s="8">
        <v>44371</v>
      </c>
      <c r="D274" s="12" t="s">
        <v>51</v>
      </c>
      <c r="E274" s="12" t="s">
        <v>390</v>
      </c>
      <c r="F274" s="12" t="s">
        <v>193</v>
      </c>
      <c r="G274" s="12" t="s">
        <v>54</v>
      </c>
      <c r="H274" s="12" t="s">
        <v>55</v>
      </c>
      <c r="I274" s="12" t="s">
        <v>55</v>
      </c>
      <c r="J274" s="12" t="s">
        <v>56</v>
      </c>
      <c r="K274" s="3">
        <v>1</v>
      </c>
      <c r="L274" s="3"/>
      <c r="M274" s="3"/>
      <c r="N274" s="3">
        <v>1</v>
      </c>
      <c r="O274" s="3"/>
      <c r="P274" s="3"/>
      <c r="Q274" s="3"/>
      <c r="R274" s="3"/>
      <c r="S274" s="3"/>
      <c r="T274" s="3"/>
      <c r="U274" s="3">
        <v>1</v>
      </c>
      <c r="V274" s="3">
        <v>4</v>
      </c>
      <c r="W274" s="3"/>
      <c r="X274" s="3">
        <v>1</v>
      </c>
      <c r="Y274" s="3">
        <v>5</v>
      </c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</row>
    <row r="275" spans="1:46" x14ac:dyDescent="0.25">
      <c r="A275" s="12" t="s">
        <v>391</v>
      </c>
      <c r="B275" s="12" t="s">
        <v>240</v>
      </c>
      <c r="C275" s="8">
        <v>44371</v>
      </c>
      <c r="D275" s="12" t="s">
        <v>51</v>
      </c>
      <c r="E275" s="12" t="s">
        <v>221</v>
      </c>
      <c r="F275" s="12" t="s">
        <v>53</v>
      </c>
      <c r="G275" s="12" t="s">
        <v>54</v>
      </c>
      <c r="H275" s="12" t="s">
        <v>55</v>
      </c>
      <c r="I275" s="12" t="s">
        <v>55</v>
      </c>
      <c r="J275" s="12" t="s">
        <v>55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>
        <v>8</v>
      </c>
      <c r="Z275" s="3"/>
      <c r="AA275" s="3">
        <v>1</v>
      </c>
      <c r="AB275" s="3">
        <v>71</v>
      </c>
      <c r="AC275" s="3">
        <v>62</v>
      </c>
      <c r="AD275" s="3">
        <f>AC275/AB275</f>
        <v>0.87323943661971826</v>
      </c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>
        <f>AD275/1</f>
        <v>0.87323943661971826</v>
      </c>
    </row>
    <row r="276" spans="1:46" x14ac:dyDescent="0.25">
      <c r="A276" s="12" t="s">
        <v>392</v>
      </c>
      <c r="B276" s="12" t="s">
        <v>240</v>
      </c>
      <c r="C276" s="8">
        <v>44371</v>
      </c>
      <c r="D276" s="12" t="s">
        <v>51</v>
      </c>
      <c r="E276" s="12" t="s">
        <v>224</v>
      </c>
      <c r="F276" s="12" t="s">
        <v>53</v>
      </c>
      <c r="G276" s="12" t="s">
        <v>58</v>
      </c>
      <c r="H276" s="12" t="s">
        <v>55</v>
      </c>
      <c r="I276" s="12" t="s">
        <v>55</v>
      </c>
      <c r="J276" s="12" t="s">
        <v>56</v>
      </c>
      <c r="K276" s="3">
        <v>3</v>
      </c>
      <c r="L276" s="3"/>
      <c r="M276" s="3"/>
      <c r="N276" s="3">
        <v>3</v>
      </c>
      <c r="O276" s="3"/>
      <c r="P276" s="3"/>
      <c r="Q276" s="3"/>
      <c r="R276" s="3"/>
      <c r="S276" s="3"/>
      <c r="T276" s="3"/>
      <c r="U276" s="3">
        <v>1</v>
      </c>
      <c r="V276" s="3">
        <v>7</v>
      </c>
      <c r="W276" s="3"/>
      <c r="X276" s="3">
        <v>1</v>
      </c>
      <c r="Y276" s="3">
        <v>8</v>
      </c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</row>
    <row r="277" spans="1:46" x14ac:dyDescent="0.25">
      <c r="A277" s="12" t="s">
        <v>393</v>
      </c>
      <c r="B277" s="12" t="s">
        <v>240</v>
      </c>
      <c r="C277" s="8">
        <v>44371</v>
      </c>
      <c r="D277" s="12" t="s">
        <v>51</v>
      </c>
      <c r="E277" s="12" t="s">
        <v>221</v>
      </c>
      <c r="F277" s="12" t="s">
        <v>193</v>
      </c>
      <c r="G277" s="12" t="s">
        <v>58</v>
      </c>
      <c r="H277" s="12" t="s">
        <v>56</v>
      </c>
      <c r="I277" s="12" t="s">
        <v>55</v>
      </c>
      <c r="J277" s="12" t="s">
        <v>55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</row>
    <row r="278" spans="1:46" x14ac:dyDescent="0.25">
      <c r="A278" s="12" t="s">
        <v>394</v>
      </c>
      <c r="B278" s="12" t="s">
        <v>240</v>
      </c>
      <c r="C278" s="8">
        <v>44371</v>
      </c>
      <c r="D278" s="12" t="s">
        <v>51</v>
      </c>
      <c r="E278" s="12" t="s">
        <v>221</v>
      </c>
      <c r="F278" s="12" t="s">
        <v>193</v>
      </c>
      <c r="G278" s="12" t="s">
        <v>54</v>
      </c>
      <c r="H278" s="12" t="s">
        <v>56</v>
      </c>
      <c r="I278" s="12" t="s">
        <v>55</v>
      </c>
      <c r="J278" s="12" t="s">
        <v>56</v>
      </c>
      <c r="K278" s="3">
        <v>1</v>
      </c>
      <c r="L278" s="3"/>
      <c r="M278" s="3">
        <v>1</v>
      </c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>
        <v>5</v>
      </c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</row>
    <row r="279" spans="1:46" x14ac:dyDescent="0.25">
      <c r="A279" s="12" t="s">
        <v>395</v>
      </c>
      <c r="B279" s="12" t="s">
        <v>240</v>
      </c>
      <c r="C279" s="8">
        <v>44371</v>
      </c>
      <c r="D279" s="12" t="s">
        <v>51</v>
      </c>
      <c r="E279" s="12" t="s">
        <v>227</v>
      </c>
      <c r="F279" s="12" t="s">
        <v>193</v>
      </c>
      <c r="G279" s="12" t="s">
        <v>54</v>
      </c>
      <c r="H279" s="12" t="s">
        <v>55</v>
      </c>
      <c r="I279" s="12" t="s">
        <v>55</v>
      </c>
      <c r="J279" s="12" t="s">
        <v>56</v>
      </c>
      <c r="K279" s="3">
        <v>2</v>
      </c>
      <c r="L279" s="3">
        <v>1</v>
      </c>
      <c r="M279" s="3">
        <v>1</v>
      </c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>
        <v>8</v>
      </c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</row>
    <row r="280" spans="1:46" x14ac:dyDescent="0.25">
      <c r="A280" s="12" t="s">
        <v>396</v>
      </c>
      <c r="B280" s="12" t="s">
        <v>240</v>
      </c>
      <c r="C280" s="8">
        <v>44371</v>
      </c>
      <c r="D280" s="12" t="s">
        <v>51</v>
      </c>
      <c r="E280" s="12" t="s">
        <v>397</v>
      </c>
      <c r="F280" s="12" t="s">
        <v>131</v>
      </c>
      <c r="G280" s="12" t="s">
        <v>58</v>
      </c>
      <c r="H280" s="12" t="s">
        <v>56</v>
      </c>
      <c r="I280" s="12" t="s">
        <v>55</v>
      </c>
      <c r="J280" s="12" t="s">
        <v>55</v>
      </c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>
        <v>1</v>
      </c>
      <c r="V280" s="3">
        <v>8</v>
      </c>
      <c r="W280" s="3">
        <v>13</v>
      </c>
      <c r="X280" s="3">
        <v>2</v>
      </c>
      <c r="Y280" s="3">
        <v>10</v>
      </c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</row>
    <row r="281" spans="1:46" x14ac:dyDescent="0.25">
      <c r="A281" s="12" t="s">
        <v>398</v>
      </c>
      <c r="B281" s="12" t="s">
        <v>240</v>
      </c>
      <c r="C281" s="8">
        <v>44371</v>
      </c>
      <c r="D281" s="12" t="s">
        <v>51</v>
      </c>
      <c r="E281" s="12" t="s">
        <v>397</v>
      </c>
      <c r="F281" s="12" t="s">
        <v>131</v>
      </c>
      <c r="G281" s="12" t="s">
        <v>54</v>
      </c>
      <c r="H281" s="12" t="s">
        <v>56</v>
      </c>
      <c r="I281" s="12" t="s">
        <v>55</v>
      </c>
      <c r="J281" s="12" t="s">
        <v>55</v>
      </c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>
        <v>4</v>
      </c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</row>
    <row r="282" spans="1:46" x14ac:dyDescent="0.25">
      <c r="A282" s="12" t="s">
        <v>399</v>
      </c>
      <c r="B282" s="12" t="s">
        <v>240</v>
      </c>
      <c r="C282" s="8">
        <v>44371</v>
      </c>
      <c r="D282" s="12" t="s">
        <v>51</v>
      </c>
      <c r="E282" s="12" t="s">
        <v>397</v>
      </c>
      <c r="F282" s="12" t="s">
        <v>131</v>
      </c>
      <c r="G282" s="12" t="s">
        <v>54</v>
      </c>
      <c r="H282" s="12" t="s">
        <v>55</v>
      </c>
      <c r="I282" s="12" t="s">
        <v>55</v>
      </c>
      <c r="J282" s="12" t="s">
        <v>55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>
        <v>3</v>
      </c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</row>
    <row r="283" spans="1:46" x14ac:dyDescent="0.25">
      <c r="A283" s="12" t="s">
        <v>400</v>
      </c>
      <c r="B283" s="12" t="s">
        <v>240</v>
      </c>
      <c r="C283" s="8">
        <v>44371</v>
      </c>
      <c r="D283" s="12" t="s">
        <v>51</v>
      </c>
      <c r="E283" s="12" t="s">
        <v>66</v>
      </c>
      <c r="F283" s="12" t="s">
        <v>131</v>
      </c>
      <c r="G283" s="12" t="s">
        <v>58</v>
      </c>
      <c r="H283" s="12" t="s">
        <v>55</v>
      </c>
      <c r="I283" s="12" t="s">
        <v>55</v>
      </c>
      <c r="J283" s="12" t="s">
        <v>55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>
        <v>5</v>
      </c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</row>
    <row r="284" spans="1:46" x14ac:dyDescent="0.25">
      <c r="A284" s="12" t="s">
        <v>401</v>
      </c>
      <c r="B284" s="12" t="s">
        <v>240</v>
      </c>
      <c r="C284" s="8">
        <v>44371</v>
      </c>
      <c r="D284" s="12" t="s">
        <v>51</v>
      </c>
      <c r="E284" s="12" t="s">
        <v>155</v>
      </c>
      <c r="F284" s="12" t="s">
        <v>219</v>
      </c>
      <c r="G284" s="12" t="s">
        <v>58</v>
      </c>
      <c r="H284" s="12" t="s">
        <v>56</v>
      </c>
      <c r="I284" s="12" t="s">
        <v>55</v>
      </c>
      <c r="J284" s="12" t="s">
        <v>55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</row>
    <row r="285" spans="1:46" x14ac:dyDescent="0.25">
      <c r="A285" s="12" t="s">
        <v>402</v>
      </c>
      <c r="B285" s="12" t="s">
        <v>240</v>
      </c>
      <c r="C285" s="8">
        <v>44371</v>
      </c>
      <c r="D285" s="12" t="s">
        <v>51</v>
      </c>
      <c r="E285" s="3" t="s">
        <v>155</v>
      </c>
      <c r="F285" s="12" t="s">
        <v>219</v>
      </c>
      <c r="G285" s="12" t="s">
        <v>54</v>
      </c>
      <c r="H285" s="12" t="s">
        <v>56</v>
      </c>
      <c r="I285" s="12" t="s">
        <v>55</v>
      </c>
      <c r="J285" s="12" t="s">
        <v>55</v>
      </c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>
        <v>17</v>
      </c>
      <c r="Z285" s="3"/>
      <c r="AA285" s="3">
        <v>2</v>
      </c>
      <c r="AB285" s="3">
        <v>68</v>
      </c>
      <c r="AC285" s="3">
        <v>51</v>
      </c>
      <c r="AD285" s="3">
        <f>AC285/AB285</f>
        <v>0.75</v>
      </c>
      <c r="AE285" s="3">
        <v>38</v>
      </c>
      <c r="AF285" s="3">
        <v>8</v>
      </c>
      <c r="AG285" s="3">
        <f>AF285/AE285</f>
        <v>0.21052631578947367</v>
      </c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>
        <f>(AD285+AG285)/2</f>
        <v>0.48026315789473684</v>
      </c>
    </row>
    <row r="286" spans="1:46" x14ac:dyDescent="0.25">
      <c r="A286" s="12" t="s">
        <v>403</v>
      </c>
      <c r="B286" s="12" t="s">
        <v>240</v>
      </c>
      <c r="C286" s="8">
        <v>44371</v>
      </c>
      <c r="D286" s="12" t="s">
        <v>51</v>
      </c>
      <c r="E286" s="3" t="s">
        <v>182</v>
      </c>
      <c r="F286" s="12" t="s">
        <v>110</v>
      </c>
      <c r="G286" s="3" t="s">
        <v>58</v>
      </c>
      <c r="H286" s="3" t="s">
        <v>56</v>
      </c>
      <c r="I286" s="3" t="s">
        <v>55</v>
      </c>
      <c r="J286" s="3" t="s">
        <v>56</v>
      </c>
      <c r="K286" s="3">
        <v>1</v>
      </c>
      <c r="L286" s="3"/>
      <c r="M286" s="3">
        <v>1</v>
      </c>
      <c r="N286" s="3"/>
      <c r="O286" s="3"/>
      <c r="P286" s="3"/>
      <c r="Q286" s="3"/>
      <c r="R286" s="3"/>
      <c r="S286" s="3"/>
      <c r="T286" s="3"/>
      <c r="U286" s="3">
        <v>1</v>
      </c>
      <c r="V286" s="3">
        <v>8</v>
      </c>
      <c r="W286" s="3">
        <v>12</v>
      </c>
      <c r="X286" s="3">
        <v>1</v>
      </c>
      <c r="Y286" s="3">
        <v>9</v>
      </c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</row>
    <row r="287" spans="1:46" x14ac:dyDescent="0.25">
      <c r="A287" s="12" t="s">
        <v>404</v>
      </c>
      <c r="B287" s="12" t="s">
        <v>240</v>
      </c>
      <c r="C287" s="8">
        <v>44371</v>
      </c>
      <c r="D287" s="12" t="s">
        <v>51</v>
      </c>
      <c r="E287" s="3" t="s">
        <v>182</v>
      </c>
      <c r="F287" s="12" t="s">
        <v>110</v>
      </c>
      <c r="G287" s="3" t="s">
        <v>54</v>
      </c>
      <c r="H287" s="3" t="s">
        <v>56</v>
      </c>
      <c r="I287" s="3" t="s">
        <v>55</v>
      </c>
      <c r="J287" s="3" t="s">
        <v>56</v>
      </c>
      <c r="K287" s="3">
        <v>1</v>
      </c>
      <c r="L287" s="3"/>
      <c r="M287" s="3"/>
      <c r="N287" s="3">
        <v>1</v>
      </c>
      <c r="O287" s="3"/>
      <c r="P287" s="3"/>
      <c r="Q287" s="3"/>
      <c r="R287" s="3"/>
      <c r="S287" s="3"/>
      <c r="T287" s="3"/>
      <c r="U287" s="3">
        <v>1</v>
      </c>
      <c r="V287" s="3">
        <v>19</v>
      </c>
      <c r="W287" s="3">
        <v>12</v>
      </c>
      <c r="X287" s="3">
        <v>1</v>
      </c>
      <c r="Y287" s="3">
        <v>20</v>
      </c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</row>
    <row r="288" spans="1:46" x14ac:dyDescent="0.25">
      <c r="A288" s="12" t="s">
        <v>405</v>
      </c>
      <c r="B288" s="12" t="s">
        <v>406</v>
      </c>
      <c r="C288" s="8">
        <v>44377</v>
      </c>
      <c r="D288" s="12" t="s">
        <v>51</v>
      </c>
      <c r="E288" s="12" t="s">
        <v>182</v>
      </c>
      <c r="F288" s="12" t="s">
        <v>131</v>
      </c>
      <c r="G288" s="12" t="s">
        <v>58</v>
      </c>
      <c r="H288" s="12" t="s">
        <v>55</v>
      </c>
      <c r="I288" s="12" t="s">
        <v>56</v>
      </c>
      <c r="J288" s="12" t="s">
        <v>56</v>
      </c>
      <c r="K288" s="3">
        <v>4</v>
      </c>
      <c r="L288" s="3">
        <v>1</v>
      </c>
      <c r="M288" s="3">
        <v>3</v>
      </c>
      <c r="N288" s="3"/>
      <c r="O288" s="3"/>
      <c r="P288" s="3"/>
      <c r="Q288" s="3"/>
      <c r="R288" s="3"/>
      <c r="S288" s="3"/>
      <c r="T288" s="3"/>
      <c r="U288" s="3">
        <v>1</v>
      </c>
      <c r="V288" s="3">
        <v>2</v>
      </c>
      <c r="W288" s="3">
        <v>12</v>
      </c>
      <c r="X288" s="3">
        <v>0</v>
      </c>
      <c r="Y288" s="3">
        <v>2</v>
      </c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</row>
    <row r="289" spans="1:46" x14ac:dyDescent="0.25">
      <c r="A289" s="12" t="s">
        <v>407</v>
      </c>
      <c r="B289" s="12" t="s">
        <v>406</v>
      </c>
      <c r="C289" s="8">
        <v>44377</v>
      </c>
      <c r="D289" s="12" t="s">
        <v>51</v>
      </c>
      <c r="E289" s="12" t="s">
        <v>114</v>
      </c>
      <c r="F289" s="12" t="s">
        <v>131</v>
      </c>
      <c r="G289" s="12" t="s">
        <v>58</v>
      </c>
      <c r="H289" s="12" t="s">
        <v>55</v>
      </c>
      <c r="I289" s="12" t="s">
        <v>55</v>
      </c>
      <c r="J289" s="12" t="s">
        <v>56</v>
      </c>
      <c r="K289" s="3">
        <v>4</v>
      </c>
      <c r="L289" s="3"/>
      <c r="M289" s="3"/>
      <c r="N289" s="3">
        <v>3</v>
      </c>
      <c r="O289" s="3"/>
      <c r="P289" s="3"/>
      <c r="Q289" s="3"/>
      <c r="R289" s="3"/>
      <c r="S289" s="3">
        <v>1</v>
      </c>
      <c r="T289" s="3"/>
      <c r="U289" s="3">
        <v>1</v>
      </c>
      <c r="V289" s="3">
        <v>3</v>
      </c>
      <c r="W289" s="3">
        <v>13</v>
      </c>
      <c r="X289" s="3">
        <v>0</v>
      </c>
      <c r="Y289" s="3">
        <v>3</v>
      </c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</row>
    <row r="290" spans="1:46" x14ac:dyDescent="0.25">
      <c r="A290" s="12" t="s">
        <v>408</v>
      </c>
      <c r="B290" s="12" t="s">
        <v>406</v>
      </c>
      <c r="C290" s="8">
        <v>44377</v>
      </c>
      <c r="D290" s="12" t="s">
        <v>51</v>
      </c>
      <c r="E290" s="12" t="s">
        <v>114</v>
      </c>
      <c r="F290" s="12" t="s">
        <v>131</v>
      </c>
      <c r="G290" s="12" t="s">
        <v>58</v>
      </c>
      <c r="H290" s="12" t="s">
        <v>55</v>
      </c>
      <c r="I290" s="12" t="s">
        <v>55</v>
      </c>
      <c r="J290" s="12" t="s">
        <v>56</v>
      </c>
      <c r="K290" s="3">
        <v>9</v>
      </c>
      <c r="L290" s="3"/>
      <c r="M290" s="3">
        <v>1</v>
      </c>
      <c r="N290" s="3">
        <v>4</v>
      </c>
      <c r="O290" s="3">
        <v>1</v>
      </c>
      <c r="P290" s="3"/>
      <c r="Q290" s="3">
        <v>1</v>
      </c>
      <c r="R290" s="3">
        <v>1</v>
      </c>
      <c r="S290" s="3"/>
      <c r="T290" s="3">
        <v>1</v>
      </c>
      <c r="U290" s="3">
        <v>1</v>
      </c>
      <c r="V290" s="3">
        <v>6</v>
      </c>
      <c r="W290" s="3"/>
      <c r="X290" s="3">
        <v>0</v>
      </c>
      <c r="Y290" s="3">
        <v>6</v>
      </c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</row>
    <row r="291" spans="1:46" x14ac:dyDescent="0.25">
      <c r="A291" s="12" t="s">
        <v>409</v>
      </c>
      <c r="B291" s="12" t="s">
        <v>406</v>
      </c>
      <c r="C291" s="8">
        <v>44377</v>
      </c>
      <c r="D291" s="12" t="s">
        <v>51</v>
      </c>
      <c r="E291" s="12" t="s">
        <v>410</v>
      </c>
      <c r="F291" s="12" t="s">
        <v>131</v>
      </c>
      <c r="G291" s="12" t="s">
        <v>54</v>
      </c>
      <c r="H291" s="12" t="s">
        <v>55</v>
      </c>
      <c r="I291" s="12" t="s">
        <v>55</v>
      </c>
      <c r="J291" s="12" t="s">
        <v>56</v>
      </c>
      <c r="K291" s="3">
        <v>2</v>
      </c>
      <c r="L291" s="3"/>
      <c r="M291" s="3"/>
      <c r="N291" s="3">
        <v>1</v>
      </c>
      <c r="O291" s="3"/>
      <c r="P291" s="3"/>
      <c r="Q291" s="3"/>
      <c r="R291" s="3">
        <v>1</v>
      </c>
      <c r="S291" s="3"/>
      <c r="T291" s="3"/>
      <c r="U291" s="3">
        <v>1</v>
      </c>
      <c r="V291" s="3">
        <v>14</v>
      </c>
      <c r="W291" s="3"/>
      <c r="X291" s="3">
        <v>0</v>
      </c>
      <c r="Y291" s="3">
        <v>14</v>
      </c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</row>
    <row r="292" spans="1:46" x14ac:dyDescent="0.25">
      <c r="A292" s="12" t="s">
        <v>411</v>
      </c>
      <c r="B292" s="12" t="s">
        <v>406</v>
      </c>
      <c r="C292" s="8">
        <v>44377</v>
      </c>
      <c r="D292" s="12" t="s">
        <v>51</v>
      </c>
      <c r="E292" s="12" t="s">
        <v>410</v>
      </c>
      <c r="F292" s="12" t="s">
        <v>131</v>
      </c>
      <c r="G292" s="12" t="s">
        <v>54</v>
      </c>
      <c r="H292" s="12" t="s">
        <v>55</v>
      </c>
      <c r="I292" s="12" t="s">
        <v>55</v>
      </c>
      <c r="J292" s="12" t="s">
        <v>55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>
        <v>23</v>
      </c>
      <c r="Z292" s="3"/>
      <c r="AA292" s="3">
        <v>3</v>
      </c>
      <c r="AB292" s="3">
        <v>79</v>
      </c>
      <c r="AC292" s="3">
        <v>79</v>
      </c>
      <c r="AD292" s="3">
        <f>AC292/AB292</f>
        <v>1</v>
      </c>
      <c r="AE292" s="3">
        <v>60</v>
      </c>
      <c r="AF292" s="3">
        <v>60</v>
      </c>
      <c r="AG292" s="3">
        <v>1</v>
      </c>
      <c r="AH292" s="3">
        <v>51</v>
      </c>
      <c r="AI292" s="3">
        <v>48</v>
      </c>
      <c r="AJ292" s="3">
        <f>AI292/AH292</f>
        <v>0.94117647058823528</v>
      </c>
      <c r="AK292" s="3"/>
      <c r="AL292" s="3"/>
      <c r="AM292" s="3"/>
      <c r="AN292" s="3"/>
      <c r="AO292" s="3"/>
      <c r="AP292" s="3"/>
      <c r="AQ292" s="3"/>
      <c r="AR292" s="3"/>
      <c r="AS292" s="3"/>
      <c r="AT292" s="3">
        <f>AD292/1</f>
        <v>1</v>
      </c>
    </row>
    <row r="293" spans="1:46" x14ac:dyDescent="0.25">
      <c r="A293" s="12" t="s">
        <v>412</v>
      </c>
      <c r="B293" s="12" t="s">
        <v>406</v>
      </c>
      <c r="C293" s="8">
        <v>44377</v>
      </c>
      <c r="D293" s="12" t="s">
        <v>51</v>
      </c>
      <c r="E293" s="12" t="s">
        <v>410</v>
      </c>
      <c r="F293" s="12" t="s">
        <v>131</v>
      </c>
      <c r="G293" s="12" t="s">
        <v>54</v>
      </c>
      <c r="H293" s="12" t="s">
        <v>55</v>
      </c>
      <c r="I293" s="12" t="s">
        <v>55</v>
      </c>
      <c r="J293" s="12" t="s">
        <v>56</v>
      </c>
      <c r="K293" s="3">
        <v>2</v>
      </c>
      <c r="L293" s="3"/>
      <c r="M293" s="3">
        <v>1</v>
      </c>
      <c r="N293" s="3">
        <v>1</v>
      </c>
      <c r="O293" s="3"/>
      <c r="P293" s="3"/>
      <c r="Q293" s="3"/>
      <c r="R293" s="3"/>
      <c r="S293" s="3"/>
      <c r="T293" s="3"/>
      <c r="U293" s="3">
        <v>1</v>
      </c>
      <c r="V293" s="3">
        <v>2</v>
      </c>
      <c r="W293" s="3"/>
      <c r="X293" s="3">
        <v>1</v>
      </c>
      <c r="Y293" s="3">
        <v>3</v>
      </c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</row>
    <row r="294" spans="1:46" x14ac:dyDescent="0.25">
      <c r="A294" s="12" t="s">
        <v>413</v>
      </c>
      <c r="B294" s="12" t="s">
        <v>406</v>
      </c>
      <c r="C294" s="8">
        <v>44377</v>
      </c>
      <c r="D294" s="12" t="s">
        <v>51</v>
      </c>
      <c r="E294" s="12" t="s">
        <v>159</v>
      </c>
      <c r="F294" s="12" t="s">
        <v>131</v>
      </c>
      <c r="G294" s="12" t="s">
        <v>54</v>
      </c>
      <c r="H294" s="12" t="s">
        <v>55</v>
      </c>
      <c r="I294" s="12" t="s">
        <v>55</v>
      </c>
      <c r="J294" s="12" t="s">
        <v>56</v>
      </c>
      <c r="K294" s="3">
        <v>1</v>
      </c>
      <c r="L294" s="3"/>
      <c r="M294" s="3"/>
      <c r="N294" s="3">
        <v>1</v>
      </c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>
        <v>7</v>
      </c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</row>
    <row r="295" spans="1:46" x14ac:dyDescent="0.25">
      <c r="A295" s="12" t="s">
        <v>414</v>
      </c>
      <c r="B295" s="12" t="s">
        <v>406</v>
      </c>
      <c r="C295" s="8">
        <v>44377</v>
      </c>
      <c r="D295" s="12" t="s">
        <v>51</v>
      </c>
      <c r="E295" s="12" t="s">
        <v>415</v>
      </c>
      <c r="F295" s="12" t="s">
        <v>131</v>
      </c>
      <c r="G295" s="12" t="s">
        <v>58</v>
      </c>
      <c r="H295" s="12" t="s">
        <v>56</v>
      </c>
      <c r="I295" s="12" t="s">
        <v>55</v>
      </c>
      <c r="J295" s="12" t="s">
        <v>56</v>
      </c>
      <c r="K295" s="3">
        <v>3</v>
      </c>
      <c r="L295" s="3"/>
      <c r="M295" s="3">
        <v>1</v>
      </c>
      <c r="N295" s="3"/>
      <c r="O295" s="3"/>
      <c r="P295" s="3"/>
      <c r="Q295" s="3"/>
      <c r="R295" s="3">
        <v>1</v>
      </c>
      <c r="S295" s="3"/>
      <c r="T295" s="3">
        <v>1</v>
      </c>
      <c r="U295" s="3"/>
      <c r="V295" s="3"/>
      <c r="W295" s="3"/>
      <c r="X295" s="3"/>
      <c r="Y295" s="3">
        <v>9</v>
      </c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</row>
    <row r="296" spans="1:46" x14ac:dyDescent="0.25">
      <c r="A296" s="12" t="s">
        <v>416</v>
      </c>
      <c r="B296" s="12" t="s">
        <v>406</v>
      </c>
      <c r="C296" s="8">
        <v>44377</v>
      </c>
      <c r="D296" s="12" t="s">
        <v>51</v>
      </c>
      <c r="E296" s="12" t="s">
        <v>415</v>
      </c>
      <c r="F296" s="12" t="s">
        <v>131</v>
      </c>
      <c r="G296" s="12" t="s">
        <v>54</v>
      </c>
      <c r="H296" s="12" t="s">
        <v>56</v>
      </c>
      <c r="I296" s="12" t="s">
        <v>55</v>
      </c>
      <c r="J296" s="12" t="s">
        <v>55</v>
      </c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>
        <v>3</v>
      </c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</row>
    <row r="297" spans="1:46" x14ac:dyDescent="0.25">
      <c r="A297" s="12" t="s">
        <v>417</v>
      </c>
      <c r="B297" s="12" t="s">
        <v>406</v>
      </c>
      <c r="C297" s="8">
        <v>44377</v>
      </c>
      <c r="D297" s="12" t="s">
        <v>51</v>
      </c>
      <c r="E297" s="12" t="s">
        <v>418</v>
      </c>
      <c r="F297" s="12" t="s">
        <v>131</v>
      </c>
      <c r="G297" s="12" t="s">
        <v>54</v>
      </c>
      <c r="H297" s="12" t="s">
        <v>56</v>
      </c>
      <c r="I297" s="12" t="s">
        <v>55</v>
      </c>
      <c r="J297" s="12" t="s">
        <v>55</v>
      </c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>
        <v>3</v>
      </c>
      <c r="AB297" s="3">
        <v>66</v>
      </c>
      <c r="AC297" s="3">
        <v>66</v>
      </c>
      <c r="AD297" s="3">
        <f>AC297/AB297</f>
        <v>1</v>
      </c>
      <c r="AE297" s="3">
        <v>92</v>
      </c>
      <c r="AF297" s="3">
        <v>92</v>
      </c>
      <c r="AG297" s="3">
        <f>AF297/AE297</f>
        <v>1</v>
      </c>
      <c r="AH297" s="3">
        <v>9</v>
      </c>
      <c r="AI297" s="3">
        <v>9</v>
      </c>
      <c r="AJ297" s="3">
        <v>1</v>
      </c>
      <c r="AK297" s="3"/>
      <c r="AL297" s="3"/>
      <c r="AM297" s="3"/>
      <c r="AN297" s="3"/>
      <c r="AO297" s="3"/>
      <c r="AP297" s="3"/>
      <c r="AQ297" s="3"/>
      <c r="AR297" s="3"/>
      <c r="AS297" s="3"/>
      <c r="AT297" s="3">
        <f>(AJ297+AG297+AD297)/AA297</f>
        <v>1</v>
      </c>
    </row>
    <row r="298" spans="1:46" x14ac:dyDescent="0.25">
      <c r="A298" s="12" t="s">
        <v>419</v>
      </c>
      <c r="B298" s="12" t="s">
        <v>406</v>
      </c>
      <c r="C298" s="8">
        <v>44377</v>
      </c>
      <c r="D298" s="12" t="s">
        <v>51</v>
      </c>
      <c r="E298" s="12" t="s">
        <v>418</v>
      </c>
      <c r="F298" s="12" t="s">
        <v>131</v>
      </c>
      <c r="G298" s="12" t="s">
        <v>58</v>
      </c>
      <c r="H298" s="12" t="s">
        <v>56</v>
      </c>
      <c r="I298" s="12" t="s">
        <v>55</v>
      </c>
      <c r="J298" s="12" t="s">
        <v>55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</row>
    <row r="299" spans="1:46" x14ac:dyDescent="0.25">
      <c r="A299" s="12" t="s">
        <v>420</v>
      </c>
      <c r="B299" s="12" t="s">
        <v>406</v>
      </c>
      <c r="C299" s="8">
        <v>44377</v>
      </c>
      <c r="D299" s="12" t="s">
        <v>51</v>
      </c>
      <c r="E299" s="12" t="s">
        <v>415</v>
      </c>
      <c r="F299" s="12" t="s">
        <v>131</v>
      </c>
      <c r="G299" s="12" t="s">
        <v>58</v>
      </c>
      <c r="H299" s="12" t="s">
        <v>55</v>
      </c>
      <c r="I299" s="12" t="s">
        <v>55</v>
      </c>
      <c r="J299" s="12" t="s">
        <v>56</v>
      </c>
      <c r="K299" s="3">
        <v>2</v>
      </c>
      <c r="L299" s="3"/>
      <c r="M299" s="3">
        <v>1</v>
      </c>
      <c r="N299" s="3">
        <v>1</v>
      </c>
      <c r="O299" s="3"/>
      <c r="P299" s="3"/>
      <c r="Q299" s="3"/>
      <c r="R299" s="3"/>
      <c r="S299" s="3"/>
      <c r="T299" s="3"/>
      <c r="U299" s="3">
        <v>1</v>
      </c>
      <c r="V299" s="3">
        <v>13</v>
      </c>
      <c r="W299" s="3">
        <v>13</v>
      </c>
      <c r="X299" s="3">
        <v>1</v>
      </c>
      <c r="Y299" s="3">
        <v>14</v>
      </c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</row>
    <row r="300" spans="1:46" x14ac:dyDescent="0.25">
      <c r="A300" s="12" t="s">
        <v>421</v>
      </c>
      <c r="B300" s="12" t="s">
        <v>406</v>
      </c>
      <c r="C300" s="8">
        <v>44377</v>
      </c>
      <c r="D300" s="12" t="s">
        <v>51</v>
      </c>
      <c r="E300" s="12" t="s">
        <v>182</v>
      </c>
      <c r="F300" s="12" t="s">
        <v>131</v>
      </c>
      <c r="G300" s="12" t="s">
        <v>54</v>
      </c>
      <c r="H300" s="12" t="s">
        <v>55</v>
      </c>
      <c r="I300" s="12" t="s">
        <v>55</v>
      </c>
      <c r="J300" s="12" t="s">
        <v>56</v>
      </c>
      <c r="K300" s="3">
        <v>1</v>
      </c>
      <c r="L300" s="3"/>
      <c r="M300" s="3">
        <v>1</v>
      </c>
      <c r="N300" s="3"/>
      <c r="O300" s="3"/>
      <c r="P300" s="3"/>
      <c r="Q300" s="3"/>
      <c r="R300" s="3"/>
      <c r="S300" s="3"/>
      <c r="T300" s="3"/>
      <c r="U300" s="3">
        <v>1</v>
      </c>
      <c r="V300" s="3">
        <v>12</v>
      </c>
      <c r="W300" s="3"/>
      <c r="X300" s="3">
        <v>2</v>
      </c>
      <c r="Y300" s="3">
        <v>14</v>
      </c>
      <c r="Z300" s="3"/>
      <c r="AA300" s="3">
        <v>1</v>
      </c>
      <c r="AB300" s="3">
        <v>65</v>
      </c>
      <c r="AC300" s="3">
        <v>63</v>
      </c>
      <c r="AD300" s="3">
        <f>AC300/AB300</f>
        <v>0.96923076923076923</v>
      </c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>
        <f>AD300/1</f>
        <v>0.96923076923076923</v>
      </c>
    </row>
    <row r="301" spans="1:46" x14ac:dyDescent="0.25">
      <c r="A301" s="12" t="s">
        <v>422</v>
      </c>
      <c r="B301" s="12" t="s">
        <v>406</v>
      </c>
      <c r="C301" s="8">
        <v>44377</v>
      </c>
      <c r="D301" s="12" t="s">
        <v>51</v>
      </c>
      <c r="E301" s="12" t="s">
        <v>171</v>
      </c>
      <c r="F301" s="12" t="s">
        <v>110</v>
      </c>
      <c r="G301" s="12" t="s">
        <v>58</v>
      </c>
      <c r="H301" s="12" t="s">
        <v>55</v>
      </c>
      <c r="I301" s="12" t="s">
        <v>55</v>
      </c>
      <c r="J301" s="12" t="s">
        <v>56</v>
      </c>
      <c r="K301" s="3">
        <v>1</v>
      </c>
      <c r="L301" s="3"/>
      <c r="M301" s="3"/>
      <c r="N301" s="3">
        <v>1</v>
      </c>
      <c r="O301" s="3"/>
      <c r="P301" s="3"/>
      <c r="Q301" s="3"/>
      <c r="R301" s="3"/>
      <c r="S301" s="3"/>
      <c r="T301" s="3"/>
      <c r="U301" s="3">
        <v>1</v>
      </c>
      <c r="V301" s="3">
        <v>14</v>
      </c>
      <c r="W301" s="3">
        <v>13</v>
      </c>
      <c r="X301" s="3"/>
      <c r="Y301" s="3">
        <v>16</v>
      </c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</row>
    <row r="302" spans="1:46" x14ac:dyDescent="0.25">
      <c r="A302" s="12" t="s">
        <v>423</v>
      </c>
      <c r="B302" s="12" t="s">
        <v>406</v>
      </c>
      <c r="C302" s="8">
        <v>44377</v>
      </c>
      <c r="D302" s="12" t="s">
        <v>51</v>
      </c>
      <c r="E302" s="12" t="s">
        <v>241</v>
      </c>
      <c r="F302" s="12" t="s">
        <v>110</v>
      </c>
      <c r="G302" s="12" t="s">
        <v>54</v>
      </c>
      <c r="H302" s="12" t="s">
        <v>55</v>
      </c>
      <c r="I302" s="12" t="s">
        <v>55</v>
      </c>
      <c r="J302" s="12" t="s">
        <v>56</v>
      </c>
      <c r="K302" s="3">
        <v>3</v>
      </c>
      <c r="L302" s="3"/>
      <c r="M302" s="3"/>
      <c r="N302" s="3">
        <v>1</v>
      </c>
      <c r="O302" s="3"/>
      <c r="P302" s="3"/>
      <c r="Q302" s="3"/>
      <c r="R302" s="3">
        <v>2</v>
      </c>
      <c r="S302" s="3"/>
      <c r="T302" s="3"/>
      <c r="U302" s="3">
        <v>1</v>
      </c>
      <c r="V302" s="3">
        <v>5</v>
      </c>
      <c r="W302" s="3">
        <v>13</v>
      </c>
      <c r="X302" s="3">
        <v>0</v>
      </c>
      <c r="Y302" s="3">
        <v>5</v>
      </c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</row>
    <row r="303" spans="1:46" x14ac:dyDescent="0.25">
      <c r="A303" s="12" t="s">
        <v>424</v>
      </c>
      <c r="B303" s="12" t="s">
        <v>406</v>
      </c>
      <c r="C303" s="8">
        <v>44377</v>
      </c>
      <c r="D303" s="12" t="s">
        <v>51</v>
      </c>
      <c r="E303" s="12" t="s">
        <v>289</v>
      </c>
      <c r="F303" s="12" t="s">
        <v>110</v>
      </c>
      <c r="G303" s="12" t="s">
        <v>54</v>
      </c>
      <c r="H303" s="12" t="s">
        <v>56</v>
      </c>
      <c r="I303" s="12" t="s">
        <v>55</v>
      </c>
      <c r="J303" s="12" t="s">
        <v>56</v>
      </c>
      <c r="K303" s="3">
        <v>1</v>
      </c>
      <c r="L303" s="3"/>
      <c r="M303" s="3"/>
      <c r="N303" s="3"/>
      <c r="O303" s="3">
        <v>1</v>
      </c>
      <c r="P303" s="3"/>
      <c r="Q303" s="3"/>
      <c r="R303" s="3"/>
      <c r="S303" s="3"/>
      <c r="T303" s="3"/>
      <c r="U303" s="3">
        <v>1</v>
      </c>
      <c r="V303" s="3">
        <v>17</v>
      </c>
      <c r="W303" s="3">
        <v>12</v>
      </c>
      <c r="X303" s="3"/>
      <c r="Y303" s="3">
        <v>18</v>
      </c>
      <c r="Z303" s="3"/>
      <c r="AA303" s="3">
        <v>1</v>
      </c>
      <c r="AB303" s="3">
        <v>52</v>
      </c>
      <c r="AC303" s="3">
        <v>45</v>
      </c>
      <c r="AD303" s="3">
        <f>AC303/AB303</f>
        <v>0.86538461538461542</v>
      </c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>
        <f>AD303/1</f>
        <v>0.86538461538461542</v>
      </c>
    </row>
    <row r="304" spans="1:46" x14ac:dyDescent="0.25">
      <c r="A304" s="12" t="s">
        <v>425</v>
      </c>
      <c r="B304" s="12" t="s">
        <v>406</v>
      </c>
      <c r="C304" s="8">
        <v>44377</v>
      </c>
      <c r="D304" s="12" t="s">
        <v>51</v>
      </c>
      <c r="E304" s="12" t="s">
        <v>289</v>
      </c>
      <c r="F304" s="12" t="s">
        <v>110</v>
      </c>
      <c r="G304" s="12" t="s">
        <v>58</v>
      </c>
      <c r="H304" s="12" t="s">
        <v>56</v>
      </c>
      <c r="I304" s="12" t="s">
        <v>55</v>
      </c>
      <c r="J304" s="12" t="s">
        <v>56</v>
      </c>
      <c r="K304" s="3">
        <v>4</v>
      </c>
      <c r="L304" s="3"/>
      <c r="M304" s="3">
        <v>1</v>
      </c>
      <c r="N304" s="3">
        <v>2</v>
      </c>
      <c r="O304" s="3"/>
      <c r="P304" s="3"/>
      <c r="Q304" s="3"/>
      <c r="R304" s="3">
        <v>1</v>
      </c>
      <c r="S304" s="3"/>
      <c r="T304" s="3"/>
      <c r="U304" s="3">
        <v>1</v>
      </c>
      <c r="V304" s="3">
        <v>2</v>
      </c>
      <c r="W304" s="3">
        <v>13</v>
      </c>
      <c r="X304" s="3">
        <v>0</v>
      </c>
      <c r="Y304" s="3">
        <v>3</v>
      </c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</row>
    <row r="305" spans="1:46" x14ac:dyDescent="0.25">
      <c r="A305" s="12" t="s">
        <v>426</v>
      </c>
      <c r="B305" s="12" t="s">
        <v>406</v>
      </c>
      <c r="C305" s="8">
        <v>44377</v>
      </c>
      <c r="D305" s="12" t="s">
        <v>51</v>
      </c>
      <c r="E305" s="12" t="s">
        <v>289</v>
      </c>
      <c r="F305" s="12" t="s">
        <v>110</v>
      </c>
      <c r="G305" s="12" t="s">
        <v>54</v>
      </c>
      <c r="H305" s="12" t="s">
        <v>55</v>
      </c>
      <c r="I305" s="12" t="s">
        <v>55</v>
      </c>
      <c r="J305" s="12" t="s">
        <v>55</v>
      </c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>
        <v>2</v>
      </c>
      <c r="AB305" s="3">
        <v>96</v>
      </c>
      <c r="AC305" s="3">
        <v>85</v>
      </c>
      <c r="AD305" s="3">
        <f>AC305/AB305</f>
        <v>0.88541666666666663</v>
      </c>
      <c r="AE305" s="3">
        <v>116</v>
      </c>
      <c r="AF305" s="3">
        <v>72</v>
      </c>
      <c r="AG305" s="3">
        <f>AF305/AE305</f>
        <v>0.62068965517241381</v>
      </c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>
        <f>AD305/1</f>
        <v>0.88541666666666663</v>
      </c>
    </row>
    <row r="306" spans="1:46" x14ac:dyDescent="0.25">
      <c r="A306" s="12" t="s">
        <v>427</v>
      </c>
      <c r="B306" s="12" t="s">
        <v>406</v>
      </c>
      <c r="C306" s="8">
        <v>44377</v>
      </c>
      <c r="D306" s="12" t="s">
        <v>51</v>
      </c>
      <c r="E306" s="12" t="s">
        <v>159</v>
      </c>
      <c r="F306" s="12" t="s">
        <v>110</v>
      </c>
      <c r="G306" s="12" t="s">
        <v>54</v>
      </c>
      <c r="H306" s="12" t="s">
        <v>56</v>
      </c>
      <c r="I306" s="12" t="s">
        <v>55</v>
      </c>
      <c r="J306" s="12" t="s">
        <v>56</v>
      </c>
      <c r="K306" s="3">
        <v>1</v>
      </c>
      <c r="L306" s="3"/>
      <c r="M306" s="3">
        <v>1</v>
      </c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>
        <v>17</v>
      </c>
      <c r="Z306" s="3"/>
      <c r="AA306" s="3">
        <v>2</v>
      </c>
      <c r="AB306" s="3">
        <v>61</v>
      </c>
      <c r="AC306" s="3">
        <v>56</v>
      </c>
      <c r="AD306" s="3">
        <f>AC306/AB306</f>
        <v>0.91803278688524592</v>
      </c>
      <c r="AE306" s="3">
        <v>41</v>
      </c>
      <c r="AF306" s="3">
        <v>41</v>
      </c>
      <c r="AG306" s="3">
        <f>AF306/AE306</f>
        <v>1</v>
      </c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>
        <f>(AD306+AG306)/2</f>
        <v>0.95901639344262302</v>
      </c>
    </row>
    <row r="307" spans="1:46" x14ac:dyDescent="0.25">
      <c r="A307" s="12" t="s">
        <v>428</v>
      </c>
      <c r="B307" s="12" t="s">
        <v>406</v>
      </c>
      <c r="C307" s="8">
        <v>44377</v>
      </c>
      <c r="D307" s="12" t="s">
        <v>51</v>
      </c>
      <c r="E307" s="12" t="s">
        <v>159</v>
      </c>
      <c r="F307" s="12" t="s">
        <v>110</v>
      </c>
      <c r="G307" s="12" t="s">
        <v>58</v>
      </c>
      <c r="H307" s="12" t="s">
        <v>56</v>
      </c>
      <c r="I307" s="12" t="s">
        <v>55</v>
      </c>
      <c r="J307" s="12" t="s">
        <v>56</v>
      </c>
      <c r="K307" s="3">
        <v>1</v>
      </c>
      <c r="L307" s="3"/>
      <c r="M307" s="3">
        <v>1</v>
      </c>
      <c r="N307" s="3"/>
      <c r="O307" s="3"/>
      <c r="P307" s="3"/>
      <c r="Q307" s="3"/>
      <c r="R307" s="3"/>
      <c r="S307" s="3"/>
      <c r="T307" s="3"/>
      <c r="U307" s="3">
        <v>1</v>
      </c>
      <c r="V307" s="3">
        <v>16</v>
      </c>
      <c r="W307" s="3">
        <v>13</v>
      </c>
      <c r="X307" s="3"/>
      <c r="Y307" s="3">
        <v>17</v>
      </c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</row>
    <row r="308" spans="1:46" x14ac:dyDescent="0.25">
      <c r="A308" s="12" t="s">
        <v>429</v>
      </c>
      <c r="B308" s="12" t="s">
        <v>406</v>
      </c>
      <c r="C308" s="8">
        <v>44377</v>
      </c>
      <c r="D308" s="12" t="s">
        <v>51</v>
      </c>
      <c r="E308" s="12" t="s">
        <v>60</v>
      </c>
      <c r="F308" s="12" t="s">
        <v>110</v>
      </c>
      <c r="G308" s="12" t="s">
        <v>58</v>
      </c>
      <c r="H308" s="12" t="s">
        <v>55</v>
      </c>
      <c r="I308" s="12" t="s">
        <v>55</v>
      </c>
      <c r="J308" s="12" t="s">
        <v>56</v>
      </c>
      <c r="K308" s="3">
        <v>7</v>
      </c>
      <c r="L308" s="3"/>
      <c r="M308" s="3">
        <v>2</v>
      </c>
      <c r="N308" s="3">
        <v>2</v>
      </c>
      <c r="O308" s="3"/>
      <c r="P308" s="3"/>
      <c r="Q308" s="3"/>
      <c r="R308" s="3">
        <v>2</v>
      </c>
      <c r="S308" s="3"/>
      <c r="T308" s="3">
        <v>1</v>
      </c>
      <c r="U308" s="3"/>
      <c r="V308" s="3"/>
      <c r="W308" s="3"/>
      <c r="X308" s="3"/>
      <c r="Y308" s="3">
        <v>3</v>
      </c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</row>
    <row r="309" spans="1:46" x14ac:dyDescent="0.25">
      <c r="A309" s="12" t="s">
        <v>430</v>
      </c>
      <c r="B309" s="12" t="s">
        <v>406</v>
      </c>
      <c r="C309" s="8">
        <v>44377</v>
      </c>
      <c r="D309" s="12" t="s">
        <v>51</v>
      </c>
      <c r="E309" s="12" t="s">
        <v>233</v>
      </c>
      <c r="F309" s="12" t="s">
        <v>110</v>
      </c>
      <c r="G309" s="12" t="s">
        <v>54</v>
      </c>
      <c r="H309" s="12" t="s">
        <v>55</v>
      </c>
      <c r="I309" s="12" t="s">
        <v>55</v>
      </c>
      <c r="J309" s="12" t="s">
        <v>55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>
        <v>1</v>
      </c>
      <c r="V309" s="3">
        <v>3</v>
      </c>
      <c r="W309" s="3">
        <v>13</v>
      </c>
      <c r="X309" s="3">
        <v>1</v>
      </c>
      <c r="Y309" s="3">
        <v>4</v>
      </c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</row>
    <row r="310" spans="1:46" x14ac:dyDescent="0.25">
      <c r="A310" s="12" t="s">
        <v>431</v>
      </c>
      <c r="B310" s="12" t="s">
        <v>406</v>
      </c>
      <c r="C310" s="8">
        <v>44377</v>
      </c>
      <c r="D310" s="12" t="s">
        <v>51</v>
      </c>
      <c r="E310" s="12" t="s">
        <v>182</v>
      </c>
      <c r="F310" s="12" t="s">
        <v>110</v>
      </c>
      <c r="G310" s="12" t="s">
        <v>54</v>
      </c>
      <c r="H310" s="12" t="s">
        <v>56</v>
      </c>
      <c r="I310" s="12" t="s">
        <v>55</v>
      </c>
      <c r="J310" s="12" t="s">
        <v>56</v>
      </c>
      <c r="K310" s="3">
        <v>1</v>
      </c>
      <c r="L310" s="3"/>
      <c r="M310" s="3"/>
      <c r="N310" s="3">
        <v>1</v>
      </c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>
        <v>22</v>
      </c>
      <c r="Z310" s="3"/>
      <c r="AA310" s="3">
        <v>2</v>
      </c>
      <c r="AB310" s="3">
        <v>86</v>
      </c>
      <c r="AC310" s="3">
        <v>74</v>
      </c>
      <c r="AD310" s="3">
        <f>AC310/AB310</f>
        <v>0.86046511627906974</v>
      </c>
      <c r="AE310" s="3">
        <v>34</v>
      </c>
      <c r="AF310" s="3">
        <v>25</v>
      </c>
      <c r="AG310" s="3">
        <f>AF310/AE310</f>
        <v>0.73529411764705888</v>
      </c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>
        <f>AD310/1</f>
        <v>0.86046511627906974</v>
      </c>
    </row>
    <row r="311" spans="1:46" x14ac:dyDescent="0.25">
      <c r="A311" s="12" t="s">
        <v>432</v>
      </c>
      <c r="B311" s="12" t="s">
        <v>406</v>
      </c>
      <c r="C311" s="8">
        <v>44377</v>
      </c>
      <c r="D311" s="12" t="s">
        <v>51</v>
      </c>
      <c r="E311" s="12" t="s">
        <v>182</v>
      </c>
      <c r="F311" s="12" t="s">
        <v>110</v>
      </c>
      <c r="G311" s="12" t="s">
        <v>58</v>
      </c>
      <c r="H311" s="12" t="s">
        <v>56</v>
      </c>
      <c r="I311" s="12" t="s">
        <v>55</v>
      </c>
      <c r="J311" s="12" t="s">
        <v>56</v>
      </c>
      <c r="K311" s="3">
        <v>2</v>
      </c>
      <c r="L311" s="3"/>
      <c r="M311" s="3"/>
      <c r="N311" s="3"/>
      <c r="O311" s="3"/>
      <c r="P311" s="3"/>
      <c r="Q311" s="3"/>
      <c r="R311" s="3">
        <v>1</v>
      </c>
      <c r="S311" s="3"/>
      <c r="T311" s="3">
        <v>1</v>
      </c>
      <c r="U311" s="3">
        <v>1</v>
      </c>
      <c r="V311" s="3">
        <v>2</v>
      </c>
      <c r="W311" s="3">
        <v>13</v>
      </c>
      <c r="X311" s="3">
        <v>1</v>
      </c>
      <c r="Y311" s="3">
        <v>3</v>
      </c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</row>
    <row r="312" spans="1:46" x14ac:dyDescent="0.25">
      <c r="A312" s="12" t="s">
        <v>433</v>
      </c>
      <c r="B312" s="12" t="s">
        <v>406</v>
      </c>
      <c r="C312" s="8">
        <v>44377</v>
      </c>
      <c r="D312" s="12" t="s">
        <v>51</v>
      </c>
      <c r="E312" s="12" t="s">
        <v>152</v>
      </c>
      <c r="F312" s="12" t="s">
        <v>110</v>
      </c>
      <c r="G312" s="12" t="s">
        <v>58</v>
      </c>
      <c r="H312" s="12" t="s">
        <v>55</v>
      </c>
      <c r="I312" s="12" t="s">
        <v>55</v>
      </c>
      <c r="J312" s="12" t="s">
        <v>55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</row>
    <row r="313" spans="1:46" x14ac:dyDescent="0.25">
      <c r="A313" s="12" t="s">
        <v>434</v>
      </c>
      <c r="B313" s="12" t="s">
        <v>406</v>
      </c>
      <c r="C313" s="8">
        <v>44377</v>
      </c>
      <c r="D313" s="12" t="s">
        <v>51</v>
      </c>
      <c r="E313" s="12" t="s">
        <v>152</v>
      </c>
      <c r="F313" s="12" t="s">
        <v>110</v>
      </c>
      <c r="G313" s="12" t="s">
        <v>58</v>
      </c>
      <c r="H313" s="12" t="s">
        <v>55</v>
      </c>
      <c r="I313" s="12" t="s">
        <v>55</v>
      </c>
      <c r="J313" s="12" t="s">
        <v>56</v>
      </c>
      <c r="K313" s="3">
        <v>1</v>
      </c>
      <c r="L313" s="3">
        <v>1</v>
      </c>
      <c r="M313" s="3"/>
      <c r="N313" s="3"/>
      <c r="O313" s="3"/>
      <c r="P313" s="3"/>
      <c r="Q313" s="3"/>
      <c r="R313" s="3"/>
      <c r="S313" s="3"/>
      <c r="T313" s="3"/>
      <c r="U313" s="3">
        <v>1</v>
      </c>
      <c r="V313" s="3">
        <v>4</v>
      </c>
      <c r="W313" s="3">
        <v>14</v>
      </c>
      <c r="X313" s="3">
        <v>2</v>
      </c>
      <c r="Y313" s="3">
        <v>6</v>
      </c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</row>
    <row r="314" spans="1:46" x14ac:dyDescent="0.25">
      <c r="A314" s="12" t="s">
        <v>435</v>
      </c>
      <c r="B314" s="12" t="s">
        <v>406</v>
      </c>
      <c r="C314" s="8">
        <v>44377</v>
      </c>
      <c r="D314" s="12" t="s">
        <v>51</v>
      </c>
      <c r="E314" s="12" t="s">
        <v>289</v>
      </c>
      <c r="F314" s="12" t="s">
        <v>110</v>
      </c>
      <c r="G314" s="12" t="s">
        <v>58</v>
      </c>
      <c r="H314" s="12" t="s">
        <v>55</v>
      </c>
      <c r="I314" s="12" t="s">
        <v>55</v>
      </c>
      <c r="J314" s="12" t="s">
        <v>56</v>
      </c>
      <c r="K314" s="3">
        <v>3</v>
      </c>
      <c r="L314" s="3"/>
      <c r="M314" s="3"/>
      <c r="N314" s="3">
        <v>3</v>
      </c>
      <c r="O314" s="3"/>
      <c r="P314" s="3"/>
      <c r="Q314" s="3"/>
      <c r="R314" s="3"/>
      <c r="S314" s="3"/>
      <c r="T314" s="3"/>
      <c r="U314" s="3">
        <v>1</v>
      </c>
      <c r="V314" s="3">
        <v>12</v>
      </c>
      <c r="W314" s="3"/>
      <c r="X314" s="3">
        <v>1</v>
      </c>
      <c r="Y314" s="3">
        <v>13</v>
      </c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</row>
    <row r="315" spans="1:46" x14ac:dyDescent="0.25">
      <c r="A315" s="12" t="s">
        <v>436</v>
      </c>
      <c r="B315" s="12" t="s">
        <v>406</v>
      </c>
      <c r="C315" s="8">
        <v>44377</v>
      </c>
      <c r="D315" s="12" t="s">
        <v>51</v>
      </c>
      <c r="E315" s="12" t="s">
        <v>221</v>
      </c>
      <c r="F315" s="12" t="s">
        <v>110</v>
      </c>
      <c r="G315" s="12" t="s">
        <v>54</v>
      </c>
      <c r="H315" s="12" t="s">
        <v>55</v>
      </c>
      <c r="I315" s="12" t="s">
        <v>55</v>
      </c>
      <c r="J315" s="12" t="s">
        <v>55</v>
      </c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>
        <v>3</v>
      </c>
      <c r="AB315" s="3">
        <v>65</v>
      </c>
      <c r="AC315" s="3">
        <v>62</v>
      </c>
      <c r="AD315" s="3">
        <f>AC315/AB315</f>
        <v>0.9538461538461539</v>
      </c>
      <c r="AE315" s="3">
        <v>75</v>
      </c>
      <c r="AF315" s="3">
        <v>67</v>
      </c>
      <c r="AG315" s="3">
        <f>AF315/AE315</f>
        <v>0.89333333333333331</v>
      </c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>
        <f>AD315/1</f>
        <v>0.9538461538461539</v>
      </c>
    </row>
    <row r="316" spans="1:46" x14ac:dyDescent="0.25">
      <c r="A316" s="12" t="s">
        <v>437</v>
      </c>
      <c r="B316" s="12" t="s">
        <v>406</v>
      </c>
      <c r="C316" s="8">
        <v>44377</v>
      </c>
      <c r="D316" s="12" t="s">
        <v>51</v>
      </c>
      <c r="E316" s="12" t="s">
        <v>171</v>
      </c>
      <c r="F316" s="12" t="s">
        <v>110</v>
      </c>
      <c r="G316" s="12" t="s">
        <v>54</v>
      </c>
      <c r="H316" s="12" t="s">
        <v>55</v>
      </c>
      <c r="I316" s="12" t="s">
        <v>55</v>
      </c>
      <c r="J316" s="12" t="s">
        <v>56</v>
      </c>
      <c r="K316" s="3">
        <v>3</v>
      </c>
      <c r="L316" s="3"/>
      <c r="M316" s="3">
        <v>1</v>
      </c>
      <c r="N316" s="3">
        <v>2</v>
      </c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>
        <v>10</v>
      </c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</row>
    <row r="317" spans="1:46" x14ac:dyDescent="0.25">
      <c r="A317" s="12" t="s">
        <v>438</v>
      </c>
      <c r="B317" s="12" t="s">
        <v>406</v>
      </c>
      <c r="C317" s="8">
        <v>44377</v>
      </c>
      <c r="D317" s="12" t="s">
        <v>51</v>
      </c>
      <c r="E317" s="12" t="s">
        <v>159</v>
      </c>
      <c r="F317" s="12" t="s">
        <v>110</v>
      </c>
      <c r="G317" s="12" t="s">
        <v>54</v>
      </c>
      <c r="H317" s="12" t="s">
        <v>56</v>
      </c>
      <c r="I317" s="12" t="s">
        <v>55</v>
      </c>
      <c r="J317" s="12" t="s">
        <v>56</v>
      </c>
      <c r="K317" s="3">
        <v>1</v>
      </c>
      <c r="L317" s="3">
        <v>1</v>
      </c>
      <c r="M317" s="3"/>
      <c r="N317" s="3"/>
      <c r="O317" s="3"/>
      <c r="P317" s="3"/>
      <c r="Q317" s="3"/>
      <c r="R317" s="3"/>
      <c r="S317" s="3"/>
      <c r="T317" s="3"/>
      <c r="U317" s="3">
        <v>1</v>
      </c>
      <c r="V317" s="3">
        <v>19</v>
      </c>
      <c r="W317" s="3"/>
      <c r="X317" s="3"/>
      <c r="Y317" s="3">
        <v>20</v>
      </c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</row>
    <row r="318" spans="1:46" x14ac:dyDescent="0.25">
      <c r="A318" s="12" t="s">
        <v>439</v>
      </c>
      <c r="B318" s="12" t="s">
        <v>406</v>
      </c>
      <c r="C318" s="8">
        <v>44377</v>
      </c>
      <c r="D318" s="12" t="s">
        <v>51</v>
      </c>
      <c r="E318" s="12" t="s">
        <v>159</v>
      </c>
      <c r="F318" s="12" t="s">
        <v>110</v>
      </c>
      <c r="G318" s="12" t="s">
        <v>58</v>
      </c>
      <c r="H318" s="12" t="s">
        <v>56</v>
      </c>
      <c r="I318" s="12" t="s">
        <v>56</v>
      </c>
      <c r="J318" s="12" t="s">
        <v>55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</row>
    <row r="319" spans="1:46" x14ac:dyDescent="0.25">
      <c r="A319" s="12" t="s">
        <v>440</v>
      </c>
      <c r="B319" s="12" t="s">
        <v>406</v>
      </c>
      <c r="C319" s="8">
        <v>44377</v>
      </c>
      <c r="D319" s="12" t="s">
        <v>51</v>
      </c>
      <c r="E319" s="12" t="s">
        <v>155</v>
      </c>
      <c r="F319" s="12" t="s">
        <v>110</v>
      </c>
      <c r="G319" s="12" t="s">
        <v>58</v>
      </c>
      <c r="H319" s="12" t="s">
        <v>56</v>
      </c>
      <c r="I319" s="12" t="s">
        <v>55</v>
      </c>
      <c r="J319" s="12" t="s">
        <v>56</v>
      </c>
      <c r="K319" s="3">
        <v>4</v>
      </c>
      <c r="L319" s="3"/>
      <c r="M319" s="3">
        <v>1</v>
      </c>
      <c r="N319" s="3"/>
      <c r="O319" s="3"/>
      <c r="P319" s="3"/>
      <c r="Q319" s="3"/>
      <c r="R319" s="3">
        <v>2</v>
      </c>
      <c r="S319" s="3">
        <v>1</v>
      </c>
      <c r="T319" s="3"/>
      <c r="U319" s="3">
        <v>1</v>
      </c>
      <c r="V319" s="3">
        <v>4</v>
      </c>
      <c r="W319" s="3"/>
      <c r="X319" s="3">
        <v>0</v>
      </c>
      <c r="Y319" s="3">
        <v>4</v>
      </c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</row>
    <row r="320" spans="1:46" x14ac:dyDescent="0.25">
      <c r="A320" s="12" t="s">
        <v>441</v>
      </c>
      <c r="B320" s="12" t="s">
        <v>406</v>
      </c>
      <c r="C320" s="8">
        <v>44377</v>
      </c>
      <c r="D320" s="12" t="s">
        <v>51</v>
      </c>
      <c r="E320" s="12" t="s">
        <v>155</v>
      </c>
      <c r="F320" s="12" t="s">
        <v>110</v>
      </c>
      <c r="G320" s="12" t="s">
        <v>54</v>
      </c>
      <c r="H320" s="12" t="s">
        <v>56</v>
      </c>
      <c r="I320" s="12" t="s">
        <v>55</v>
      </c>
      <c r="J320" s="12" t="s">
        <v>55</v>
      </c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>
        <v>1</v>
      </c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</row>
    <row r="321" spans="1:46" x14ac:dyDescent="0.25">
      <c r="A321" s="12" t="s">
        <v>442</v>
      </c>
      <c r="B321" s="12" t="s">
        <v>406</v>
      </c>
      <c r="C321" s="8">
        <v>44377</v>
      </c>
      <c r="D321" s="12" t="s">
        <v>51</v>
      </c>
      <c r="E321" s="12" t="s">
        <v>159</v>
      </c>
      <c r="F321" s="12" t="s">
        <v>110</v>
      </c>
      <c r="G321" s="12" t="s">
        <v>54</v>
      </c>
      <c r="H321" s="12" t="s">
        <v>56</v>
      </c>
      <c r="I321" s="12" t="s">
        <v>55</v>
      </c>
      <c r="J321" s="12" t="s">
        <v>56</v>
      </c>
      <c r="K321" s="3">
        <v>1</v>
      </c>
      <c r="L321" s="3"/>
      <c r="M321" s="3"/>
      <c r="N321" s="3"/>
      <c r="O321" s="3"/>
      <c r="P321" s="3"/>
      <c r="Q321" s="3"/>
      <c r="R321" s="3"/>
      <c r="S321" s="3"/>
      <c r="T321" s="3">
        <v>1</v>
      </c>
      <c r="U321" s="3"/>
      <c r="V321" s="3"/>
      <c r="W321" s="3"/>
      <c r="X321" s="3"/>
      <c r="Y321" s="3"/>
      <c r="Z321" s="3"/>
      <c r="AA321" s="3">
        <v>3</v>
      </c>
      <c r="AB321" s="3">
        <v>84</v>
      </c>
      <c r="AC321" s="3">
        <v>80</v>
      </c>
      <c r="AD321" s="3">
        <f>AC321/AB321</f>
        <v>0.95238095238095233</v>
      </c>
      <c r="AE321" s="3">
        <v>70</v>
      </c>
      <c r="AF321" s="3">
        <v>69</v>
      </c>
      <c r="AG321" s="3">
        <f>AF321/AE321</f>
        <v>0.98571428571428577</v>
      </c>
      <c r="AH321" s="3">
        <v>45</v>
      </c>
      <c r="AI321" s="3">
        <v>44</v>
      </c>
      <c r="AJ321" s="3">
        <f>AI321/AH321</f>
        <v>0.97777777777777775</v>
      </c>
      <c r="AK321" s="3"/>
      <c r="AL321" s="3"/>
      <c r="AM321" s="3"/>
      <c r="AN321" s="3"/>
      <c r="AO321" s="3"/>
      <c r="AP321" s="3"/>
      <c r="AQ321" s="3"/>
      <c r="AR321" s="3"/>
      <c r="AS321" s="3"/>
      <c r="AT321" s="3">
        <f>(AJ321+AG321+AD321)/AA321</f>
        <v>0.97195767195767202</v>
      </c>
    </row>
    <row r="322" spans="1:46" x14ac:dyDescent="0.25">
      <c r="A322" s="12" t="s">
        <v>443</v>
      </c>
      <c r="B322" s="12" t="s">
        <v>406</v>
      </c>
      <c r="C322" s="8">
        <v>44377</v>
      </c>
      <c r="D322" s="12" t="s">
        <v>51</v>
      </c>
      <c r="E322" s="12" t="s">
        <v>159</v>
      </c>
      <c r="F322" s="12" t="s">
        <v>110</v>
      </c>
      <c r="G322" s="12" t="s">
        <v>58</v>
      </c>
      <c r="H322" s="12" t="s">
        <v>56</v>
      </c>
      <c r="I322" s="12" t="s">
        <v>55</v>
      </c>
      <c r="J322" s="12" t="s">
        <v>56</v>
      </c>
      <c r="K322" s="3">
        <v>1</v>
      </c>
      <c r="L322" s="3"/>
      <c r="M322" s="3"/>
      <c r="N322" s="3">
        <v>1</v>
      </c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</row>
    <row r="323" spans="1:46" x14ac:dyDescent="0.25">
      <c r="A323" s="12" t="s">
        <v>444</v>
      </c>
      <c r="B323" s="12" t="s">
        <v>406</v>
      </c>
      <c r="C323" s="8">
        <v>44377</v>
      </c>
      <c r="D323" s="12" t="s">
        <v>51</v>
      </c>
      <c r="E323" s="12" t="s">
        <v>241</v>
      </c>
      <c r="F323" s="12" t="s">
        <v>110</v>
      </c>
      <c r="G323" s="12" t="s">
        <v>58</v>
      </c>
      <c r="H323" s="12" t="s">
        <v>55</v>
      </c>
      <c r="I323" s="12" t="s">
        <v>55</v>
      </c>
      <c r="J323" s="12" t="s">
        <v>56</v>
      </c>
      <c r="K323" s="3">
        <v>4</v>
      </c>
      <c r="L323" s="3"/>
      <c r="M323" s="3">
        <v>1</v>
      </c>
      <c r="N323" s="3">
        <v>3</v>
      </c>
      <c r="O323" s="3"/>
      <c r="P323" s="3"/>
      <c r="Q323" s="3"/>
      <c r="R323" s="3"/>
      <c r="S323" s="3"/>
      <c r="T323" s="3"/>
      <c r="U323" s="3">
        <v>1</v>
      </c>
      <c r="V323" s="3">
        <v>2</v>
      </c>
      <c r="W323" s="3"/>
      <c r="X323" s="3">
        <v>2</v>
      </c>
      <c r="Y323" s="3">
        <v>4</v>
      </c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</row>
    <row r="324" spans="1:46" x14ac:dyDescent="0.25">
      <c r="A324" s="12" t="s">
        <v>445</v>
      </c>
      <c r="B324" s="12" t="s">
        <v>406</v>
      </c>
      <c r="C324" s="8">
        <v>44377</v>
      </c>
      <c r="D324" s="12" t="s">
        <v>51</v>
      </c>
      <c r="E324" s="12" t="s">
        <v>446</v>
      </c>
      <c r="F324" s="12" t="s">
        <v>131</v>
      </c>
      <c r="G324" s="12" t="s">
        <v>54</v>
      </c>
      <c r="H324" s="12" t="s">
        <v>55</v>
      </c>
      <c r="I324" s="12" t="s">
        <v>55</v>
      </c>
      <c r="J324" s="12" t="s">
        <v>55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>
        <v>3</v>
      </c>
      <c r="AB324" s="3">
        <v>87</v>
      </c>
      <c r="AC324" s="3">
        <v>85</v>
      </c>
      <c r="AD324" s="3">
        <f>AC324/AB324</f>
        <v>0.97701149425287359</v>
      </c>
      <c r="AE324" s="3">
        <v>31</v>
      </c>
      <c r="AF324" s="3">
        <v>30</v>
      </c>
      <c r="AG324" s="3">
        <f>AF324/AE324</f>
        <v>0.967741935483871</v>
      </c>
      <c r="AH324" s="3">
        <v>60</v>
      </c>
      <c r="AI324" s="3">
        <v>49</v>
      </c>
      <c r="AJ324" s="3">
        <f>AI324/AH324</f>
        <v>0.81666666666666665</v>
      </c>
      <c r="AK324" s="3"/>
      <c r="AL324" s="3"/>
      <c r="AM324" s="3"/>
      <c r="AN324" s="3"/>
      <c r="AO324" s="3"/>
      <c r="AP324" s="3"/>
      <c r="AQ324" s="3"/>
      <c r="AR324" s="3"/>
      <c r="AS324" s="3"/>
      <c r="AT324" s="3">
        <f>AD324/1</f>
        <v>0.97701149425287359</v>
      </c>
    </row>
    <row r="325" spans="1:46" x14ac:dyDescent="0.25">
      <c r="A325" s="12" t="s">
        <v>447</v>
      </c>
      <c r="B325" s="12" t="s">
        <v>406</v>
      </c>
      <c r="C325" s="8">
        <v>44377</v>
      </c>
      <c r="D325" s="12" t="s">
        <v>51</v>
      </c>
      <c r="E325" s="12" t="s">
        <v>446</v>
      </c>
      <c r="F325" s="12" t="s">
        <v>131</v>
      </c>
      <c r="G325" s="12" t="s">
        <v>54</v>
      </c>
      <c r="H325" s="12" t="s">
        <v>55</v>
      </c>
      <c r="I325" s="12" t="s">
        <v>55</v>
      </c>
      <c r="J325" s="12" t="s">
        <v>55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>
        <v>22</v>
      </c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</row>
    <row r="326" spans="1:46" x14ac:dyDescent="0.25">
      <c r="A326" s="12" t="s">
        <v>448</v>
      </c>
      <c r="B326" s="12" t="s">
        <v>406</v>
      </c>
      <c r="C326" s="8">
        <v>44377</v>
      </c>
      <c r="D326" s="12" t="s">
        <v>51</v>
      </c>
      <c r="E326" s="12" t="s">
        <v>446</v>
      </c>
      <c r="F326" s="12" t="s">
        <v>131</v>
      </c>
      <c r="G326" s="12" t="s">
        <v>54</v>
      </c>
      <c r="H326" s="12" t="s">
        <v>55</v>
      </c>
      <c r="I326" s="12" t="s">
        <v>55</v>
      </c>
      <c r="J326" s="12" t="s">
        <v>55</v>
      </c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</row>
    <row r="327" spans="1:46" x14ac:dyDescent="0.25">
      <c r="A327" s="12" t="s">
        <v>449</v>
      </c>
      <c r="B327" s="12" t="s">
        <v>406</v>
      </c>
      <c r="C327" s="8">
        <v>44377</v>
      </c>
      <c r="D327" s="12" t="s">
        <v>51</v>
      </c>
      <c r="E327" s="12" t="s">
        <v>149</v>
      </c>
      <c r="F327" s="12" t="s">
        <v>131</v>
      </c>
      <c r="G327" s="12" t="s">
        <v>58</v>
      </c>
      <c r="H327" s="12" t="s">
        <v>56</v>
      </c>
      <c r="I327" s="12" t="s">
        <v>55</v>
      </c>
      <c r="J327" s="12" t="s">
        <v>56</v>
      </c>
      <c r="K327" s="3">
        <v>3</v>
      </c>
      <c r="L327" s="3">
        <v>1</v>
      </c>
      <c r="M327" s="3"/>
      <c r="N327" s="3">
        <v>1</v>
      </c>
      <c r="O327" s="3"/>
      <c r="P327" s="3"/>
      <c r="Q327" s="3"/>
      <c r="R327" s="3"/>
      <c r="S327" s="3"/>
      <c r="T327" s="3">
        <v>1</v>
      </c>
      <c r="U327" s="3">
        <v>1</v>
      </c>
      <c r="V327" s="3">
        <v>14</v>
      </c>
      <c r="W327" s="3"/>
      <c r="X327" s="3">
        <v>1</v>
      </c>
      <c r="Y327" s="3">
        <v>15</v>
      </c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</row>
    <row r="328" spans="1:46" x14ac:dyDescent="0.25">
      <c r="A328" s="12" t="s">
        <v>450</v>
      </c>
      <c r="B328" s="12" t="s">
        <v>406</v>
      </c>
      <c r="C328" s="8">
        <v>44377</v>
      </c>
      <c r="D328" s="12" t="s">
        <v>51</v>
      </c>
      <c r="E328" s="12" t="s">
        <v>149</v>
      </c>
      <c r="F328" s="12" t="s">
        <v>131</v>
      </c>
      <c r="G328" s="12" t="s">
        <v>54</v>
      </c>
      <c r="H328" s="12" t="s">
        <v>56</v>
      </c>
      <c r="I328" s="12" t="s">
        <v>55</v>
      </c>
      <c r="J328" s="12" t="s">
        <v>55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>
        <v>24</v>
      </c>
      <c r="Z328" s="3"/>
      <c r="AA328" s="3">
        <v>2</v>
      </c>
      <c r="AB328" s="3">
        <v>87</v>
      </c>
      <c r="AC328" s="3">
        <v>81</v>
      </c>
      <c r="AD328" s="3">
        <f>AC328/AB328</f>
        <v>0.93103448275862066</v>
      </c>
      <c r="AE328" s="3">
        <v>62</v>
      </c>
      <c r="AF328" s="3">
        <v>58</v>
      </c>
      <c r="AG328" s="3">
        <f>AF328/AE328</f>
        <v>0.93548387096774188</v>
      </c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</row>
    <row r="329" spans="1:46" x14ac:dyDescent="0.25">
      <c r="A329" s="12" t="s">
        <v>451</v>
      </c>
      <c r="B329" s="12" t="s">
        <v>406</v>
      </c>
      <c r="C329" s="8">
        <v>44377</v>
      </c>
      <c r="D329" s="12" t="s">
        <v>51</v>
      </c>
      <c r="E329" s="12" t="s">
        <v>149</v>
      </c>
      <c r="F329" s="12" t="s">
        <v>131</v>
      </c>
      <c r="G329" s="12" t="s">
        <v>54</v>
      </c>
      <c r="H329" s="12" t="s">
        <v>56</v>
      </c>
      <c r="I329" s="12" t="s">
        <v>55</v>
      </c>
      <c r="J329" s="12" t="s">
        <v>56</v>
      </c>
      <c r="K329" s="3">
        <v>1</v>
      </c>
      <c r="L329" s="3"/>
      <c r="M329" s="3"/>
      <c r="N329" s="3"/>
      <c r="O329" s="3"/>
      <c r="P329" s="3"/>
      <c r="Q329" s="3"/>
      <c r="R329" s="3"/>
      <c r="S329" s="3"/>
      <c r="T329" s="3">
        <v>1</v>
      </c>
      <c r="U329" s="3"/>
      <c r="V329" s="3"/>
      <c r="W329" s="3"/>
      <c r="X329" s="3"/>
      <c r="Y329" s="3"/>
      <c r="Z329" s="3"/>
      <c r="AA329" s="3">
        <v>1</v>
      </c>
      <c r="AB329" s="3">
        <v>98</v>
      </c>
      <c r="AC329" s="3">
        <v>70</v>
      </c>
      <c r="AD329" s="3">
        <f>AC329/AB329</f>
        <v>0.7142857142857143</v>
      </c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</row>
    <row r="330" spans="1:46" x14ac:dyDescent="0.25">
      <c r="A330" s="12" t="s">
        <v>452</v>
      </c>
      <c r="B330" s="12" t="s">
        <v>406</v>
      </c>
      <c r="C330" s="8">
        <v>44377</v>
      </c>
      <c r="D330" s="12" t="s">
        <v>51</v>
      </c>
      <c r="E330" s="12" t="s">
        <v>149</v>
      </c>
      <c r="F330" s="12" t="s">
        <v>131</v>
      </c>
      <c r="G330" s="12" t="s">
        <v>58</v>
      </c>
      <c r="H330" s="12" t="s">
        <v>56</v>
      </c>
      <c r="I330" s="12" t="s">
        <v>55</v>
      </c>
      <c r="J330" s="12" t="s">
        <v>56</v>
      </c>
      <c r="K330" s="3">
        <v>1</v>
      </c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>
        <v>3</v>
      </c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</row>
    <row r="331" spans="1:46" x14ac:dyDescent="0.25">
      <c r="A331" s="12" t="s">
        <v>453</v>
      </c>
      <c r="B331" s="12" t="s">
        <v>406</v>
      </c>
      <c r="C331" s="8">
        <v>44377</v>
      </c>
      <c r="D331" s="12" t="s">
        <v>51</v>
      </c>
      <c r="E331" s="12" t="s">
        <v>146</v>
      </c>
      <c r="F331" s="12" t="s">
        <v>131</v>
      </c>
      <c r="G331" s="12" t="s">
        <v>58</v>
      </c>
      <c r="H331" s="12" t="s">
        <v>56</v>
      </c>
      <c r="I331" s="12" t="s">
        <v>55</v>
      </c>
      <c r="J331" s="12" t="s">
        <v>56</v>
      </c>
      <c r="K331" s="3">
        <v>4</v>
      </c>
      <c r="L331" s="3">
        <v>1</v>
      </c>
      <c r="M331" s="3"/>
      <c r="N331" s="3">
        <v>3</v>
      </c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>
        <v>5</v>
      </c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</row>
    <row r="332" spans="1:46" x14ac:dyDescent="0.25">
      <c r="A332" s="12" t="s">
        <v>454</v>
      </c>
      <c r="B332" s="12" t="s">
        <v>406</v>
      </c>
      <c r="C332" s="8">
        <v>44377</v>
      </c>
      <c r="D332" s="12" t="s">
        <v>51</v>
      </c>
      <c r="E332" s="12" t="s">
        <v>146</v>
      </c>
      <c r="F332" s="12" t="s">
        <v>131</v>
      </c>
      <c r="G332" s="12" t="s">
        <v>54</v>
      </c>
      <c r="H332" s="12" t="s">
        <v>56</v>
      </c>
      <c r="I332" s="12" t="s">
        <v>55</v>
      </c>
      <c r="J332" s="12" t="s">
        <v>55</v>
      </c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>
        <v>4</v>
      </c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</row>
    <row r="333" spans="1:46" x14ac:dyDescent="0.25">
      <c r="A333" s="12" t="s">
        <v>455</v>
      </c>
      <c r="B333" s="12" t="s">
        <v>406</v>
      </c>
      <c r="C333" s="8">
        <v>44377</v>
      </c>
      <c r="D333" s="12" t="s">
        <v>51</v>
      </c>
      <c r="E333" s="12" t="s">
        <v>149</v>
      </c>
      <c r="F333" s="12" t="s">
        <v>131</v>
      </c>
      <c r="G333" s="12" t="s">
        <v>54</v>
      </c>
      <c r="H333" s="12" t="s">
        <v>56</v>
      </c>
      <c r="I333" s="12" t="s">
        <v>55</v>
      </c>
      <c r="J333" s="12" t="s">
        <v>55</v>
      </c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>
        <v>4</v>
      </c>
      <c r="AB333" s="3">
        <v>72</v>
      </c>
      <c r="AC333" s="3">
        <v>63</v>
      </c>
      <c r="AD333" s="3">
        <f>AC333/AB333</f>
        <v>0.875</v>
      </c>
      <c r="AE333" s="3">
        <v>42</v>
      </c>
      <c r="AF333" s="3">
        <v>27</v>
      </c>
      <c r="AG333" s="3">
        <f>AF333/AE333</f>
        <v>0.6428571428571429</v>
      </c>
      <c r="AH333" s="3">
        <v>76</v>
      </c>
      <c r="AI333" s="3">
        <v>68</v>
      </c>
      <c r="AJ333" s="3">
        <f>AI333/AH333</f>
        <v>0.89473684210526316</v>
      </c>
      <c r="AK333" s="3"/>
      <c r="AL333" s="3"/>
      <c r="AM333" s="3"/>
      <c r="AN333" s="3"/>
      <c r="AO333" s="3"/>
      <c r="AP333" s="3"/>
      <c r="AQ333" s="3"/>
      <c r="AR333" s="3"/>
      <c r="AS333" s="3"/>
      <c r="AT333" s="3">
        <f>AD333/1</f>
        <v>0.875</v>
      </c>
    </row>
    <row r="334" spans="1:46" x14ac:dyDescent="0.25">
      <c r="A334" s="12" t="s">
        <v>456</v>
      </c>
      <c r="B334" s="12" t="s">
        <v>406</v>
      </c>
      <c r="C334" s="8">
        <v>44377</v>
      </c>
      <c r="D334" s="12" t="s">
        <v>51</v>
      </c>
      <c r="E334" s="12" t="s">
        <v>149</v>
      </c>
      <c r="F334" s="12" t="s">
        <v>131</v>
      </c>
      <c r="G334" s="12" t="s">
        <v>58</v>
      </c>
      <c r="H334" s="12" t="s">
        <v>56</v>
      </c>
      <c r="I334" s="12" t="s">
        <v>56</v>
      </c>
      <c r="J334" s="12" t="s">
        <v>56</v>
      </c>
      <c r="K334" s="3">
        <v>5</v>
      </c>
      <c r="L334" s="3"/>
      <c r="M334" s="3"/>
      <c r="N334" s="3">
        <v>3</v>
      </c>
      <c r="O334" s="3"/>
      <c r="P334" s="3"/>
      <c r="Q334" s="3"/>
      <c r="R334" s="3"/>
      <c r="S334" s="3"/>
      <c r="T334" s="3">
        <v>2</v>
      </c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</row>
    <row r="335" spans="1:46" x14ac:dyDescent="0.25">
      <c r="A335" s="12" t="s">
        <v>457</v>
      </c>
      <c r="B335" s="12" t="s">
        <v>406</v>
      </c>
      <c r="C335" s="8">
        <v>44376</v>
      </c>
      <c r="D335" s="12" t="s">
        <v>51</v>
      </c>
      <c r="E335" s="12" t="s">
        <v>458</v>
      </c>
      <c r="F335" s="12" t="s">
        <v>72</v>
      </c>
      <c r="G335" s="12" t="s">
        <v>54</v>
      </c>
      <c r="H335" s="12" t="s">
        <v>55</v>
      </c>
      <c r="I335" s="12" t="s">
        <v>55</v>
      </c>
      <c r="J335" s="12" t="s">
        <v>56</v>
      </c>
      <c r="K335" s="3">
        <v>1</v>
      </c>
      <c r="L335" s="3"/>
      <c r="M335" s="3">
        <v>1</v>
      </c>
      <c r="N335" s="3"/>
      <c r="O335" s="3"/>
      <c r="P335" s="3"/>
      <c r="Q335" s="3"/>
      <c r="R335" s="3"/>
      <c r="S335" s="3"/>
      <c r="T335" s="3"/>
      <c r="U335" s="3">
        <v>1</v>
      </c>
      <c r="V335" s="3">
        <v>9</v>
      </c>
      <c r="W335" s="3"/>
      <c r="X335" s="3"/>
      <c r="Y335" s="3">
        <v>23</v>
      </c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</row>
    <row r="336" spans="1:46" x14ac:dyDescent="0.25">
      <c r="A336" s="12" t="s">
        <v>459</v>
      </c>
      <c r="B336" s="12" t="s">
        <v>406</v>
      </c>
      <c r="C336" s="8">
        <v>44376</v>
      </c>
      <c r="D336" s="12" t="s">
        <v>51</v>
      </c>
      <c r="E336" s="12" t="s">
        <v>460</v>
      </c>
      <c r="F336" s="12" t="s">
        <v>72</v>
      </c>
      <c r="G336" s="12" t="s">
        <v>54</v>
      </c>
      <c r="H336" s="12" t="s">
        <v>55</v>
      </c>
      <c r="I336" s="12" t="s">
        <v>55</v>
      </c>
      <c r="J336" s="12" t="s">
        <v>55</v>
      </c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>
        <v>10</v>
      </c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</row>
    <row r="337" spans="1:46" ht="18.75" customHeight="1" x14ac:dyDescent="0.25">
      <c r="A337" s="12" t="s">
        <v>461</v>
      </c>
      <c r="B337" s="12" t="s">
        <v>406</v>
      </c>
      <c r="C337" s="8">
        <v>44377</v>
      </c>
      <c r="D337" s="12" t="s">
        <v>51</v>
      </c>
      <c r="E337" s="12" t="s">
        <v>462</v>
      </c>
      <c r="F337" s="12" t="s">
        <v>131</v>
      </c>
      <c r="G337" s="12" t="s">
        <v>54</v>
      </c>
      <c r="H337" s="12" t="s">
        <v>55</v>
      </c>
      <c r="I337" s="12" t="s">
        <v>55</v>
      </c>
      <c r="J337" s="12" t="s">
        <v>55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>
        <v>24</v>
      </c>
      <c r="Z337" s="3"/>
      <c r="AA337" s="3">
        <v>2</v>
      </c>
      <c r="AB337" s="3">
        <v>96</v>
      </c>
      <c r="AC337" s="3">
        <v>82</v>
      </c>
      <c r="AD337" s="3">
        <f>AC337/AB337</f>
        <v>0.85416666666666663</v>
      </c>
      <c r="AE337" s="3">
        <v>58</v>
      </c>
      <c r="AF337" s="3">
        <v>54</v>
      </c>
      <c r="AG337" s="3">
        <f>AF337/AE337</f>
        <v>0.93103448275862066</v>
      </c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>
        <f>AD337/1</f>
        <v>0.85416666666666663</v>
      </c>
    </row>
    <row r="338" spans="1:46" x14ac:dyDescent="0.25">
      <c r="A338" s="12" t="s">
        <v>463</v>
      </c>
      <c r="B338" s="12" t="s">
        <v>406</v>
      </c>
      <c r="C338" s="8">
        <v>44377</v>
      </c>
      <c r="D338" s="12" t="s">
        <v>51</v>
      </c>
      <c r="E338" s="12" t="s">
        <v>462</v>
      </c>
      <c r="F338" s="12" t="s">
        <v>131</v>
      </c>
      <c r="G338" s="12" t="s">
        <v>54</v>
      </c>
      <c r="H338" s="12" t="s">
        <v>55</v>
      </c>
      <c r="I338" s="12" t="s">
        <v>55</v>
      </c>
      <c r="J338" s="12" t="s">
        <v>55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>
        <v>11</v>
      </c>
      <c r="Z338" s="3"/>
      <c r="AA338" s="3">
        <v>1</v>
      </c>
      <c r="AB338" s="3">
        <v>47</v>
      </c>
      <c r="AC338" s="3">
        <v>42</v>
      </c>
      <c r="AD338" s="3">
        <f>AC338/AB338</f>
        <v>0.8936170212765957</v>
      </c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>
        <f>AD338/1</f>
        <v>0.8936170212765957</v>
      </c>
    </row>
    <row r="339" spans="1:46" x14ac:dyDescent="0.25">
      <c r="A339" s="12" t="s">
        <v>464</v>
      </c>
      <c r="B339" s="12" t="s">
        <v>406</v>
      </c>
      <c r="C339" s="8">
        <v>44377</v>
      </c>
      <c r="D339" s="12" t="s">
        <v>51</v>
      </c>
      <c r="E339" s="12" t="s">
        <v>149</v>
      </c>
      <c r="F339" s="12" t="s">
        <v>131</v>
      </c>
      <c r="G339" s="12" t="s">
        <v>54</v>
      </c>
      <c r="H339" s="12" t="s">
        <v>56</v>
      </c>
      <c r="I339" s="12" t="s">
        <v>55</v>
      </c>
      <c r="J339" s="12" t="s">
        <v>55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>
        <v>4</v>
      </c>
      <c r="AB339" s="3">
        <v>53</v>
      </c>
      <c r="AC339" s="3">
        <v>36</v>
      </c>
      <c r="AD339" s="3">
        <f>AC339/AB339</f>
        <v>0.67924528301886788</v>
      </c>
      <c r="AE339" s="3">
        <v>18</v>
      </c>
      <c r="AF339" s="3">
        <v>15</v>
      </c>
      <c r="AG339" s="3">
        <f>AF339/AE339</f>
        <v>0.83333333333333337</v>
      </c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>
        <f>AD339/1</f>
        <v>0.67924528301886788</v>
      </c>
    </row>
    <row r="340" spans="1:46" x14ac:dyDescent="0.25">
      <c r="A340" s="12" t="s">
        <v>465</v>
      </c>
      <c r="B340" s="12" t="s">
        <v>406</v>
      </c>
      <c r="C340" s="8">
        <v>44377</v>
      </c>
      <c r="D340" s="12" t="s">
        <v>51</v>
      </c>
      <c r="E340" s="12" t="s">
        <v>149</v>
      </c>
      <c r="F340" s="12" t="s">
        <v>131</v>
      </c>
      <c r="G340" s="12" t="s">
        <v>58</v>
      </c>
      <c r="H340" s="12" t="s">
        <v>56</v>
      </c>
      <c r="I340" s="12" t="s">
        <v>55</v>
      </c>
      <c r="J340" s="12" t="s">
        <v>56</v>
      </c>
      <c r="K340" s="3">
        <v>2</v>
      </c>
      <c r="L340" s="3"/>
      <c r="M340" s="3">
        <v>1</v>
      </c>
      <c r="N340" s="3">
        <v>1</v>
      </c>
      <c r="O340" s="3"/>
      <c r="P340" s="3"/>
      <c r="Q340" s="3"/>
      <c r="R340" s="3"/>
      <c r="S340" s="3"/>
      <c r="T340" s="3"/>
      <c r="U340" s="3">
        <v>1</v>
      </c>
      <c r="V340" s="3">
        <v>5</v>
      </c>
      <c r="W340" s="3">
        <v>13</v>
      </c>
      <c r="X340" s="3">
        <v>1</v>
      </c>
      <c r="Y340" s="3">
        <v>6</v>
      </c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</row>
    <row r="341" spans="1:46" x14ac:dyDescent="0.25">
      <c r="A341" s="12" t="s">
        <v>466</v>
      </c>
      <c r="B341" s="12" t="s">
        <v>406</v>
      </c>
      <c r="C341" s="8">
        <v>44377</v>
      </c>
      <c r="D341" s="12" t="s">
        <v>51</v>
      </c>
      <c r="E341" s="12" t="s">
        <v>146</v>
      </c>
      <c r="F341" s="12" t="s">
        <v>131</v>
      </c>
      <c r="G341" s="12" t="s">
        <v>58</v>
      </c>
      <c r="H341" s="12" t="s">
        <v>55</v>
      </c>
      <c r="I341" s="12" t="s">
        <v>55</v>
      </c>
      <c r="J341" s="12" t="s">
        <v>56</v>
      </c>
      <c r="K341" s="3">
        <v>1</v>
      </c>
      <c r="L341" s="3"/>
      <c r="M341" s="3">
        <v>1</v>
      </c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>
        <v>6</v>
      </c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</row>
    <row r="342" spans="1:46" x14ac:dyDescent="0.25">
      <c r="A342" s="12" t="s">
        <v>467</v>
      </c>
      <c r="B342" s="12" t="s">
        <v>406</v>
      </c>
      <c r="C342" s="8">
        <v>44377</v>
      </c>
      <c r="D342" s="12" t="s">
        <v>51</v>
      </c>
      <c r="E342" s="12" t="s">
        <v>146</v>
      </c>
      <c r="F342" s="12" t="s">
        <v>131</v>
      </c>
      <c r="G342" s="12" t="s">
        <v>54</v>
      </c>
      <c r="H342" s="12" t="s">
        <v>55</v>
      </c>
      <c r="I342" s="12" t="s">
        <v>55</v>
      </c>
      <c r="J342" s="12" t="s">
        <v>55</v>
      </c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>
        <v>3</v>
      </c>
      <c r="AB342" s="3">
        <v>91</v>
      </c>
      <c r="AC342" s="3">
        <v>90</v>
      </c>
      <c r="AD342" s="3">
        <f>AC342/AB342</f>
        <v>0.98901098901098905</v>
      </c>
      <c r="AE342" s="3">
        <v>63</v>
      </c>
      <c r="AF342" s="3">
        <v>62</v>
      </c>
      <c r="AG342" s="3">
        <f>AF342/AE342</f>
        <v>0.98412698412698407</v>
      </c>
      <c r="AH342" s="3">
        <v>72</v>
      </c>
      <c r="AI342" s="3">
        <v>71</v>
      </c>
      <c r="AJ342" s="3">
        <f>AI342/AH342</f>
        <v>0.98611111111111116</v>
      </c>
      <c r="AK342" s="3"/>
      <c r="AL342" s="3"/>
      <c r="AM342" s="3"/>
      <c r="AN342" s="3"/>
      <c r="AO342" s="3"/>
      <c r="AP342" s="3"/>
      <c r="AQ342" s="3"/>
      <c r="AR342" s="3"/>
      <c r="AS342" s="3"/>
      <c r="AT342" s="3">
        <f>AD342/1</f>
        <v>0.98901098901098905</v>
      </c>
    </row>
    <row r="343" spans="1:46" x14ac:dyDescent="0.25">
      <c r="A343" s="12" t="s">
        <v>468</v>
      </c>
      <c r="B343" s="12" t="s">
        <v>406</v>
      </c>
      <c r="C343" s="8">
        <v>44376</v>
      </c>
      <c r="D343" s="12" t="s">
        <v>51</v>
      </c>
      <c r="E343" s="12" t="s">
        <v>378</v>
      </c>
      <c r="F343" s="12" t="s">
        <v>72</v>
      </c>
      <c r="G343" s="12" t="s">
        <v>54</v>
      </c>
      <c r="H343" s="12" t="s">
        <v>55</v>
      </c>
      <c r="I343" s="12" t="s">
        <v>55</v>
      </c>
      <c r="J343" s="12" t="s">
        <v>56</v>
      </c>
      <c r="K343" s="3">
        <v>2</v>
      </c>
      <c r="L343" s="3"/>
      <c r="M343" s="3"/>
      <c r="N343" s="3"/>
      <c r="O343" s="3"/>
      <c r="P343" s="3"/>
      <c r="Q343" s="3"/>
      <c r="R343" s="3">
        <v>2</v>
      </c>
      <c r="S343" s="3"/>
      <c r="T343" s="3"/>
      <c r="U343" s="3"/>
      <c r="V343" s="3"/>
      <c r="W343" s="3"/>
      <c r="X343" s="3"/>
      <c r="Y343" s="3"/>
      <c r="Z343" s="3"/>
      <c r="AA343" s="3">
        <v>2</v>
      </c>
      <c r="AB343" s="3">
        <v>63</v>
      </c>
      <c r="AC343" s="3">
        <v>48</v>
      </c>
      <c r="AD343" s="3">
        <f>AC343/AB343</f>
        <v>0.76190476190476186</v>
      </c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</row>
    <row r="344" spans="1:46" x14ac:dyDescent="0.25">
      <c r="A344" s="12" t="s">
        <v>469</v>
      </c>
      <c r="B344" s="12" t="s">
        <v>406</v>
      </c>
      <c r="C344" s="8">
        <v>44376</v>
      </c>
      <c r="D344" s="12" t="s">
        <v>51</v>
      </c>
      <c r="E344" s="12" t="s">
        <v>460</v>
      </c>
      <c r="F344" s="12" t="s">
        <v>72</v>
      </c>
      <c r="G344" s="12" t="s">
        <v>58</v>
      </c>
      <c r="H344" s="12" t="s">
        <v>55</v>
      </c>
      <c r="I344" s="12" t="s">
        <v>56</v>
      </c>
      <c r="J344" s="12" t="s">
        <v>55</v>
      </c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</row>
    <row r="345" spans="1:46" x14ac:dyDescent="0.25">
      <c r="A345" s="12" t="s">
        <v>470</v>
      </c>
      <c r="B345" s="12" t="s">
        <v>471</v>
      </c>
      <c r="C345" s="8">
        <v>44387</v>
      </c>
      <c r="D345" s="12" t="s">
        <v>51</v>
      </c>
      <c r="E345" s="12" t="s">
        <v>155</v>
      </c>
      <c r="F345" s="12" t="s">
        <v>110</v>
      </c>
      <c r="G345" s="12" t="s">
        <v>58</v>
      </c>
      <c r="H345" s="12" t="s">
        <v>55</v>
      </c>
      <c r="I345" s="12" t="s">
        <v>56</v>
      </c>
      <c r="J345" s="12" t="s">
        <v>56</v>
      </c>
      <c r="K345" s="12">
        <v>7</v>
      </c>
      <c r="L345" s="3">
        <v>0</v>
      </c>
      <c r="M345" s="3"/>
      <c r="N345" s="3">
        <v>3</v>
      </c>
      <c r="O345" s="3"/>
      <c r="P345" s="3">
        <v>2</v>
      </c>
      <c r="Q345" s="3"/>
      <c r="R345" s="3"/>
      <c r="S345" s="3">
        <v>1</v>
      </c>
      <c r="T345" s="3">
        <v>1</v>
      </c>
      <c r="U345" s="3">
        <v>1</v>
      </c>
      <c r="V345" s="3">
        <v>3</v>
      </c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</row>
    <row r="346" spans="1:46" x14ac:dyDescent="0.25">
      <c r="A346" s="12" t="s">
        <v>472</v>
      </c>
      <c r="B346" s="12" t="s">
        <v>471</v>
      </c>
      <c r="C346" s="8">
        <v>44387</v>
      </c>
      <c r="D346" s="12" t="s">
        <v>51</v>
      </c>
      <c r="E346" s="12" t="s">
        <v>233</v>
      </c>
      <c r="F346" s="12" t="s">
        <v>110</v>
      </c>
      <c r="G346" s="12" t="s">
        <v>54</v>
      </c>
      <c r="H346" s="12" t="s">
        <v>55</v>
      </c>
      <c r="I346" s="12" t="s">
        <v>55</v>
      </c>
      <c r="J346" s="12" t="s">
        <v>56</v>
      </c>
      <c r="K346" s="12">
        <v>6</v>
      </c>
      <c r="L346" s="3">
        <v>1</v>
      </c>
      <c r="M346" s="3">
        <v>2</v>
      </c>
      <c r="N346" s="3">
        <v>2</v>
      </c>
      <c r="O346" s="3"/>
      <c r="P346" s="3"/>
      <c r="Q346" s="3"/>
      <c r="R346" s="3">
        <v>1</v>
      </c>
      <c r="S346" s="3"/>
      <c r="T346" s="3"/>
      <c r="U346" s="3">
        <v>1</v>
      </c>
      <c r="V346" s="3">
        <v>15</v>
      </c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</row>
    <row r="347" spans="1:46" x14ac:dyDescent="0.25">
      <c r="A347" s="12" t="s">
        <v>473</v>
      </c>
      <c r="B347" s="12" t="s">
        <v>471</v>
      </c>
      <c r="C347" s="8">
        <v>44387</v>
      </c>
      <c r="D347" s="12" t="s">
        <v>51</v>
      </c>
      <c r="E347" s="12" t="s">
        <v>182</v>
      </c>
      <c r="F347" s="12" t="s">
        <v>110</v>
      </c>
      <c r="G347" s="12" t="s">
        <v>58</v>
      </c>
      <c r="H347" s="12" t="s">
        <v>55</v>
      </c>
      <c r="I347" s="12" t="s">
        <v>55</v>
      </c>
      <c r="J347" s="12" t="s">
        <v>56</v>
      </c>
      <c r="K347" s="12">
        <v>5</v>
      </c>
      <c r="L347" s="3"/>
      <c r="M347" s="3">
        <v>1</v>
      </c>
      <c r="N347" s="3">
        <v>2</v>
      </c>
      <c r="O347" s="3">
        <v>1</v>
      </c>
      <c r="P347" s="3"/>
      <c r="Q347" s="3">
        <v>1</v>
      </c>
      <c r="R347" s="3"/>
      <c r="S347" s="3"/>
      <c r="T347" s="3"/>
      <c r="U347" s="3">
        <v>1</v>
      </c>
      <c r="V347" s="3">
        <v>4</v>
      </c>
      <c r="W347" s="3">
        <v>12</v>
      </c>
      <c r="X347" s="3">
        <v>0</v>
      </c>
      <c r="Y347" s="3">
        <v>4</v>
      </c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</row>
    <row r="348" spans="1:46" x14ac:dyDescent="0.25">
      <c r="A348" s="12" t="s">
        <v>474</v>
      </c>
      <c r="B348" s="12" t="s">
        <v>471</v>
      </c>
      <c r="C348" s="8">
        <v>44387</v>
      </c>
      <c r="D348" s="12" t="s">
        <v>51</v>
      </c>
      <c r="E348" s="12" t="s">
        <v>155</v>
      </c>
      <c r="F348" s="12" t="s">
        <v>110</v>
      </c>
      <c r="G348" s="12" t="s">
        <v>54</v>
      </c>
      <c r="H348" s="12" t="s">
        <v>55</v>
      </c>
      <c r="I348" s="12" t="s">
        <v>55</v>
      </c>
      <c r="J348" s="12" t="s">
        <v>56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>
        <v>9</v>
      </c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</row>
    <row r="349" spans="1:46" x14ac:dyDescent="0.25">
      <c r="A349" s="12" t="s">
        <v>475</v>
      </c>
      <c r="B349" s="12" t="s">
        <v>471</v>
      </c>
      <c r="C349" s="8">
        <v>44387</v>
      </c>
      <c r="D349" s="12" t="s">
        <v>51</v>
      </c>
      <c r="E349" s="12" t="s">
        <v>173</v>
      </c>
      <c r="F349" s="12" t="s">
        <v>110</v>
      </c>
      <c r="G349" s="12" t="s">
        <v>54</v>
      </c>
      <c r="H349" s="12" t="s">
        <v>55</v>
      </c>
      <c r="I349" s="12" t="s">
        <v>55</v>
      </c>
      <c r="J349" s="12" t="s">
        <v>56</v>
      </c>
      <c r="K349" s="12">
        <v>1</v>
      </c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>
        <v>1</v>
      </c>
      <c r="V349" s="3">
        <v>7</v>
      </c>
      <c r="W349" s="3"/>
      <c r="X349" s="3">
        <v>0</v>
      </c>
      <c r="Y349" s="3">
        <v>7</v>
      </c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</row>
    <row r="350" spans="1:46" x14ac:dyDescent="0.25">
      <c r="A350" s="12" t="s">
        <v>476</v>
      </c>
      <c r="B350" s="12" t="s">
        <v>471</v>
      </c>
      <c r="C350" s="8">
        <v>44387</v>
      </c>
      <c r="D350" s="12" t="s">
        <v>51</v>
      </c>
      <c r="E350" s="12" t="s">
        <v>221</v>
      </c>
      <c r="F350" s="12" t="s">
        <v>110</v>
      </c>
      <c r="G350" s="12" t="s">
        <v>58</v>
      </c>
      <c r="H350" s="12" t="s">
        <v>55</v>
      </c>
      <c r="I350" s="12" t="s">
        <v>55</v>
      </c>
      <c r="J350" s="12" t="s">
        <v>56</v>
      </c>
      <c r="K350" s="12">
        <v>40</v>
      </c>
      <c r="L350" s="3">
        <v>3</v>
      </c>
      <c r="M350" s="3">
        <v>13</v>
      </c>
      <c r="N350" s="3">
        <v>13</v>
      </c>
      <c r="O350" s="3">
        <v>1</v>
      </c>
      <c r="P350" s="3">
        <v>1</v>
      </c>
      <c r="Q350" s="3"/>
      <c r="R350" s="3">
        <v>5</v>
      </c>
      <c r="S350" s="3">
        <v>4</v>
      </c>
      <c r="T350" s="3"/>
      <c r="U350" s="3"/>
      <c r="V350" s="3"/>
      <c r="W350" s="3"/>
      <c r="X350" s="3"/>
      <c r="Y350" s="3">
        <v>11</v>
      </c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</row>
    <row r="351" spans="1:46" x14ac:dyDescent="0.25">
      <c r="A351" s="12" t="s">
        <v>477</v>
      </c>
      <c r="B351" s="12" t="s">
        <v>471</v>
      </c>
      <c r="C351" s="8">
        <v>44387</v>
      </c>
      <c r="D351" s="12" t="s">
        <v>51</v>
      </c>
      <c r="E351" s="12" t="s">
        <v>182</v>
      </c>
      <c r="F351" s="12" t="s">
        <v>110</v>
      </c>
      <c r="G351" s="12" t="s">
        <v>58</v>
      </c>
      <c r="H351" s="12" t="s">
        <v>55</v>
      </c>
      <c r="I351" s="12" t="s">
        <v>56</v>
      </c>
      <c r="J351" s="12" t="s">
        <v>56</v>
      </c>
      <c r="K351" s="12">
        <v>12</v>
      </c>
      <c r="L351" s="3">
        <v>3</v>
      </c>
      <c r="M351" s="3">
        <v>1</v>
      </c>
      <c r="N351" s="3">
        <v>6</v>
      </c>
      <c r="O351" s="3"/>
      <c r="P351" s="3"/>
      <c r="Q351" s="3"/>
      <c r="R351" s="3">
        <v>2</v>
      </c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</row>
    <row r="352" spans="1:46" x14ac:dyDescent="0.25">
      <c r="A352" s="12" t="s">
        <v>478</v>
      </c>
      <c r="B352" s="12" t="s">
        <v>471</v>
      </c>
      <c r="C352" s="8">
        <v>44387</v>
      </c>
      <c r="D352" s="12" t="s">
        <v>51</v>
      </c>
      <c r="E352" s="12" t="s">
        <v>221</v>
      </c>
      <c r="F352" s="12" t="s">
        <v>110</v>
      </c>
      <c r="G352" s="12" t="s">
        <v>54</v>
      </c>
      <c r="H352" s="12" t="s">
        <v>55</v>
      </c>
      <c r="I352" s="12" t="s">
        <v>55</v>
      </c>
      <c r="J352" s="12" t="s">
        <v>56</v>
      </c>
      <c r="K352" s="12">
        <v>1</v>
      </c>
      <c r="L352" s="3"/>
      <c r="M352" s="3"/>
      <c r="N352" s="3">
        <v>1</v>
      </c>
      <c r="O352" s="3"/>
      <c r="P352" s="3"/>
      <c r="Q352" s="3"/>
      <c r="R352" s="3"/>
      <c r="S352" s="3"/>
      <c r="T352" s="3"/>
      <c r="U352" s="3">
        <v>1</v>
      </c>
      <c r="V352" s="3">
        <v>13</v>
      </c>
      <c r="W352" s="3"/>
      <c r="X352" s="3">
        <v>0</v>
      </c>
      <c r="Y352" s="3">
        <v>13</v>
      </c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</row>
    <row r="353" spans="1:46" x14ac:dyDescent="0.25">
      <c r="A353" s="12" t="s">
        <v>479</v>
      </c>
      <c r="B353" s="12" t="s">
        <v>471</v>
      </c>
      <c r="C353" s="8">
        <v>44387</v>
      </c>
      <c r="D353" s="12" t="s">
        <v>51</v>
      </c>
      <c r="E353" s="12" t="s">
        <v>173</v>
      </c>
      <c r="F353" s="12" t="s">
        <v>110</v>
      </c>
      <c r="G353" s="12" t="s">
        <v>54</v>
      </c>
      <c r="H353" s="12" t="s">
        <v>55</v>
      </c>
      <c r="I353" s="12" t="s">
        <v>55</v>
      </c>
      <c r="J353" s="12" t="s">
        <v>55</v>
      </c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>
        <v>1</v>
      </c>
      <c r="AB353" s="3">
        <v>140</v>
      </c>
      <c r="AC353" s="3">
        <v>132</v>
      </c>
      <c r="AD353" s="3">
        <f>AC353/AB353</f>
        <v>0.94285714285714284</v>
      </c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>
        <f>(AD353)/AA353</f>
        <v>0.94285714285714284</v>
      </c>
    </row>
    <row r="354" spans="1:46" x14ac:dyDescent="0.25">
      <c r="A354" s="12" t="s">
        <v>480</v>
      </c>
      <c r="B354" s="12" t="s">
        <v>471</v>
      </c>
      <c r="C354" s="8">
        <v>44387</v>
      </c>
      <c r="D354" s="12" t="s">
        <v>51</v>
      </c>
      <c r="E354" s="12" t="s">
        <v>173</v>
      </c>
      <c r="F354" s="12" t="s">
        <v>110</v>
      </c>
      <c r="G354" s="12" t="s">
        <v>54</v>
      </c>
      <c r="H354" s="12" t="s">
        <v>55</v>
      </c>
      <c r="I354" s="12" t="s">
        <v>55</v>
      </c>
      <c r="J354" s="12" t="s">
        <v>56</v>
      </c>
      <c r="K354" s="3">
        <v>2</v>
      </c>
      <c r="L354" s="3"/>
      <c r="M354" s="3"/>
      <c r="N354" s="3">
        <v>1</v>
      </c>
      <c r="O354" s="3"/>
      <c r="P354" s="3"/>
      <c r="Q354" s="3">
        <v>1</v>
      </c>
      <c r="R354" s="3"/>
      <c r="S354" s="3"/>
      <c r="T354" s="3"/>
      <c r="U354" s="3">
        <v>1</v>
      </c>
      <c r="V354" s="3">
        <v>12</v>
      </c>
      <c r="W354" s="3"/>
      <c r="X354" s="3"/>
      <c r="Y354" s="3">
        <v>13</v>
      </c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</row>
    <row r="355" spans="1:46" x14ac:dyDescent="0.25">
      <c r="A355" s="12" t="s">
        <v>481</v>
      </c>
      <c r="B355" s="12" t="s">
        <v>471</v>
      </c>
      <c r="C355" s="8">
        <v>44387</v>
      </c>
      <c r="D355" s="12" t="s">
        <v>51</v>
      </c>
      <c r="E355" s="12" t="s">
        <v>60</v>
      </c>
      <c r="F355" s="12" t="s">
        <v>131</v>
      </c>
      <c r="G355" s="12" t="s">
        <v>54</v>
      </c>
      <c r="H355" s="12" t="s">
        <v>55</v>
      </c>
      <c r="I355" s="12" t="s">
        <v>55</v>
      </c>
      <c r="J355" s="12" t="s">
        <v>56</v>
      </c>
      <c r="K355" s="3">
        <v>2</v>
      </c>
      <c r="L355" s="3"/>
      <c r="M355" s="3">
        <v>1</v>
      </c>
      <c r="N355" s="3"/>
      <c r="O355" s="3"/>
      <c r="P355" s="3">
        <v>1</v>
      </c>
      <c r="Q355" s="3"/>
      <c r="R355" s="3"/>
      <c r="S355" s="3"/>
      <c r="T355" s="3"/>
      <c r="U355" s="3">
        <v>1</v>
      </c>
      <c r="V355" s="3">
        <v>12</v>
      </c>
      <c r="W355" s="3"/>
      <c r="X355" s="3"/>
      <c r="Y355" s="3">
        <v>13</v>
      </c>
      <c r="Z355" s="3"/>
      <c r="AA355" s="3">
        <v>1</v>
      </c>
      <c r="AB355" s="3">
        <v>32</v>
      </c>
      <c r="AC355" s="3">
        <v>32</v>
      </c>
      <c r="AD355" s="3">
        <v>1</v>
      </c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</row>
    <row r="356" spans="1:46" x14ac:dyDescent="0.25">
      <c r="A356" s="12" t="s">
        <v>482</v>
      </c>
      <c r="B356" s="12" t="s">
        <v>471</v>
      </c>
      <c r="C356" s="8">
        <v>44387</v>
      </c>
      <c r="D356" s="12" t="s">
        <v>51</v>
      </c>
      <c r="E356" s="12" t="s">
        <v>60</v>
      </c>
      <c r="F356" s="12" t="s">
        <v>131</v>
      </c>
      <c r="G356" s="12" t="s">
        <v>54</v>
      </c>
      <c r="H356" s="12" t="s">
        <v>56</v>
      </c>
      <c r="I356" s="12" t="s">
        <v>55</v>
      </c>
      <c r="J356" s="12" t="s">
        <v>56</v>
      </c>
      <c r="K356" s="3">
        <v>2</v>
      </c>
      <c r="L356" s="3"/>
      <c r="M356" s="3">
        <v>1</v>
      </c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>
        <v>7</v>
      </c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</row>
    <row r="357" spans="1:46" x14ac:dyDescent="0.25">
      <c r="A357" s="12" t="s">
        <v>483</v>
      </c>
      <c r="B357" s="12" t="s">
        <v>471</v>
      </c>
      <c r="C357" s="8">
        <v>44387</v>
      </c>
      <c r="D357" s="12" t="s">
        <v>51</v>
      </c>
      <c r="E357" s="12" t="s">
        <v>60</v>
      </c>
      <c r="F357" s="12" t="s">
        <v>131</v>
      </c>
      <c r="G357" s="12" t="s">
        <v>58</v>
      </c>
      <c r="H357" s="12" t="s">
        <v>56</v>
      </c>
      <c r="I357" s="12" t="s">
        <v>56</v>
      </c>
      <c r="J357" s="12" t="s">
        <v>56</v>
      </c>
      <c r="K357" s="3">
        <v>4</v>
      </c>
      <c r="L357" s="3"/>
      <c r="M357" s="3">
        <v>1</v>
      </c>
      <c r="N357" s="3">
        <v>2</v>
      </c>
      <c r="O357" s="3"/>
      <c r="P357" s="3"/>
      <c r="Q357" s="3"/>
      <c r="R357" s="3">
        <v>1</v>
      </c>
      <c r="S357" s="3"/>
      <c r="T357" s="3"/>
      <c r="U357" s="3">
        <v>1</v>
      </c>
      <c r="V357" s="3">
        <v>3</v>
      </c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</row>
    <row r="358" spans="1:46" x14ac:dyDescent="0.25">
      <c r="A358" s="12" t="s">
        <v>484</v>
      </c>
      <c r="B358" s="12" t="s">
        <v>471</v>
      </c>
      <c r="C358" s="8">
        <v>44387</v>
      </c>
      <c r="D358" s="12" t="s">
        <v>51</v>
      </c>
      <c r="E358" s="12" t="s">
        <v>221</v>
      </c>
      <c r="F358" s="12" t="s">
        <v>131</v>
      </c>
      <c r="G358" s="12" t="s">
        <v>54</v>
      </c>
      <c r="H358" s="12" t="s">
        <v>55</v>
      </c>
      <c r="I358" s="12" t="s">
        <v>55</v>
      </c>
      <c r="J358" s="12" t="s">
        <v>56</v>
      </c>
      <c r="K358" s="3">
        <v>3</v>
      </c>
      <c r="L358" s="3"/>
      <c r="M358" s="3">
        <v>2</v>
      </c>
      <c r="N358" s="3"/>
      <c r="O358" s="3"/>
      <c r="P358" s="3"/>
      <c r="Q358" s="3"/>
      <c r="R358" s="3"/>
      <c r="S358" s="3">
        <v>1</v>
      </c>
      <c r="T358" s="3"/>
      <c r="U358" s="3">
        <v>1</v>
      </c>
      <c r="V358" s="3">
        <v>17</v>
      </c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</row>
    <row r="359" spans="1:46" x14ac:dyDescent="0.25">
      <c r="A359" s="12" t="s">
        <v>485</v>
      </c>
      <c r="B359" s="12" t="s">
        <v>471</v>
      </c>
      <c r="C359" s="8">
        <v>44387</v>
      </c>
      <c r="D359" s="12" t="s">
        <v>51</v>
      </c>
      <c r="E359" s="12" t="s">
        <v>221</v>
      </c>
      <c r="F359" s="12" t="s">
        <v>131</v>
      </c>
      <c r="G359" s="12" t="s">
        <v>54</v>
      </c>
      <c r="H359" s="12" t="s">
        <v>55</v>
      </c>
      <c r="I359" s="12" t="s">
        <v>55</v>
      </c>
      <c r="J359" s="12" t="s">
        <v>56</v>
      </c>
      <c r="K359" s="3">
        <v>3</v>
      </c>
      <c r="L359" s="3"/>
      <c r="M359" s="3">
        <v>2</v>
      </c>
      <c r="N359" s="3"/>
      <c r="O359" s="3"/>
      <c r="P359" s="3"/>
      <c r="Q359" s="3"/>
      <c r="R359" s="3">
        <v>1</v>
      </c>
      <c r="S359" s="3"/>
      <c r="T359" s="3"/>
      <c r="U359" s="3">
        <v>1</v>
      </c>
      <c r="V359" s="3">
        <v>9</v>
      </c>
      <c r="W359" s="3"/>
      <c r="X359" s="3">
        <v>1</v>
      </c>
      <c r="Y359" s="3">
        <v>10</v>
      </c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</row>
    <row r="360" spans="1:46" x14ac:dyDescent="0.25">
      <c r="A360" s="12" t="s">
        <v>486</v>
      </c>
      <c r="B360" s="12" t="s">
        <v>471</v>
      </c>
      <c r="C360" s="8">
        <v>44387</v>
      </c>
      <c r="D360" s="12" t="s">
        <v>51</v>
      </c>
      <c r="E360" s="12" t="s">
        <v>221</v>
      </c>
      <c r="F360" s="12" t="s">
        <v>131</v>
      </c>
      <c r="G360" s="12" t="s">
        <v>58</v>
      </c>
      <c r="H360" s="12" t="s">
        <v>55</v>
      </c>
      <c r="I360" s="12" t="s">
        <v>55</v>
      </c>
      <c r="J360" s="12" t="s">
        <v>56</v>
      </c>
      <c r="K360" s="3"/>
      <c r="L360" s="3"/>
      <c r="M360" s="3">
        <v>1</v>
      </c>
      <c r="N360" s="3">
        <v>3</v>
      </c>
      <c r="O360" s="3"/>
      <c r="P360" s="3"/>
      <c r="Q360" s="3"/>
      <c r="R360" s="3"/>
      <c r="S360" s="3">
        <v>2</v>
      </c>
      <c r="T360" s="3"/>
      <c r="U360" s="3">
        <v>1</v>
      </c>
      <c r="V360" s="3">
        <v>4</v>
      </c>
      <c r="W360" s="3">
        <v>12</v>
      </c>
      <c r="X360" s="3">
        <v>0</v>
      </c>
      <c r="Y360" s="3">
        <v>4</v>
      </c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</row>
    <row r="361" spans="1:46" x14ac:dyDescent="0.25">
      <c r="A361" s="12" t="s">
        <v>487</v>
      </c>
      <c r="B361" s="12" t="s">
        <v>471</v>
      </c>
      <c r="C361" s="8">
        <v>44387</v>
      </c>
      <c r="D361" s="12" t="s">
        <v>51</v>
      </c>
      <c r="E361" s="12" t="s">
        <v>221</v>
      </c>
      <c r="F361" s="12" t="s">
        <v>131</v>
      </c>
      <c r="G361" s="12" t="s">
        <v>58</v>
      </c>
      <c r="H361" s="12" t="s">
        <v>55</v>
      </c>
      <c r="I361" s="12" t="s">
        <v>56</v>
      </c>
      <c r="J361" s="12" t="s">
        <v>56</v>
      </c>
      <c r="K361" s="3">
        <v>2</v>
      </c>
      <c r="L361" s="3"/>
      <c r="M361" s="3">
        <v>2</v>
      </c>
      <c r="N361" s="3"/>
      <c r="O361" s="3"/>
      <c r="P361" s="3"/>
      <c r="Q361" s="3"/>
      <c r="R361" s="3">
        <v>1</v>
      </c>
      <c r="S361" s="3"/>
      <c r="T361" s="3"/>
      <c r="U361" s="3">
        <v>1</v>
      </c>
      <c r="V361" s="3">
        <v>3</v>
      </c>
      <c r="W361" s="3">
        <v>13</v>
      </c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</row>
    <row r="362" spans="1:46" x14ac:dyDescent="0.25">
      <c r="A362" s="12" t="s">
        <v>488</v>
      </c>
      <c r="B362" s="12" t="s">
        <v>471</v>
      </c>
      <c r="C362" s="8">
        <v>44387</v>
      </c>
      <c r="D362" s="12" t="s">
        <v>51</v>
      </c>
      <c r="E362" s="12" t="s">
        <v>60</v>
      </c>
      <c r="F362" s="12" t="s">
        <v>131</v>
      </c>
      <c r="G362" s="12" t="s">
        <v>58</v>
      </c>
      <c r="H362" s="12" t="s">
        <v>55</v>
      </c>
      <c r="I362" s="12" t="s">
        <v>55</v>
      </c>
      <c r="J362" s="12" t="s">
        <v>56</v>
      </c>
      <c r="K362" s="3">
        <v>9</v>
      </c>
      <c r="L362" s="3">
        <v>1</v>
      </c>
      <c r="M362" s="3">
        <v>2</v>
      </c>
      <c r="N362" s="3">
        <v>2</v>
      </c>
      <c r="O362" s="3">
        <v>1</v>
      </c>
      <c r="P362" s="3">
        <v>1</v>
      </c>
      <c r="Q362" s="3"/>
      <c r="R362" s="3">
        <v>1</v>
      </c>
      <c r="S362" s="3">
        <v>1</v>
      </c>
      <c r="T362" s="3"/>
      <c r="U362" s="3">
        <v>1</v>
      </c>
      <c r="V362" s="3">
        <v>4</v>
      </c>
      <c r="W362" s="3"/>
      <c r="X362" s="3">
        <v>0</v>
      </c>
      <c r="Y362" s="3">
        <v>4</v>
      </c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</row>
    <row r="363" spans="1:46" x14ac:dyDescent="0.25">
      <c r="A363" s="12" t="s">
        <v>489</v>
      </c>
      <c r="B363" s="12" t="s">
        <v>471</v>
      </c>
      <c r="C363" s="8">
        <v>44387</v>
      </c>
      <c r="D363" s="12" t="s">
        <v>51</v>
      </c>
      <c r="E363" s="12" t="s">
        <v>60</v>
      </c>
      <c r="F363" s="12" t="s">
        <v>131</v>
      </c>
      <c r="G363" s="12" t="s">
        <v>54</v>
      </c>
      <c r="H363" s="12" t="s">
        <v>55</v>
      </c>
      <c r="I363" s="12" t="s">
        <v>55</v>
      </c>
      <c r="J363" s="12" t="s">
        <v>55</v>
      </c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>
        <v>8</v>
      </c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</row>
    <row r="364" spans="1:46" x14ac:dyDescent="0.25">
      <c r="A364" s="12" t="s">
        <v>490</v>
      </c>
      <c r="B364" s="12" t="s">
        <v>471</v>
      </c>
      <c r="C364" s="8">
        <v>44387</v>
      </c>
      <c r="D364" s="12" t="s">
        <v>51</v>
      </c>
      <c r="E364" s="12" t="s">
        <v>60</v>
      </c>
      <c r="F364" s="12" t="s">
        <v>131</v>
      </c>
      <c r="G364" s="12" t="s">
        <v>54</v>
      </c>
      <c r="H364" s="12" t="s">
        <v>55</v>
      </c>
      <c r="I364" s="12" t="s">
        <v>55</v>
      </c>
      <c r="J364" s="12" t="s">
        <v>56</v>
      </c>
      <c r="K364" s="3">
        <v>2</v>
      </c>
      <c r="L364" s="3"/>
      <c r="M364" s="3">
        <v>2</v>
      </c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>
        <v>4</v>
      </c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</row>
    <row r="365" spans="1:46" x14ac:dyDescent="0.25">
      <c r="A365" s="12" t="s">
        <v>491</v>
      </c>
      <c r="B365" s="12" t="s">
        <v>471</v>
      </c>
      <c r="C365" s="8">
        <v>44387</v>
      </c>
      <c r="D365" s="12" t="s">
        <v>51</v>
      </c>
      <c r="E365" s="12" t="s">
        <v>233</v>
      </c>
      <c r="F365" s="12" t="s">
        <v>131</v>
      </c>
      <c r="G365" s="12" t="s">
        <v>54</v>
      </c>
      <c r="H365" s="12" t="s">
        <v>55</v>
      </c>
      <c r="I365" s="12" t="s">
        <v>55</v>
      </c>
      <c r="J365" s="12" t="s">
        <v>55</v>
      </c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>
        <v>1</v>
      </c>
      <c r="AB365" s="3">
        <v>73</v>
      </c>
      <c r="AC365" s="3">
        <v>69</v>
      </c>
      <c r="AD365" s="3">
        <f>AC365/AB365</f>
        <v>0.9452054794520548</v>
      </c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</row>
    <row r="366" spans="1:46" x14ac:dyDescent="0.25">
      <c r="A366" s="12" t="s">
        <v>492</v>
      </c>
      <c r="B366" s="12" t="s">
        <v>471</v>
      </c>
      <c r="C366" s="8">
        <v>44387</v>
      </c>
      <c r="D366" s="12" t="s">
        <v>51</v>
      </c>
      <c r="E366" s="12" t="s">
        <v>233</v>
      </c>
      <c r="F366" s="12" t="s">
        <v>131</v>
      </c>
      <c r="G366" s="12" t="s">
        <v>54</v>
      </c>
      <c r="H366" s="12" t="s">
        <v>55</v>
      </c>
      <c r="I366" s="12" t="s">
        <v>55</v>
      </c>
      <c r="J366" s="12" t="s">
        <v>55</v>
      </c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>
        <v>2</v>
      </c>
      <c r="AB366" s="3">
        <v>36</v>
      </c>
      <c r="AC366" s="3">
        <v>24</v>
      </c>
      <c r="AD366" s="3">
        <f>AC366/AB366</f>
        <v>0.66666666666666663</v>
      </c>
      <c r="AE366" s="3">
        <v>61</v>
      </c>
      <c r="AF366" s="3">
        <v>51</v>
      </c>
      <c r="AG366" s="3">
        <f>AF366/AE366</f>
        <v>0.83606557377049184</v>
      </c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</row>
    <row r="367" spans="1:46" x14ac:dyDescent="0.25">
      <c r="A367" s="12" t="s">
        <v>493</v>
      </c>
      <c r="B367" s="12" t="s">
        <v>471</v>
      </c>
      <c r="C367" s="8">
        <v>44387</v>
      </c>
      <c r="D367" s="12" t="s">
        <v>51</v>
      </c>
      <c r="E367" s="12" t="s">
        <v>233</v>
      </c>
      <c r="F367" s="12" t="s">
        <v>131</v>
      </c>
      <c r="G367" s="12" t="s">
        <v>54</v>
      </c>
      <c r="H367" s="12" t="s">
        <v>56</v>
      </c>
      <c r="I367" s="12" t="s">
        <v>55</v>
      </c>
      <c r="J367" s="12" t="s">
        <v>55</v>
      </c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>
        <v>6</v>
      </c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</row>
    <row r="368" spans="1:46" x14ac:dyDescent="0.25">
      <c r="A368" s="12" t="s">
        <v>494</v>
      </c>
      <c r="B368" s="12" t="s">
        <v>471</v>
      </c>
      <c r="C368" s="8">
        <v>44387</v>
      </c>
      <c r="D368" s="12" t="s">
        <v>51</v>
      </c>
      <c r="E368" s="12" t="s">
        <v>233</v>
      </c>
      <c r="F368" s="12" t="s">
        <v>131</v>
      </c>
      <c r="G368" s="12" t="s">
        <v>58</v>
      </c>
      <c r="H368" s="12" t="s">
        <v>56</v>
      </c>
      <c r="I368" s="12" t="s">
        <v>55</v>
      </c>
      <c r="J368" s="12" t="s">
        <v>56</v>
      </c>
      <c r="K368" s="3">
        <v>1</v>
      </c>
      <c r="L368" s="3"/>
      <c r="M368" s="3"/>
      <c r="N368" s="3"/>
      <c r="O368" s="3"/>
      <c r="P368" s="3"/>
      <c r="Q368" s="3"/>
      <c r="R368" s="3"/>
      <c r="S368" s="3">
        <v>1</v>
      </c>
      <c r="T368" s="3"/>
      <c r="U368" s="3">
        <v>1</v>
      </c>
      <c r="V368" s="3">
        <v>7</v>
      </c>
      <c r="W368" s="3">
        <v>12</v>
      </c>
      <c r="X368" s="3"/>
      <c r="Y368" s="3">
        <v>9</v>
      </c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</row>
    <row r="369" spans="1:46" x14ac:dyDescent="0.25">
      <c r="A369" s="12" t="s">
        <v>495</v>
      </c>
      <c r="B369" s="12" t="s">
        <v>471</v>
      </c>
      <c r="C369" s="8">
        <v>44387</v>
      </c>
      <c r="D369" s="12" t="s">
        <v>51</v>
      </c>
      <c r="E369" s="12" t="s">
        <v>60</v>
      </c>
      <c r="F369" s="12" t="s">
        <v>131</v>
      </c>
      <c r="G369" s="12" t="s">
        <v>58</v>
      </c>
      <c r="H369" s="12" t="s">
        <v>56</v>
      </c>
      <c r="I369" s="12" t="s">
        <v>55</v>
      </c>
      <c r="J369" s="12" t="s">
        <v>56</v>
      </c>
      <c r="K369" s="3">
        <v>5</v>
      </c>
      <c r="L369" s="3"/>
      <c r="M369" s="3">
        <v>1</v>
      </c>
      <c r="N369" s="3">
        <v>4</v>
      </c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>
        <v>6</v>
      </c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</row>
    <row r="370" spans="1:46" x14ac:dyDescent="0.25">
      <c r="A370" s="12" t="s">
        <v>496</v>
      </c>
      <c r="B370" s="12" t="s">
        <v>471</v>
      </c>
      <c r="C370" s="8">
        <v>44387</v>
      </c>
      <c r="D370" s="12" t="s">
        <v>51</v>
      </c>
      <c r="E370" s="12" t="s">
        <v>60</v>
      </c>
      <c r="F370" s="12" t="s">
        <v>131</v>
      </c>
      <c r="G370" s="12" t="s">
        <v>54</v>
      </c>
      <c r="H370" s="12" t="s">
        <v>56</v>
      </c>
      <c r="I370" s="12" t="s">
        <v>55</v>
      </c>
      <c r="J370" s="12" t="s">
        <v>56</v>
      </c>
      <c r="K370" s="3">
        <v>1</v>
      </c>
      <c r="L370" s="3"/>
      <c r="M370" s="3"/>
      <c r="N370" s="3">
        <v>1</v>
      </c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>
        <v>4</v>
      </c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</row>
    <row r="371" spans="1:46" x14ac:dyDescent="0.25">
      <c r="A371" s="12" t="s">
        <v>497</v>
      </c>
      <c r="B371" s="12" t="s">
        <v>471</v>
      </c>
      <c r="C371" s="8">
        <v>44387</v>
      </c>
      <c r="D371" s="12" t="s">
        <v>51</v>
      </c>
      <c r="E371" s="12" t="s">
        <v>60</v>
      </c>
      <c r="F371" s="12" t="s">
        <v>131</v>
      </c>
      <c r="G371" s="12" t="s">
        <v>54</v>
      </c>
      <c r="H371" s="12" t="s">
        <v>56</v>
      </c>
      <c r="I371" s="12" t="s">
        <v>55</v>
      </c>
      <c r="J371" s="12" t="s">
        <v>55</v>
      </c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>
        <v>1</v>
      </c>
      <c r="V371" s="3">
        <v>15</v>
      </c>
      <c r="W371" s="3"/>
      <c r="X371" s="3">
        <v>1</v>
      </c>
      <c r="Y371" s="3">
        <v>16</v>
      </c>
      <c r="Z371" s="3"/>
      <c r="AA371" s="3">
        <v>1</v>
      </c>
      <c r="AB371" s="3">
        <v>103</v>
      </c>
      <c r="AC371" s="3">
        <v>103</v>
      </c>
      <c r="AD371" s="3">
        <v>1</v>
      </c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</row>
    <row r="372" spans="1:46" x14ac:dyDescent="0.25">
      <c r="A372" s="12" t="s">
        <v>498</v>
      </c>
      <c r="B372" s="12" t="s">
        <v>471</v>
      </c>
      <c r="C372" s="8">
        <v>44387</v>
      </c>
      <c r="D372" s="12" t="s">
        <v>51</v>
      </c>
      <c r="E372" s="12" t="s">
        <v>60</v>
      </c>
      <c r="F372" s="12" t="s">
        <v>131</v>
      </c>
      <c r="G372" s="12" t="s">
        <v>58</v>
      </c>
      <c r="H372" s="12" t="s">
        <v>56</v>
      </c>
      <c r="I372" s="12" t="s">
        <v>55</v>
      </c>
      <c r="J372" s="12" t="s">
        <v>56</v>
      </c>
      <c r="K372" s="3">
        <v>2</v>
      </c>
      <c r="L372" s="3"/>
      <c r="M372" s="3"/>
      <c r="N372" s="3">
        <v>2</v>
      </c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>
        <v>4</v>
      </c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</row>
    <row r="373" spans="1:46" x14ac:dyDescent="0.25">
      <c r="A373" s="12" t="s">
        <v>499</v>
      </c>
      <c r="B373" s="12" t="s">
        <v>471</v>
      </c>
      <c r="C373" s="8">
        <v>44387</v>
      </c>
      <c r="D373" s="12" t="s">
        <v>51</v>
      </c>
      <c r="E373" s="12" t="s">
        <v>173</v>
      </c>
      <c r="F373" s="12" t="s">
        <v>131</v>
      </c>
      <c r="G373" s="12" t="s">
        <v>54</v>
      </c>
      <c r="H373" s="12" t="s">
        <v>56</v>
      </c>
      <c r="I373" s="12" t="s">
        <v>55</v>
      </c>
      <c r="J373" s="12" t="s">
        <v>56</v>
      </c>
      <c r="K373" s="3">
        <v>2</v>
      </c>
      <c r="L373" s="3"/>
      <c r="M373" s="3"/>
      <c r="N373" s="3">
        <v>2</v>
      </c>
      <c r="O373" s="3"/>
      <c r="P373" s="3"/>
      <c r="Q373" s="3"/>
      <c r="R373" s="3"/>
      <c r="S373" s="3"/>
      <c r="T373" s="3"/>
      <c r="U373" s="3">
        <v>1</v>
      </c>
      <c r="V373" s="3">
        <v>11</v>
      </c>
      <c r="W373" s="3"/>
      <c r="X373" s="3">
        <v>2</v>
      </c>
      <c r="Y373" s="3">
        <v>13</v>
      </c>
      <c r="Z373" s="3"/>
      <c r="AA373" s="3">
        <v>1</v>
      </c>
      <c r="AB373" s="3">
        <v>84</v>
      </c>
      <c r="AC373" s="3">
        <v>81</v>
      </c>
      <c r="AD373" s="3">
        <f>AC373/AB373</f>
        <v>0.9642857142857143</v>
      </c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</row>
    <row r="374" spans="1:46" x14ac:dyDescent="0.25">
      <c r="A374" s="12" t="s">
        <v>500</v>
      </c>
      <c r="B374" s="12" t="s">
        <v>471</v>
      </c>
      <c r="C374" s="8">
        <v>44387</v>
      </c>
      <c r="D374" s="12" t="s">
        <v>51</v>
      </c>
      <c r="E374" s="12" t="s">
        <v>173</v>
      </c>
      <c r="F374" s="12" t="s">
        <v>131</v>
      </c>
      <c r="G374" s="12" t="s">
        <v>58</v>
      </c>
      <c r="H374" s="12" t="s">
        <v>56</v>
      </c>
      <c r="I374" s="12" t="s">
        <v>56</v>
      </c>
      <c r="J374" s="12" t="s">
        <v>56</v>
      </c>
      <c r="K374" s="3">
        <v>3</v>
      </c>
      <c r="L374" s="3">
        <v>1</v>
      </c>
      <c r="M374" s="3"/>
      <c r="N374" s="3">
        <v>1</v>
      </c>
      <c r="O374" s="3"/>
      <c r="P374" s="3"/>
      <c r="Q374" s="3"/>
      <c r="R374" s="3">
        <v>1</v>
      </c>
      <c r="S374" s="3"/>
      <c r="T374" s="3"/>
      <c r="U374" s="3">
        <v>1</v>
      </c>
      <c r="V374" s="3">
        <v>3</v>
      </c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</row>
    <row r="375" spans="1:46" x14ac:dyDescent="0.25">
      <c r="A375" s="12" t="s">
        <v>501</v>
      </c>
      <c r="B375" s="12" t="s">
        <v>471</v>
      </c>
      <c r="C375" s="8">
        <v>44387</v>
      </c>
      <c r="D375" s="12" t="s">
        <v>51</v>
      </c>
      <c r="E375" s="12" t="s">
        <v>173</v>
      </c>
      <c r="F375" s="12" t="s">
        <v>131</v>
      </c>
      <c r="G375" s="12" t="s">
        <v>54</v>
      </c>
      <c r="H375" s="12" t="s">
        <v>55</v>
      </c>
      <c r="I375" s="12" t="s">
        <v>55</v>
      </c>
      <c r="J375" s="12" t="s">
        <v>56</v>
      </c>
      <c r="K375" s="3">
        <v>2</v>
      </c>
      <c r="L375" s="3"/>
      <c r="M375" s="3">
        <v>2</v>
      </c>
      <c r="N375" s="3"/>
      <c r="O375" s="3"/>
      <c r="P375" s="3"/>
      <c r="Q375" s="3"/>
      <c r="R375" s="3"/>
      <c r="S375" s="3"/>
      <c r="T375" s="3"/>
      <c r="U375" s="3">
        <v>1</v>
      </c>
      <c r="V375" s="3">
        <v>10</v>
      </c>
      <c r="W375" s="3"/>
      <c r="X375" s="3">
        <v>0</v>
      </c>
      <c r="Y375" s="3">
        <v>10</v>
      </c>
      <c r="Z375" s="3"/>
      <c r="AA375" s="3">
        <v>1</v>
      </c>
      <c r="AB375" s="3">
        <v>87</v>
      </c>
      <c r="AC375" s="3">
        <v>86</v>
      </c>
      <c r="AD375" s="3">
        <f>AC375/AB375</f>
        <v>0.9885057471264368</v>
      </c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</row>
    <row r="376" spans="1:46" x14ac:dyDescent="0.25">
      <c r="A376" s="12" t="s">
        <v>502</v>
      </c>
      <c r="B376" s="12" t="s">
        <v>471</v>
      </c>
      <c r="C376" s="8">
        <v>44387</v>
      </c>
      <c r="D376" s="12" t="s">
        <v>51</v>
      </c>
      <c r="E376" s="12" t="s">
        <v>173</v>
      </c>
      <c r="F376" s="12" t="s">
        <v>131</v>
      </c>
      <c r="G376" s="12" t="s">
        <v>58</v>
      </c>
      <c r="H376" s="12" t="s">
        <v>55</v>
      </c>
      <c r="I376" s="12" t="s">
        <v>56</v>
      </c>
      <c r="J376" s="12" t="s">
        <v>56</v>
      </c>
      <c r="K376" s="3">
        <v>2</v>
      </c>
      <c r="L376" s="3"/>
      <c r="M376" s="3"/>
      <c r="N376" s="3">
        <v>1</v>
      </c>
      <c r="O376" s="3"/>
      <c r="P376" s="3"/>
      <c r="Q376" s="3"/>
      <c r="R376" s="3">
        <v>1</v>
      </c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</row>
    <row r="377" spans="1:46" x14ac:dyDescent="0.25">
      <c r="A377" s="12" t="s">
        <v>503</v>
      </c>
      <c r="B377" s="12" t="s">
        <v>471</v>
      </c>
      <c r="C377" s="8">
        <v>44387</v>
      </c>
      <c r="D377" s="12" t="s">
        <v>51</v>
      </c>
      <c r="E377" s="12" t="s">
        <v>504</v>
      </c>
      <c r="F377" s="12" t="s">
        <v>131</v>
      </c>
      <c r="G377" s="12" t="s">
        <v>58</v>
      </c>
      <c r="H377" s="12" t="s">
        <v>55</v>
      </c>
      <c r="I377" s="12" t="s">
        <v>55</v>
      </c>
      <c r="J377" s="12" t="s">
        <v>56</v>
      </c>
      <c r="K377" s="3">
        <v>4</v>
      </c>
      <c r="L377" s="3"/>
      <c r="M377" s="3"/>
      <c r="N377" s="3">
        <v>1</v>
      </c>
      <c r="O377" s="3"/>
      <c r="P377" s="3"/>
      <c r="Q377" s="3"/>
      <c r="R377" s="3">
        <v>1</v>
      </c>
      <c r="S377" s="3">
        <v>2</v>
      </c>
      <c r="T377" s="3"/>
      <c r="U377" s="3">
        <v>1</v>
      </c>
      <c r="V377" s="3">
        <v>9</v>
      </c>
      <c r="W377" s="3"/>
      <c r="X377" s="3">
        <v>0</v>
      </c>
      <c r="Y377" s="3">
        <v>9</v>
      </c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</row>
    <row r="378" spans="1:46" x14ac:dyDescent="0.25">
      <c r="A378" s="12" t="s">
        <v>505</v>
      </c>
      <c r="B378" s="12" t="s">
        <v>471</v>
      </c>
      <c r="C378" s="8">
        <v>44387</v>
      </c>
      <c r="D378" s="12" t="s">
        <v>51</v>
      </c>
      <c r="E378" s="12" t="s">
        <v>221</v>
      </c>
      <c r="F378" s="12" t="s">
        <v>131</v>
      </c>
      <c r="G378" s="12" t="s">
        <v>54</v>
      </c>
      <c r="H378" s="12" t="s">
        <v>55</v>
      </c>
      <c r="I378" s="12" t="s">
        <v>55</v>
      </c>
      <c r="J378" s="12" t="s">
        <v>55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>
        <v>1</v>
      </c>
      <c r="V378" s="3">
        <v>8</v>
      </c>
      <c r="W378" s="3"/>
      <c r="X378" s="3">
        <v>0</v>
      </c>
      <c r="Y378" s="3">
        <v>8</v>
      </c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</row>
    <row r="379" spans="1:46" x14ac:dyDescent="0.25">
      <c r="A379" s="12" t="s">
        <v>506</v>
      </c>
      <c r="B379" s="12" t="s">
        <v>471</v>
      </c>
      <c r="C379" s="8">
        <v>44387</v>
      </c>
      <c r="D379" s="12" t="s">
        <v>51</v>
      </c>
      <c r="E379" s="12" t="s">
        <v>221</v>
      </c>
      <c r="F379" s="12" t="s">
        <v>131</v>
      </c>
      <c r="G379" s="12" t="s">
        <v>54</v>
      </c>
      <c r="H379" s="12" t="s">
        <v>55</v>
      </c>
      <c r="I379" s="12" t="s">
        <v>55</v>
      </c>
      <c r="J379" s="12" t="s">
        <v>56</v>
      </c>
      <c r="K379" s="3">
        <v>2</v>
      </c>
      <c r="L379" s="3"/>
      <c r="M379" s="3">
        <v>1</v>
      </c>
      <c r="N379" s="3"/>
      <c r="O379" s="3"/>
      <c r="P379" s="3"/>
      <c r="Q379" s="3"/>
      <c r="R379" s="3">
        <v>1</v>
      </c>
      <c r="S379" s="3"/>
      <c r="T379" s="3"/>
      <c r="U379" s="3">
        <v>1</v>
      </c>
      <c r="V379" s="3">
        <v>14</v>
      </c>
      <c r="W379" s="3"/>
      <c r="X379" s="3">
        <v>0</v>
      </c>
      <c r="Y379" s="3">
        <v>14</v>
      </c>
      <c r="Z379" s="3"/>
      <c r="AA379" s="3">
        <v>1</v>
      </c>
      <c r="AB379" s="3">
        <v>69</v>
      </c>
      <c r="AC379" s="3">
        <v>69</v>
      </c>
      <c r="AD379" s="3">
        <v>1</v>
      </c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</row>
    <row r="380" spans="1:46" x14ac:dyDescent="0.25">
      <c r="A380" s="12" t="s">
        <v>507</v>
      </c>
      <c r="B380" s="12" t="s">
        <v>471</v>
      </c>
      <c r="C380" s="8">
        <v>44387</v>
      </c>
      <c r="D380" s="12" t="s">
        <v>51</v>
      </c>
      <c r="E380" s="12" t="s">
        <v>221</v>
      </c>
      <c r="F380" s="12" t="s">
        <v>131</v>
      </c>
      <c r="G380" s="12" t="s">
        <v>58</v>
      </c>
      <c r="H380" s="12" t="s">
        <v>55</v>
      </c>
      <c r="I380" s="12" t="s">
        <v>55</v>
      </c>
      <c r="J380" s="12" t="s">
        <v>56</v>
      </c>
      <c r="K380" s="3">
        <v>1</v>
      </c>
      <c r="L380" s="3"/>
      <c r="M380" s="3"/>
      <c r="N380" s="3"/>
      <c r="O380" s="3"/>
      <c r="P380" s="3"/>
      <c r="Q380" s="3"/>
      <c r="R380" s="3"/>
      <c r="S380" s="3">
        <v>1</v>
      </c>
      <c r="T380" s="3"/>
      <c r="U380" s="3">
        <v>1</v>
      </c>
      <c r="V380" s="3">
        <v>14</v>
      </c>
      <c r="W380" s="3"/>
      <c r="X380" s="3">
        <v>0</v>
      </c>
      <c r="Y380" s="3">
        <v>14</v>
      </c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</row>
    <row r="381" spans="1:46" x14ac:dyDescent="0.25">
      <c r="A381" s="12" t="s">
        <v>508</v>
      </c>
      <c r="B381" s="12" t="s">
        <v>471</v>
      </c>
      <c r="C381" s="8">
        <v>44387</v>
      </c>
      <c r="D381" s="12" t="s">
        <v>51</v>
      </c>
      <c r="E381" s="12" t="s">
        <v>173</v>
      </c>
      <c r="F381" s="12" t="s">
        <v>131</v>
      </c>
      <c r="G381" s="12" t="s">
        <v>54</v>
      </c>
      <c r="H381" s="12" t="s">
        <v>55</v>
      </c>
      <c r="I381" s="12" t="s">
        <v>55</v>
      </c>
      <c r="J381" s="12" t="s">
        <v>56</v>
      </c>
      <c r="K381" s="3">
        <v>2</v>
      </c>
      <c r="L381" s="3"/>
      <c r="M381" s="3"/>
      <c r="N381" s="3"/>
      <c r="O381" s="3">
        <v>1</v>
      </c>
      <c r="P381" s="3"/>
      <c r="Q381" s="3"/>
      <c r="R381" s="3">
        <v>1</v>
      </c>
      <c r="S381" s="3"/>
      <c r="T381" s="3"/>
      <c r="U381" s="3"/>
      <c r="V381" s="3"/>
      <c r="W381" s="3"/>
      <c r="X381" s="3"/>
      <c r="Y381" s="3">
        <v>5</v>
      </c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</row>
    <row r="382" spans="1:46" x14ac:dyDescent="0.25">
      <c r="A382" s="12" t="s">
        <v>509</v>
      </c>
      <c r="B382" s="12" t="s">
        <v>471</v>
      </c>
      <c r="C382" s="8">
        <v>44387</v>
      </c>
      <c r="D382" s="12" t="s">
        <v>51</v>
      </c>
      <c r="E382" s="12" t="s">
        <v>173</v>
      </c>
      <c r="F382" s="12" t="s">
        <v>131</v>
      </c>
      <c r="G382" s="12" t="s">
        <v>54</v>
      </c>
      <c r="H382" s="12" t="s">
        <v>55</v>
      </c>
      <c r="I382" s="12" t="s">
        <v>55</v>
      </c>
      <c r="J382" s="12" t="s">
        <v>55</v>
      </c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</row>
    <row r="383" spans="1:46" x14ac:dyDescent="0.25">
      <c r="A383" s="12" t="s">
        <v>510</v>
      </c>
      <c r="B383" s="12" t="s">
        <v>471</v>
      </c>
      <c r="C383" s="8">
        <v>44387</v>
      </c>
      <c r="D383" s="12" t="s">
        <v>51</v>
      </c>
      <c r="E383" s="12" t="s">
        <v>173</v>
      </c>
      <c r="F383" s="12" t="s">
        <v>131</v>
      </c>
      <c r="G383" s="12" t="s">
        <v>58</v>
      </c>
      <c r="H383" s="12" t="s">
        <v>55</v>
      </c>
      <c r="I383" s="12" t="s">
        <v>55</v>
      </c>
      <c r="J383" s="12" t="s">
        <v>56</v>
      </c>
      <c r="K383" s="3">
        <v>4</v>
      </c>
      <c r="L383" s="3"/>
      <c r="M383" s="3">
        <v>1</v>
      </c>
      <c r="N383" s="3"/>
      <c r="O383" s="3">
        <v>1</v>
      </c>
      <c r="P383" s="3"/>
      <c r="Q383" s="3"/>
      <c r="R383" s="3">
        <v>2</v>
      </c>
      <c r="S383" s="3"/>
      <c r="T383" s="3"/>
      <c r="U383" s="3"/>
      <c r="V383" s="3"/>
      <c r="W383" s="3"/>
      <c r="X383" s="3"/>
      <c r="Y383" s="3">
        <v>4</v>
      </c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</row>
    <row r="384" spans="1:46" x14ac:dyDescent="0.25">
      <c r="A384" s="12" t="s">
        <v>511</v>
      </c>
      <c r="B384" s="12" t="s">
        <v>471</v>
      </c>
      <c r="C384" s="8">
        <v>44387</v>
      </c>
      <c r="D384" s="12" t="s">
        <v>51</v>
      </c>
      <c r="E384" s="12" t="s">
        <v>173</v>
      </c>
      <c r="F384" s="12" t="s">
        <v>131</v>
      </c>
      <c r="G384" s="12" t="s">
        <v>54</v>
      </c>
      <c r="H384" s="12" t="s">
        <v>55</v>
      </c>
      <c r="I384" s="12" t="s">
        <v>55</v>
      </c>
      <c r="J384" s="12" t="s">
        <v>56</v>
      </c>
      <c r="K384" s="3">
        <v>5</v>
      </c>
      <c r="L384" s="3">
        <v>1</v>
      </c>
      <c r="M384" s="3">
        <v>1</v>
      </c>
      <c r="N384" s="3">
        <v>1</v>
      </c>
      <c r="O384" s="3"/>
      <c r="P384" s="3">
        <v>2</v>
      </c>
      <c r="Q384" s="3"/>
      <c r="R384" s="3"/>
      <c r="S384" s="3"/>
      <c r="T384" s="3"/>
      <c r="U384" s="3"/>
      <c r="V384" s="3"/>
      <c r="W384" s="3"/>
      <c r="X384" s="3"/>
      <c r="Y384" s="3">
        <v>4</v>
      </c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</row>
    <row r="385" spans="1:46" x14ac:dyDescent="0.25">
      <c r="A385" s="12" t="s">
        <v>512</v>
      </c>
      <c r="B385" s="12" t="s">
        <v>471</v>
      </c>
      <c r="C385" s="8">
        <v>44387</v>
      </c>
      <c r="D385" s="12" t="s">
        <v>51</v>
      </c>
      <c r="E385" s="12" t="s">
        <v>513</v>
      </c>
      <c r="F385" s="12" t="s">
        <v>131</v>
      </c>
      <c r="G385" s="12" t="s">
        <v>54</v>
      </c>
      <c r="H385" s="12" t="s">
        <v>56</v>
      </c>
      <c r="I385" s="12" t="s">
        <v>55</v>
      </c>
      <c r="J385" s="12" t="s">
        <v>56</v>
      </c>
      <c r="K385" s="3">
        <v>5</v>
      </c>
      <c r="L385" s="3"/>
      <c r="M385" s="3">
        <v>2</v>
      </c>
      <c r="N385" s="3">
        <v>3</v>
      </c>
      <c r="O385" s="3"/>
      <c r="P385" s="3"/>
      <c r="Q385" s="3"/>
      <c r="R385" s="3"/>
      <c r="S385" s="3"/>
      <c r="T385" s="3"/>
      <c r="U385" s="3">
        <v>1</v>
      </c>
      <c r="V385" s="3">
        <v>4</v>
      </c>
      <c r="W385" s="3"/>
      <c r="X385" s="3">
        <v>0</v>
      </c>
      <c r="Y385" s="3">
        <v>4</v>
      </c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</row>
    <row r="386" spans="1:46" x14ac:dyDescent="0.25">
      <c r="A386" s="12" t="s">
        <v>514</v>
      </c>
      <c r="B386" s="12" t="s">
        <v>471</v>
      </c>
      <c r="C386" s="8">
        <v>44387</v>
      </c>
      <c r="D386" s="12" t="s">
        <v>51</v>
      </c>
      <c r="E386" s="12" t="s">
        <v>513</v>
      </c>
      <c r="F386" s="12" t="s">
        <v>131</v>
      </c>
      <c r="G386" s="12" t="s">
        <v>58</v>
      </c>
      <c r="H386" s="12" t="s">
        <v>56</v>
      </c>
      <c r="I386" s="12" t="s">
        <v>56</v>
      </c>
      <c r="J386" s="12" t="s">
        <v>56</v>
      </c>
      <c r="K386" s="3">
        <v>3</v>
      </c>
      <c r="L386" s="3"/>
      <c r="M386" s="3"/>
      <c r="N386" s="3">
        <v>1</v>
      </c>
      <c r="O386" s="3">
        <v>1</v>
      </c>
      <c r="P386" s="3"/>
      <c r="Q386" s="3"/>
      <c r="R386" s="3"/>
      <c r="S386" s="3">
        <v>1</v>
      </c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</row>
    <row r="387" spans="1:46" x14ac:dyDescent="0.25">
      <c r="A387" s="12" t="s">
        <v>515</v>
      </c>
      <c r="B387" s="12" t="s">
        <v>471</v>
      </c>
      <c r="C387" s="8">
        <v>44387</v>
      </c>
      <c r="D387" s="12" t="s">
        <v>51</v>
      </c>
      <c r="E387" s="12" t="s">
        <v>516</v>
      </c>
      <c r="F387" s="12" t="s">
        <v>131</v>
      </c>
      <c r="G387" s="12" t="s">
        <v>58</v>
      </c>
      <c r="H387" s="12" t="s">
        <v>55</v>
      </c>
      <c r="I387" s="12" t="s">
        <v>55</v>
      </c>
      <c r="J387" s="12" t="s">
        <v>56</v>
      </c>
      <c r="K387" s="3">
        <v>7</v>
      </c>
      <c r="L387" s="3"/>
      <c r="M387" s="3">
        <v>2</v>
      </c>
      <c r="N387" s="3">
        <v>3</v>
      </c>
      <c r="O387" s="3"/>
      <c r="P387" s="3">
        <v>2</v>
      </c>
      <c r="Q387" s="3"/>
      <c r="R387" s="3"/>
      <c r="S387" s="3"/>
      <c r="T387" s="3"/>
      <c r="U387" s="3"/>
      <c r="V387" s="3"/>
      <c r="W387" s="3"/>
      <c r="X387" s="3"/>
      <c r="Y387" s="3">
        <v>6</v>
      </c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</row>
    <row r="388" spans="1:46" x14ac:dyDescent="0.25">
      <c r="A388" s="12" t="s">
        <v>517</v>
      </c>
      <c r="B388" s="12" t="s">
        <v>471</v>
      </c>
      <c r="C388" s="8">
        <v>44387</v>
      </c>
      <c r="D388" s="12" t="s">
        <v>51</v>
      </c>
      <c r="E388" s="12" t="s">
        <v>155</v>
      </c>
      <c r="F388" s="12" t="s">
        <v>131</v>
      </c>
      <c r="G388" s="12" t="s">
        <v>58</v>
      </c>
      <c r="H388" s="12" t="s">
        <v>55</v>
      </c>
      <c r="I388" s="12" t="s">
        <v>55</v>
      </c>
      <c r="J388" s="12" t="s">
        <v>56</v>
      </c>
      <c r="K388" s="3">
        <v>6</v>
      </c>
      <c r="L388" s="3"/>
      <c r="M388" s="3">
        <v>1</v>
      </c>
      <c r="N388" s="3">
        <v>5</v>
      </c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>
        <v>4</v>
      </c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</row>
    <row r="389" spans="1:46" x14ac:dyDescent="0.25">
      <c r="A389" s="12" t="s">
        <v>518</v>
      </c>
      <c r="B389" s="12" t="s">
        <v>471</v>
      </c>
      <c r="C389" s="8">
        <v>44387</v>
      </c>
      <c r="D389" s="12" t="s">
        <v>51</v>
      </c>
      <c r="E389" s="12" t="s">
        <v>155</v>
      </c>
      <c r="F389" s="12" t="s">
        <v>131</v>
      </c>
      <c r="G389" s="12" t="s">
        <v>58</v>
      </c>
      <c r="H389" s="12" t="s">
        <v>55</v>
      </c>
      <c r="I389" s="12" t="s">
        <v>55</v>
      </c>
      <c r="J389" s="12" t="s">
        <v>56</v>
      </c>
      <c r="K389" s="3">
        <v>7</v>
      </c>
      <c r="L389" s="3"/>
      <c r="M389" s="3">
        <v>2</v>
      </c>
      <c r="N389" s="3">
        <v>3</v>
      </c>
      <c r="O389" s="3"/>
      <c r="P389" s="3">
        <v>1</v>
      </c>
      <c r="Q389" s="3">
        <v>1</v>
      </c>
      <c r="R389" s="3"/>
      <c r="S389" s="3"/>
      <c r="T389" s="3"/>
      <c r="U389" s="3"/>
      <c r="V389" s="3"/>
      <c r="W389" s="3"/>
      <c r="X389" s="3"/>
      <c r="Y389" s="3">
        <v>6</v>
      </c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</row>
    <row r="390" spans="1:46" x14ac:dyDescent="0.25">
      <c r="A390" s="12" t="s">
        <v>519</v>
      </c>
      <c r="B390" s="12" t="s">
        <v>471</v>
      </c>
      <c r="C390" s="8">
        <v>44387</v>
      </c>
      <c r="D390" s="12" t="s">
        <v>51</v>
      </c>
      <c r="E390" s="12" t="s">
        <v>155</v>
      </c>
      <c r="F390" s="12" t="s">
        <v>131</v>
      </c>
      <c r="G390" s="12" t="s">
        <v>58</v>
      </c>
      <c r="H390" s="12" t="s">
        <v>55</v>
      </c>
      <c r="I390" s="12" t="s">
        <v>55</v>
      </c>
      <c r="J390" s="12" t="s">
        <v>56</v>
      </c>
      <c r="K390" s="3">
        <v>5</v>
      </c>
      <c r="L390" s="3">
        <v>1</v>
      </c>
      <c r="M390" s="3"/>
      <c r="N390" s="3">
        <v>3</v>
      </c>
      <c r="O390" s="3"/>
      <c r="P390" s="3"/>
      <c r="Q390" s="3"/>
      <c r="R390" s="3"/>
      <c r="S390" s="3"/>
      <c r="T390" s="3">
        <v>1</v>
      </c>
      <c r="U390" s="3">
        <v>1</v>
      </c>
      <c r="V390" s="3">
        <v>4</v>
      </c>
      <c r="W390" s="3">
        <v>13</v>
      </c>
      <c r="X390" s="3">
        <v>0</v>
      </c>
      <c r="Y390" s="3">
        <v>4</v>
      </c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</row>
    <row r="391" spans="1:46" x14ac:dyDescent="0.25">
      <c r="A391" s="12" t="s">
        <v>520</v>
      </c>
      <c r="B391" s="12" t="s">
        <v>471</v>
      </c>
      <c r="C391" s="8">
        <v>44387</v>
      </c>
      <c r="D391" s="12" t="s">
        <v>51</v>
      </c>
      <c r="E391" s="12" t="s">
        <v>513</v>
      </c>
      <c r="F391" s="12" t="s">
        <v>131</v>
      </c>
      <c r="G391" s="12" t="s">
        <v>54</v>
      </c>
      <c r="H391" s="12" t="s">
        <v>56</v>
      </c>
      <c r="I391" s="12" t="s">
        <v>55</v>
      </c>
      <c r="J391" s="12" t="s">
        <v>56</v>
      </c>
      <c r="K391" s="3">
        <v>3</v>
      </c>
      <c r="L391" s="3">
        <v>1</v>
      </c>
      <c r="M391" s="3">
        <v>1</v>
      </c>
      <c r="N391" s="3"/>
      <c r="O391" s="3">
        <v>1</v>
      </c>
      <c r="P391" s="3"/>
      <c r="Q391" s="3"/>
      <c r="R391" s="3"/>
      <c r="S391" s="3"/>
      <c r="T391" s="3"/>
      <c r="U391" s="3">
        <v>1</v>
      </c>
      <c r="V391" s="3">
        <v>13</v>
      </c>
      <c r="W391" s="3"/>
      <c r="X391" s="3"/>
      <c r="Y391" s="3"/>
      <c r="Z391" s="3"/>
      <c r="AA391" s="3">
        <v>1</v>
      </c>
      <c r="AB391" s="3">
        <v>57</v>
      </c>
      <c r="AC391" s="3">
        <v>55</v>
      </c>
      <c r="AD391" s="3">
        <f>AC391/AB391</f>
        <v>0.96491228070175439</v>
      </c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</row>
    <row r="392" spans="1:46" x14ac:dyDescent="0.25">
      <c r="A392" s="12" t="s">
        <v>521</v>
      </c>
      <c r="B392" s="12" t="s">
        <v>471</v>
      </c>
      <c r="C392" s="8">
        <v>44387</v>
      </c>
      <c r="D392" s="12" t="s">
        <v>51</v>
      </c>
      <c r="E392" s="12" t="s">
        <v>513</v>
      </c>
      <c r="F392" s="12" t="s">
        <v>131</v>
      </c>
      <c r="G392" s="12" t="s">
        <v>58</v>
      </c>
      <c r="H392" s="12" t="s">
        <v>56</v>
      </c>
      <c r="I392" s="12" t="s">
        <v>55</v>
      </c>
      <c r="J392" s="12" t="s">
        <v>56</v>
      </c>
      <c r="K392" s="3">
        <v>7</v>
      </c>
      <c r="L392" s="3">
        <v>1</v>
      </c>
      <c r="M392" s="3">
        <v>1</v>
      </c>
      <c r="N392" s="3">
        <v>1</v>
      </c>
      <c r="O392" s="3"/>
      <c r="P392" s="3"/>
      <c r="Q392" s="3">
        <v>1</v>
      </c>
      <c r="R392" s="3"/>
      <c r="S392" s="3">
        <v>3</v>
      </c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</row>
    <row r="393" spans="1:46" x14ac:dyDescent="0.25">
      <c r="A393" s="12" t="s">
        <v>522</v>
      </c>
      <c r="B393" s="12" t="s">
        <v>471</v>
      </c>
      <c r="C393" s="8">
        <v>44387</v>
      </c>
      <c r="D393" s="12" t="s">
        <v>51</v>
      </c>
      <c r="E393" s="12" t="s">
        <v>513</v>
      </c>
      <c r="F393" s="12" t="s">
        <v>131</v>
      </c>
      <c r="G393" s="12" t="s">
        <v>58</v>
      </c>
      <c r="H393" s="12" t="s">
        <v>55</v>
      </c>
      <c r="I393" s="12" t="s">
        <v>55</v>
      </c>
      <c r="J393" s="12" t="s">
        <v>56</v>
      </c>
      <c r="K393" s="3">
        <v>4</v>
      </c>
      <c r="L393" s="3">
        <v>1</v>
      </c>
      <c r="M393" s="3"/>
      <c r="N393" s="3">
        <v>1</v>
      </c>
      <c r="O393" s="3"/>
      <c r="P393" s="3"/>
      <c r="Q393" s="3"/>
      <c r="R393" s="3">
        <v>2</v>
      </c>
      <c r="S393" s="3"/>
      <c r="T393" s="3"/>
      <c r="U393" s="3"/>
      <c r="V393" s="3"/>
      <c r="W393" s="3"/>
      <c r="X393" s="3"/>
      <c r="Y393" s="3">
        <v>4</v>
      </c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</row>
    <row r="394" spans="1:46" x14ac:dyDescent="0.25">
      <c r="A394" s="12" t="s">
        <v>523</v>
      </c>
      <c r="B394" s="12" t="s">
        <v>471</v>
      </c>
      <c r="C394" s="8">
        <v>44387</v>
      </c>
      <c r="D394" s="12" t="s">
        <v>51</v>
      </c>
      <c r="E394" s="12" t="s">
        <v>513</v>
      </c>
      <c r="F394" s="12" t="s">
        <v>131</v>
      </c>
      <c r="G394" s="12" t="s">
        <v>54</v>
      </c>
      <c r="H394" s="12" t="s">
        <v>55</v>
      </c>
      <c r="I394" s="12" t="s">
        <v>55</v>
      </c>
      <c r="J394" s="12" t="s">
        <v>55</v>
      </c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>
        <v>4</v>
      </c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</row>
    <row r="395" spans="1:46" x14ac:dyDescent="0.25">
      <c r="A395" s="12" t="s">
        <v>524</v>
      </c>
      <c r="B395" s="12" t="s">
        <v>471</v>
      </c>
      <c r="C395" s="8">
        <v>44387</v>
      </c>
      <c r="D395" s="12" t="s">
        <v>51</v>
      </c>
      <c r="E395" s="12" t="s">
        <v>513</v>
      </c>
      <c r="F395" s="12" t="s">
        <v>131</v>
      </c>
      <c r="G395" s="12" t="s">
        <v>58</v>
      </c>
      <c r="H395" s="12" t="s">
        <v>55</v>
      </c>
      <c r="I395" s="12" t="s">
        <v>56</v>
      </c>
      <c r="J395" s="12" t="s">
        <v>56</v>
      </c>
      <c r="K395" s="3"/>
      <c r="L395" s="3">
        <v>1</v>
      </c>
      <c r="M395" s="3">
        <v>2</v>
      </c>
      <c r="N395" s="3"/>
      <c r="O395" s="3"/>
      <c r="P395" s="3">
        <v>2</v>
      </c>
      <c r="Q395" s="3"/>
      <c r="R395" s="3">
        <v>1</v>
      </c>
      <c r="S395" s="3"/>
      <c r="T395" s="3"/>
      <c r="U395" s="3">
        <v>1</v>
      </c>
      <c r="V395" s="3">
        <v>3</v>
      </c>
      <c r="W395" s="3">
        <v>12</v>
      </c>
      <c r="X395" s="16"/>
      <c r="Y395" s="16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</row>
    <row r="396" spans="1:46" x14ac:dyDescent="0.25">
      <c r="A396" s="12" t="s">
        <v>525</v>
      </c>
      <c r="B396" s="12" t="s">
        <v>471</v>
      </c>
      <c r="C396" s="8">
        <v>44387</v>
      </c>
      <c r="D396" s="12" t="s">
        <v>51</v>
      </c>
      <c r="E396" s="12" t="s">
        <v>71</v>
      </c>
      <c r="F396" s="12" t="s">
        <v>72</v>
      </c>
      <c r="G396" s="12" t="s">
        <v>54</v>
      </c>
      <c r="H396" s="12" t="s">
        <v>55</v>
      </c>
      <c r="I396" s="12" t="s">
        <v>55</v>
      </c>
      <c r="J396" s="12" t="s">
        <v>56</v>
      </c>
      <c r="K396" s="3">
        <v>1</v>
      </c>
      <c r="L396" s="3"/>
      <c r="M396" s="3"/>
      <c r="N396" s="3">
        <v>1</v>
      </c>
      <c r="O396" s="3"/>
      <c r="P396" s="3"/>
      <c r="Q396" s="3"/>
      <c r="R396" s="3"/>
      <c r="S396" s="3"/>
      <c r="T396" s="3"/>
      <c r="U396" s="3">
        <v>1</v>
      </c>
      <c r="V396" s="3">
        <v>13</v>
      </c>
      <c r="W396" s="3"/>
      <c r="X396" s="3">
        <v>0</v>
      </c>
      <c r="Y396" s="3">
        <v>13</v>
      </c>
      <c r="Z396" s="3"/>
      <c r="AA396" s="3">
        <v>1</v>
      </c>
      <c r="AB396" s="3">
        <v>59</v>
      </c>
      <c r="AC396" s="3">
        <v>59</v>
      </c>
      <c r="AD396" s="3">
        <v>1</v>
      </c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</row>
    <row r="397" spans="1:46" x14ac:dyDescent="0.25">
      <c r="A397" s="12" t="s">
        <v>526</v>
      </c>
      <c r="B397" s="12" t="s">
        <v>471</v>
      </c>
      <c r="C397" s="8">
        <v>44387</v>
      </c>
      <c r="D397" s="12" t="s">
        <v>51</v>
      </c>
      <c r="E397" s="12" t="s">
        <v>207</v>
      </c>
      <c r="F397" s="12" t="s">
        <v>72</v>
      </c>
      <c r="G397" s="12" t="s">
        <v>54</v>
      </c>
      <c r="H397" s="12" t="s">
        <v>55</v>
      </c>
      <c r="I397" s="12" t="s">
        <v>55</v>
      </c>
      <c r="J397" s="12" t="s">
        <v>56</v>
      </c>
      <c r="K397" s="3">
        <v>1</v>
      </c>
      <c r="L397" s="3"/>
      <c r="M397" s="3"/>
      <c r="N397" s="3"/>
      <c r="O397" s="3"/>
      <c r="P397" s="3">
        <v>1</v>
      </c>
      <c r="Q397" s="3"/>
      <c r="R397" s="3"/>
      <c r="S397" s="3"/>
      <c r="T397" s="3"/>
      <c r="U397" s="3">
        <v>1</v>
      </c>
      <c r="V397" s="3">
        <v>6</v>
      </c>
      <c r="W397" s="3">
        <v>12</v>
      </c>
      <c r="X397" s="3">
        <v>0</v>
      </c>
      <c r="Y397" s="3">
        <v>6</v>
      </c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</row>
    <row r="398" spans="1:46" x14ac:dyDescent="0.25">
      <c r="A398" s="12" t="s">
        <v>527</v>
      </c>
      <c r="B398" s="12" t="s">
        <v>471</v>
      </c>
      <c r="C398" s="8">
        <v>44387</v>
      </c>
      <c r="D398" s="12" t="s">
        <v>51</v>
      </c>
      <c r="E398" s="12" t="s">
        <v>267</v>
      </c>
      <c r="F398" s="12" t="s">
        <v>72</v>
      </c>
      <c r="G398" s="12" t="s">
        <v>54</v>
      </c>
      <c r="H398" s="12" t="s">
        <v>55</v>
      </c>
      <c r="I398" s="12" t="s">
        <v>55</v>
      </c>
      <c r="J398" s="12" t="s">
        <v>55</v>
      </c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>
        <v>8</v>
      </c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</row>
    <row r="399" spans="1:46" x14ac:dyDescent="0.25">
      <c r="A399" s="12" t="s">
        <v>528</v>
      </c>
      <c r="B399" s="12" t="s">
        <v>471</v>
      </c>
      <c r="C399" s="8">
        <v>44387</v>
      </c>
      <c r="D399" s="12" t="s">
        <v>51</v>
      </c>
      <c r="E399" s="12" t="s">
        <v>267</v>
      </c>
      <c r="F399" s="12" t="s">
        <v>72</v>
      </c>
      <c r="G399" s="12" t="s">
        <v>54</v>
      </c>
      <c r="H399" s="12" t="s">
        <v>55</v>
      </c>
      <c r="I399" s="12" t="s">
        <v>55</v>
      </c>
      <c r="J399" s="12" t="s">
        <v>55</v>
      </c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>
        <v>2</v>
      </c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</row>
    <row r="400" spans="1:46" x14ac:dyDescent="0.25">
      <c r="A400" s="12" t="s">
        <v>529</v>
      </c>
      <c r="B400" s="12" t="s">
        <v>471</v>
      </c>
      <c r="C400" s="8">
        <v>44387</v>
      </c>
      <c r="D400" s="12" t="s">
        <v>51</v>
      </c>
      <c r="E400" s="12" t="s">
        <v>530</v>
      </c>
      <c r="F400" s="12" t="s">
        <v>72</v>
      </c>
      <c r="G400" s="12" t="s">
        <v>58</v>
      </c>
      <c r="H400" s="12" t="s">
        <v>55</v>
      </c>
      <c r="I400" s="12" t="s">
        <v>55</v>
      </c>
      <c r="J400" s="12" t="s">
        <v>55</v>
      </c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>
        <v>1</v>
      </c>
      <c r="AB400" s="3">
        <v>53</v>
      </c>
      <c r="AC400" s="3">
        <v>52</v>
      </c>
      <c r="AD400" s="3">
        <f>AC400/AB400</f>
        <v>0.98113207547169812</v>
      </c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</row>
    <row r="401" spans="1:46" x14ac:dyDescent="0.25">
      <c r="A401" s="12" t="s">
        <v>531</v>
      </c>
      <c r="B401" s="12" t="s">
        <v>471</v>
      </c>
      <c r="C401" s="8">
        <v>44387</v>
      </c>
      <c r="D401" s="12" t="s">
        <v>51</v>
      </c>
      <c r="E401" s="12" t="s">
        <v>532</v>
      </c>
      <c r="F401" s="12" t="s">
        <v>72</v>
      </c>
      <c r="G401" s="12" t="s">
        <v>54</v>
      </c>
      <c r="H401" s="12" t="s">
        <v>56</v>
      </c>
      <c r="I401" s="12" t="s">
        <v>55</v>
      </c>
      <c r="J401" s="12" t="s">
        <v>56</v>
      </c>
      <c r="K401" s="3">
        <v>3</v>
      </c>
      <c r="L401" s="3"/>
      <c r="M401" s="3">
        <v>2</v>
      </c>
      <c r="N401" s="3"/>
      <c r="O401" s="3"/>
      <c r="P401" s="3"/>
      <c r="Q401" s="3"/>
      <c r="R401" s="3">
        <v>1</v>
      </c>
      <c r="S401" s="3"/>
      <c r="T401" s="3"/>
      <c r="U401" s="3">
        <v>1</v>
      </c>
      <c r="V401" s="3">
        <v>15</v>
      </c>
      <c r="W401" s="3"/>
      <c r="X401" s="3"/>
      <c r="Y401" s="3"/>
      <c r="Z401" s="3"/>
      <c r="AA401" s="3">
        <v>1</v>
      </c>
      <c r="AB401" s="3">
        <v>89</v>
      </c>
      <c r="AC401" s="3">
        <v>85</v>
      </c>
      <c r="AD401" s="3">
        <f>AC401/AB401</f>
        <v>0.9550561797752809</v>
      </c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</row>
    <row r="402" spans="1:46" x14ac:dyDescent="0.25">
      <c r="A402" s="12" t="s">
        <v>533</v>
      </c>
      <c r="B402" s="12" t="s">
        <v>471</v>
      </c>
      <c r="C402" s="8">
        <v>44387</v>
      </c>
      <c r="D402" s="12" t="s">
        <v>51</v>
      </c>
      <c r="E402" s="12" t="s">
        <v>532</v>
      </c>
      <c r="F402" s="12" t="s">
        <v>72</v>
      </c>
      <c r="G402" s="12" t="s">
        <v>58</v>
      </c>
      <c r="H402" s="12" t="s">
        <v>56</v>
      </c>
      <c r="I402" s="12" t="s">
        <v>55</v>
      </c>
      <c r="J402" s="12" t="s">
        <v>56</v>
      </c>
      <c r="K402" s="3">
        <v>11</v>
      </c>
      <c r="L402" s="3"/>
      <c r="M402" s="3"/>
      <c r="N402" s="3">
        <v>7</v>
      </c>
      <c r="O402" s="3"/>
      <c r="P402" s="3">
        <v>1</v>
      </c>
      <c r="Q402" s="3">
        <v>2</v>
      </c>
      <c r="R402" s="3">
        <v>1</v>
      </c>
      <c r="S402" s="3"/>
      <c r="T402" s="3"/>
      <c r="U402" s="3">
        <v>1</v>
      </c>
      <c r="V402" s="3">
        <v>11</v>
      </c>
      <c r="W402" s="3"/>
      <c r="X402" s="3"/>
      <c r="Y402" s="3">
        <v>12</v>
      </c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</row>
    <row r="403" spans="1:46" x14ac:dyDescent="0.25">
      <c r="A403" s="12" t="s">
        <v>534</v>
      </c>
      <c r="B403" s="12" t="s">
        <v>471</v>
      </c>
      <c r="C403" s="8">
        <v>44387</v>
      </c>
      <c r="D403" s="12" t="s">
        <v>51</v>
      </c>
      <c r="E403" s="12" t="s">
        <v>535</v>
      </c>
      <c r="F403" s="12" t="s">
        <v>72</v>
      </c>
      <c r="G403" s="12" t="s">
        <v>58</v>
      </c>
      <c r="H403" s="12" t="s">
        <v>55</v>
      </c>
      <c r="I403" s="12" t="s">
        <v>55</v>
      </c>
      <c r="J403" s="12" t="s">
        <v>56</v>
      </c>
      <c r="K403" s="3">
        <v>9</v>
      </c>
      <c r="L403" s="3"/>
      <c r="M403" s="3"/>
      <c r="N403" s="3">
        <v>5</v>
      </c>
      <c r="O403" s="3"/>
      <c r="P403" s="3"/>
      <c r="Q403" s="3">
        <v>1</v>
      </c>
      <c r="R403" s="3">
        <v>2</v>
      </c>
      <c r="S403" s="3">
        <v>1</v>
      </c>
      <c r="T403" s="3"/>
      <c r="U403" s="3">
        <v>1</v>
      </c>
      <c r="V403" s="3">
        <v>9</v>
      </c>
      <c r="W403" s="3"/>
      <c r="X403" s="3">
        <v>1</v>
      </c>
      <c r="Y403" s="3">
        <v>10</v>
      </c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</row>
    <row r="404" spans="1:46" x14ac:dyDescent="0.25">
      <c r="A404" s="12" t="s">
        <v>536</v>
      </c>
      <c r="B404" s="12" t="s">
        <v>471</v>
      </c>
      <c r="C404" s="8">
        <v>44387</v>
      </c>
      <c r="D404" s="12" t="s">
        <v>51</v>
      </c>
      <c r="E404" s="12" t="s">
        <v>173</v>
      </c>
      <c r="F404" s="12" t="s">
        <v>219</v>
      </c>
      <c r="G404" s="12" t="s">
        <v>54</v>
      </c>
      <c r="H404" s="12" t="s">
        <v>55</v>
      </c>
      <c r="I404" s="12" t="s">
        <v>55</v>
      </c>
      <c r="J404" s="12" t="s">
        <v>56</v>
      </c>
      <c r="K404" s="3">
        <v>5</v>
      </c>
      <c r="L404" s="3"/>
      <c r="M404" s="3">
        <v>2</v>
      </c>
      <c r="N404" s="3">
        <v>2</v>
      </c>
      <c r="O404" s="3"/>
      <c r="P404" s="3"/>
      <c r="Q404" s="3">
        <v>1</v>
      </c>
      <c r="R404" s="3"/>
      <c r="S404" s="3"/>
      <c r="T404" s="3"/>
      <c r="U404" s="3">
        <v>1</v>
      </c>
      <c r="V404" s="3">
        <v>7</v>
      </c>
      <c r="W404" s="3"/>
      <c r="X404" s="3">
        <v>0</v>
      </c>
      <c r="Y404" s="3">
        <v>7</v>
      </c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</row>
    <row r="405" spans="1:46" x14ac:dyDescent="0.25">
      <c r="A405" s="12" t="s">
        <v>537</v>
      </c>
      <c r="B405" s="12" t="s">
        <v>471</v>
      </c>
      <c r="C405" s="8">
        <v>44387</v>
      </c>
      <c r="D405" s="12" t="s">
        <v>51</v>
      </c>
      <c r="E405" s="12" t="s">
        <v>173</v>
      </c>
      <c r="F405" s="12" t="s">
        <v>219</v>
      </c>
      <c r="G405" s="12" t="s">
        <v>58</v>
      </c>
      <c r="H405" s="12" t="s">
        <v>55</v>
      </c>
      <c r="I405" s="12" t="s">
        <v>55</v>
      </c>
      <c r="J405" s="12" t="s">
        <v>56</v>
      </c>
      <c r="K405" s="3">
        <v>7</v>
      </c>
      <c r="L405" s="3"/>
      <c r="M405" s="3">
        <v>1</v>
      </c>
      <c r="N405" s="3">
        <v>3</v>
      </c>
      <c r="O405" s="3"/>
      <c r="P405" s="3"/>
      <c r="Q405" s="3">
        <v>2</v>
      </c>
      <c r="R405" s="3">
        <v>1</v>
      </c>
      <c r="S405" s="3"/>
      <c r="T405" s="3"/>
      <c r="U405" s="3"/>
      <c r="V405" s="3"/>
      <c r="W405" s="3"/>
      <c r="X405" s="3"/>
      <c r="Y405" s="3">
        <v>4</v>
      </c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</row>
    <row r="406" spans="1:46" x14ac:dyDescent="0.25">
      <c r="A406" s="12" t="s">
        <v>538</v>
      </c>
      <c r="B406" s="12" t="s">
        <v>471</v>
      </c>
      <c r="C406" s="8">
        <v>44387</v>
      </c>
      <c r="D406" s="12" t="s">
        <v>51</v>
      </c>
      <c r="E406" s="12" t="s">
        <v>221</v>
      </c>
      <c r="F406" s="12" t="s">
        <v>219</v>
      </c>
      <c r="G406" s="12" t="s">
        <v>54</v>
      </c>
      <c r="H406" s="12" t="s">
        <v>55</v>
      </c>
      <c r="I406" s="12" t="s">
        <v>55</v>
      </c>
      <c r="J406" s="12" t="s">
        <v>56</v>
      </c>
      <c r="K406" s="3">
        <v>1</v>
      </c>
      <c r="L406" s="3"/>
      <c r="M406" s="3"/>
      <c r="N406" s="3">
        <v>1</v>
      </c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>
        <v>1</v>
      </c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</row>
    <row r="407" spans="1:46" x14ac:dyDescent="0.25">
      <c r="A407" s="12" t="s">
        <v>539</v>
      </c>
      <c r="B407" s="12" t="s">
        <v>471</v>
      </c>
      <c r="C407" s="8">
        <v>44387</v>
      </c>
      <c r="D407" s="12" t="s">
        <v>51</v>
      </c>
      <c r="E407" s="12" t="s">
        <v>221</v>
      </c>
      <c r="F407" s="12" t="s">
        <v>219</v>
      </c>
      <c r="G407" s="12" t="s">
        <v>54</v>
      </c>
      <c r="H407" s="12" t="s">
        <v>55</v>
      </c>
      <c r="I407" s="12" t="s">
        <v>55</v>
      </c>
      <c r="J407" s="12" t="s">
        <v>55</v>
      </c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>
        <v>1</v>
      </c>
      <c r="V407" s="3">
        <v>9</v>
      </c>
      <c r="W407" s="3"/>
      <c r="X407" s="3"/>
      <c r="Y407" s="3">
        <v>16</v>
      </c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</row>
    <row r="408" spans="1:46" x14ac:dyDescent="0.25">
      <c r="A408" s="20" t="s">
        <v>540</v>
      </c>
      <c r="B408" s="20" t="s">
        <v>471</v>
      </c>
      <c r="C408" s="21">
        <v>44387</v>
      </c>
      <c r="D408" s="20" t="s">
        <v>51</v>
      </c>
      <c r="E408" s="20" t="s">
        <v>233</v>
      </c>
      <c r="F408" s="20" t="s">
        <v>219</v>
      </c>
      <c r="G408" s="20" t="s">
        <v>58</v>
      </c>
      <c r="H408" s="20" t="s">
        <v>55</v>
      </c>
      <c r="I408" s="20" t="s">
        <v>55</v>
      </c>
      <c r="J408" s="20" t="s">
        <v>56</v>
      </c>
      <c r="K408" s="5">
        <v>9</v>
      </c>
      <c r="L408" s="5"/>
      <c r="M408" s="5">
        <v>1</v>
      </c>
      <c r="N408" s="5">
        <v>4</v>
      </c>
      <c r="O408" s="5">
        <v>1</v>
      </c>
      <c r="P408" s="5"/>
      <c r="Q408" s="5">
        <v>1</v>
      </c>
      <c r="R408" s="5">
        <v>1</v>
      </c>
      <c r="S408" s="5">
        <v>1</v>
      </c>
      <c r="T408" s="5"/>
      <c r="U408" s="5">
        <v>1</v>
      </c>
      <c r="V408" s="5">
        <v>6</v>
      </c>
      <c r="W408" s="5">
        <v>12</v>
      </c>
      <c r="X408" s="5">
        <v>0</v>
      </c>
      <c r="Y408" s="5">
        <v>6</v>
      </c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</row>
    <row r="409" spans="1:46" s="3" customFormat="1" x14ac:dyDescent="0.25">
      <c r="A409" s="12" t="s">
        <v>541</v>
      </c>
      <c r="B409" s="12" t="s">
        <v>54</v>
      </c>
      <c r="C409" s="8">
        <v>44392</v>
      </c>
      <c r="D409" s="12" t="s">
        <v>51</v>
      </c>
      <c r="E409" s="12" t="s">
        <v>233</v>
      </c>
      <c r="F409" s="12" t="s">
        <v>542</v>
      </c>
      <c r="G409" s="12" t="s">
        <v>54</v>
      </c>
      <c r="H409" s="12" t="s">
        <v>55</v>
      </c>
      <c r="I409" s="12" t="s">
        <v>55</v>
      </c>
      <c r="J409" s="12" t="s">
        <v>55</v>
      </c>
    </row>
    <row r="410" spans="1:46" s="3" customFormat="1" x14ac:dyDescent="0.25">
      <c r="A410" s="12" t="s">
        <v>543</v>
      </c>
      <c r="B410" s="12" t="s">
        <v>54</v>
      </c>
      <c r="C410" s="8">
        <v>44392</v>
      </c>
      <c r="D410" s="12" t="s">
        <v>51</v>
      </c>
      <c r="E410" s="12" t="s">
        <v>60</v>
      </c>
      <c r="F410" s="12" t="s">
        <v>131</v>
      </c>
      <c r="G410" s="12" t="s">
        <v>54</v>
      </c>
      <c r="H410" s="12" t="s">
        <v>55</v>
      </c>
      <c r="I410" s="12" t="s">
        <v>55</v>
      </c>
      <c r="J410" s="12" t="s">
        <v>56</v>
      </c>
      <c r="K410" s="3">
        <v>3</v>
      </c>
      <c r="N410" s="3">
        <v>3</v>
      </c>
      <c r="U410" s="3">
        <v>1</v>
      </c>
      <c r="V410" s="3">
        <v>7</v>
      </c>
      <c r="X410" s="3">
        <v>2</v>
      </c>
      <c r="Y410" s="3">
        <v>9</v>
      </c>
    </row>
    <row r="411" spans="1:46" s="3" customFormat="1" x14ac:dyDescent="0.25">
      <c r="A411" s="12" t="s">
        <v>544</v>
      </c>
      <c r="B411" s="12" t="s">
        <v>54</v>
      </c>
      <c r="C411" s="8">
        <v>44392</v>
      </c>
      <c r="D411" s="12" t="s">
        <v>51</v>
      </c>
      <c r="E411" s="12" t="s">
        <v>60</v>
      </c>
      <c r="F411" s="12" t="s">
        <v>131</v>
      </c>
      <c r="G411" s="12" t="s">
        <v>54</v>
      </c>
      <c r="H411" s="12" t="s">
        <v>55</v>
      </c>
      <c r="I411" s="12" t="s">
        <v>56</v>
      </c>
      <c r="J411" s="12" t="s">
        <v>56</v>
      </c>
      <c r="K411" s="3">
        <v>1</v>
      </c>
      <c r="N411" s="3">
        <v>1</v>
      </c>
    </row>
    <row r="412" spans="1:46" s="3" customFormat="1" x14ac:dyDescent="0.25">
      <c r="A412" s="12" t="s">
        <v>545</v>
      </c>
      <c r="B412" s="12" t="s">
        <v>54</v>
      </c>
      <c r="C412" s="8">
        <v>44392</v>
      </c>
      <c r="D412" s="12" t="s">
        <v>51</v>
      </c>
      <c r="E412" s="12" t="s">
        <v>60</v>
      </c>
      <c r="F412" s="12" t="s">
        <v>219</v>
      </c>
      <c r="G412" s="12" t="s">
        <v>58</v>
      </c>
      <c r="H412" s="12" t="s">
        <v>55</v>
      </c>
      <c r="I412" s="12" t="s">
        <v>56</v>
      </c>
      <c r="J412" s="12" t="s">
        <v>56</v>
      </c>
      <c r="K412" s="3">
        <v>17</v>
      </c>
      <c r="L412" s="3">
        <v>1</v>
      </c>
      <c r="M412" s="3">
        <v>2</v>
      </c>
      <c r="N412" s="3">
        <v>10</v>
      </c>
      <c r="R412" s="3">
        <v>2</v>
      </c>
      <c r="S412" s="3">
        <v>1</v>
      </c>
      <c r="T412" s="3">
        <v>1</v>
      </c>
    </row>
    <row r="413" spans="1:46" s="3" customFormat="1" x14ac:dyDescent="0.25">
      <c r="A413" s="12" t="s">
        <v>546</v>
      </c>
      <c r="B413" s="12" t="s">
        <v>54</v>
      </c>
      <c r="C413" s="8">
        <v>44392</v>
      </c>
      <c r="D413" s="12" t="s">
        <v>51</v>
      </c>
      <c r="E413" s="12" t="s">
        <v>60</v>
      </c>
      <c r="F413" s="12" t="s">
        <v>131</v>
      </c>
      <c r="G413" s="12" t="s">
        <v>54</v>
      </c>
      <c r="H413" s="12" t="s">
        <v>56</v>
      </c>
      <c r="I413" s="12" t="s">
        <v>55</v>
      </c>
      <c r="J413" s="12" t="s">
        <v>55</v>
      </c>
      <c r="AA413" s="3">
        <v>1</v>
      </c>
    </row>
    <row r="414" spans="1:46" s="3" customFormat="1" x14ac:dyDescent="0.25">
      <c r="A414" s="12" t="s">
        <v>547</v>
      </c>
      <c r="B414" s="12" t="s">
        <v>54</v>
      </c>
      <c r="C414" s="8">
        <v>44392</v>
      </c>
      <c r="D414" s="12" t="s">
        <v>51</v>
      </c>
      <c r="E414" s="12" t="s">
        <v>60</v>
      </c>
      <c r="F414" s="12" t="s">
        <v>131</v>
      </c>
      <c r="G414" s="12" t="s">
        <v>58</v>
      </c>
      <c r="H414" s="12" t="s">
        <v>56</v>
      </c>
      <c r="I414" s="12" t="s">
        <v>56</v>
      </c>
      <c r="J414" s="12" t="s">
        <v>56</v>
      </c>
      <c r="K414" s="3">
        <v>4</v>
      </c>
      <c r="N414" s="3">
        <v>1</v>
      </c>
      <c r="O414" s="3">
        <v>1</v>
      </c>
      <c r="P414" s="3">
        <v>1</v>
      </c>
      <c r="Q414" s="3">
        <v>1</v>
      </c>
      <c r="U414" s="3">
        <v>1</v>
      </c>
      <c r="V414" s="3">
        <v>3</v>
      </c>
      <c r="X414" s="3">
        <v>0</v>
      </c>
      <c r="Y414" s="3">
        <v>3</v>
      </c>
    </row>
    <row r="415" spans="1:46" s="3" customFormat="1" x14ac:dyDescent="0.25">
      <c r="A415" s="12" t="s">
        <v>548</v>
      </c>
      <c r="B415" s="12" t="s">
        <v>54</v>
      </c>
      <c r="C415" s="8">
        <v>44392</v>
      </c>
      <c r="D415" s="12" t="s">
        <v>51</v>
      </c>
      <c r="E415" s="12" t="s">
        <v>155</v>
      </c>
      <c r="F415" s="12" t="s">
        <v>110</v>
      </c>
      <c r="G415" s="12" t="s">
        <v>54</v>
      </c>
      <c r="H415" s="12" t="s">
        <v>55</v>
      </c>
      <c r="I415" s="12" t="s">
        <v>56</v>
      </c>
      <c r="J415" s="12" t="s">
        <v>56</v>
      </c>
      <c r="K415" s="3">
        <v>6</v>
      </c>
      <c r="M415" s="3">
        <v>5</v>
      </c>
      <c r="S415" s="3">
        <v>1</v>
      </c>
      <c r="U415" s="3">
        <v>1</v>
      </c>
      <c r="V415" s="3">
        <v>3</v>
      </c>
      <c r="X415" s="3">
        <v>0</v>
      </c>
      <c r="Y415" s="3">
        <v>3</v>
      </c>
    </row>
    <row r="416" spans="1:46" s="3" customFormat="1" x14ac:dyDescent="0.25">
      <c r="A416" s="12" t="s">
        <v>549</v>
      </c>
      <c r="B416" s="12" t="s">
        <v>54</v>
      </c>
      <c r="C416" s="8">
        <v>44392</v>
      </c>
      <c r="D416" s="12" t="s">
        <v>51</v>
      </c>
      <c r="E416" s="12" t="s">
        <v>152</v>
      </c>
      <c r="F416" s="12" t="s">
        <v>219</v>
      </c>
      <c r="G416" s="12" t="s">
        <v>230</v>
      </c>
      <c r="H416" s="12" t="s">
        <v>55</v>
      </c>
      <c r="I416" s="12" t="s">
        <v>55</v>
      </c>
      <c r="J416" s="12" t="s">
        <v>55</v>
      </c>
      <c r="Y416" s="3">
        <v>8</v>
      </c>
    </row>
    <row r="417" spans="1:47" s="3" customFormat="1" x14ac:dyDescent="0.25">
      <c r="A417" s="12" t="s">
        <v>550</v>
      </c>
      <c r="B417" s="12" t="s">
        <v>54</v>
      </c>
      <c r="C417" s="8">
        <v>44392</v>
      </c>
      <c r="D417" s="12" t="s">
        <v>51</v>
      </c>
      <c r="E417" s="12" t="s">
        <v>233</v>
      </c>
      <c r="F417" s="12" t="s">
        <v>72</v>
      </c>
      <c r="G417" s="12" t="s">
        <v>54</v>
      </c>
      <c r="H417" s="12" t="s">
        <v>56</v>
      </c>
      <c r="I417" s="12" t="s">
        <v>55</v>
      </c>
      <c r="J417" s="12" t="s">
        <v>56</v>
      </c>
      <c r="K417" s="3">
        <v>3</v>
      </c>
      <c r="M417" s="3">
        <v>1</v>
      </c>
      <c r="N417" s="3">
        <v>1</v>
      </c>
      <c r="R417" s="3">
        <v>1</v>
      </c>
      <c r="U417" s="3">
        <v>1</v>
      </c>
      <c r="V417" s="3">
        <v>11</v>
      </c>
      <c r="X417" s="3">
        <v>0</v>
      </c>
      <c r="Y417" s="3">
        <v>11</v>
      </c>
      <c r="AA417" s="3">
        <v>1</v>
      </c>
      <c r="AB417" s="3">
        <v>66</v>
      </c>
      <c r="AC417" s="3">
        <v>59</v>
      </c>
      <c r="AD417" s="3">
        <f>AC417/AB417</f>
        <v>0.89393939393939392</v>
      </c>
    </row>
    <row r="418" spans="1:47" s="3" customFormat="1" x14ac:dyDescent="0.25">
      <c r="A418" s="12" t="s">
        <v>551</v>
      </c>
      <c r="B418" s="12" t="s">
        <v>54</v>
      </c>
      <c r="C418" s="8">
        <v>44392</v>
      </c>
      <c r="D418" s="12" t="s">
        <v>51</v>
      </c>
      <c r="E418" s="12" t="s">
        <v>233</v>
      </c>
      <c r="F418" s="12" t="s">
        <v>72</v>
      </c>
      <c r="G418" s="12" t="s">
        <v>58</v>
      </c>
      <c r="H418" s="12" t="s">
        <v>56</v>
      </c>
      <c r="I418" s="12" t="s">
        <v>56</v>
      </c>
      <c r="J418" s="12" t="s">
        <v>56</v>
      </c>
      <c r="M418" s="3">
        <v>2</v>
      </c>
      <c r="N418" s="3">
        <v>3</v>
      </c>
      <c r="Q418" s="3">
        <v>3</v>
      </c>
      <c r="R418" s="3">
        <v>1</v>
      </c>
      <c r="S418" s="3">
        <v>1</v>
      </c>
      <c r="U418" s="3">
        <v>1</v>
      </c>
      <c r="V418" s="3">
        <v>3</v>
      </c>
      <c r="X418" s="3">
        <v>0</v>
      </c>
      <c r="Y418" s="3">
        <v>3</v>
      </c>
    </row>
    <row r="419" spans="1:47" s="3" customFormat="1" x14ac:dyDescent="0.25">
      <c r="A419" s="12" t="s">
        <v>552</v>
      </c>
      <c r="B419" s="12" t="s">
        <v>54</v>
      </c>
      <c r="C419" s="8">
        <v>44392</v>
      </c>
      <c r="D419" s="12" t="s">
        <v>51</v>
      </c>
      <c r="E419" s="12" t="s">
        <v>221</v>
      </c>
      <c r="F419" s="12" t="s">
        <v>193</v>
      </c>
      <c r="G419" s="12" t="s">
        <v>54</v>
      </c>
      <c r="H419" s="12" t="s">
        <v>55</v>
      </c>
      <c r="I419" s="12" t="s">
        <v>55</v>
      </c>
      <c r="J419" s="12" t="s">
        <v>55</v>
      </c>
      <c r="AA419" s="3">
        <v>1</v>
      </c>
      <c r="AB419" s="3">
        <v>98</v>
      </c>
      <c r="AC419" s="3">
        <v>96</v>
      </c>
      <c r="AD419" s="3">
        <f>AC419/AB419</f>
        <v>0.97959183673469385</v>
      </c>
    </row>
    <row r="420" spans="1:47" s="3" customFormat="1" x14ac:dyDescent="0.25">
      <c r="A420" s="12" t="s">
        <v>553</v>
      </c>
      <c r="B420" s="12" t="s">
        <v>54</v>
      </c>
      <c r="C420" s="8">
        <v>44392</v>
      </c>
      <c r="D420" s="12" t="s">
        <v>51</v>
      </c>
      <c r="E420" s="12" t="s">
        <v>60</v>
      </c>
      <c r="F420" s="12" t="s">
        <v>554</v>
      </c>
      <c r="G420" s="12" t="s">
        <v>54</v>
      </c>
      <c r="H420" s="12" t="s">
        <v>55</v>
      </c>
      <c r="I420" s="12" t="s">
        <v>55</v>
      </c>
      <c r="J420" s="12" t="s">
        <v>55</v>
      </c>
      <c r="U420" s="3">
        <v>1</v>
      </c>
      <c r="V420" s="3">
        <v>7</v>
      </c>
      <c r="X420" s="3">
        <v>2</v>
      </c>
      <c r="Y420" s="3">
        <v>9</v>
      </c>
    </row>
    <row r="421" spans="1:47" s="3" customFormat="1" x14ac:dyDescent="0.25">
      <c r="A421" s="12" t="s">
        <v>555</v>
      </c>
      <c r="B421" s="12" t="s">
        <v>54</v>
      </c>
      <c r="C421" s="8">
        <v>44392</v>
      </c>
      <c r="D421" s="12" t="s">
        <v>51</v>
      </c>
      <c r="E421" s="12" t="s">
        <v>200</v>
      </c>
      <c r="F421" s="12" t="s">
        <v>72</v>
      </c>
      <c r="G421" s="12" t="s">
        <v>58</v>
      </c>
      <c r="H421" s="12" t="s">
        <v>55</v>
      </c>
      <c r="I421" s="12" t="s">
        <v>55</v>
      </c>
      <c r="J421" s="12" t="s">
        <v>56</v>
      </c>
      <c r="K421" s="3">
        <v>4</v>
      </c>
      <c r="M421" s="3">
        <v>1</v>
      </c>
      <c r="N421" s="3">
        <v>1</v>
      </c>
      <c r="Q421" s="3">
        <v>1</v>
      </c>
      <c r="T421" s="3">
        <v>1</v>
      </c>
      <c r="Y421" s="3">
        <v>7</v>
      </c>
    </row>
    <row r="422" spans="1:47" s="3" customFormat="1" x14ac:dyDescent="0.25">
      <c r="A422" s="12" t="s">
        <v>556</v>
      </c>
      <c r="B422" s="12" t="s">
        <v>54</v>
      </c>
      <c r="C422" s="8">
        <v>44392</v>
      </c>
      <c r="D422" s="12" t="s">
        <v>51</v>
      </c>
      <c r="E422" s="12" t="s">
        <v>221</v>
      </c>
      <c r="F422" s="12" t="s">
        <v>193</v>
      </c>
      <c r="G422" s="12" t="s">
        <v>58</v>
      </c>
      <c r="H422" s="12" t="s">
        <v>55</v>
      </c>
      <c r="I422" s="12" t="s">
        <v>56</v>
      </c>
      <c r="J422" s="12" t="s">
        <v>56</v>
      </c>
      <c r="K422" s="3">
        <v>10</v>
      </c>
      <c r="M422" s="3">
        <v>4</v>
      </c>
      <c r="N422" s="3">
        <v>2</v>
      </c>
      <c r="O422" s="3">
        <v>3</v>
      </c>
      <c r="P422" s="3">
        <v>1</v>
      </c>
      <c r="U422" s="3">
        <v>1</v>
      </c>
      <c r="V422" s="3">
        <v>3</v>
      </c>
      <c r="X422" s="3">
        <v>0</v>
      </c>
      <c r="Y422" s="3">
        <v>3</v>
      </c>
    </row>
    <row r="423" spans="1:47" s="3" customFormat="1" x14ac:dyDescent="0.25">
      <c r="A423" s="12" t="s">
        <v>557</v>
      </c>
      <c r="B423" s="12" t="s">
        <v>54</v>
      </c>
      <c r="C423" s="8">
        <v>44392</v>
      </c>
      <c r="D423" s="12" t="s">
        <v>51</v>
      </c>
      <c r="E423" s="12" t="s">
        <v>207</v>
      </c>
      <c r="F423" s="12" t="s">
        <v>72</v>
      </c>
      <c r="G423" s="12" t="s">
        <v>54</v>
      </c>
      <c r="H423" s="12" t="s">
        <v>55</v>
      </c>
      <c r="I423" s="12" t="s">
        <v>55</v>
      </c>
      <c r="J423" s="12" t="s">
        <v>56</v>
      </c>
      <c r="K423" s="3">
        <v>6</v>
      </c>
      <c r="M423" s="3">
        <v>3</v>
      </c>
      <c r="N423" s="3">
        <v>2</v>
      </c>
      <c r="P423" s="3">
        <v>1</v>
      </c>
      <c r="U423" s="3">
        <v>1</v>
      </c>
      <c r="V423" s="3">
        <v>13</v>
      </c>
      <c r="X423" s="3">
        <v>0</v>
      </c>
      <c r="Y423" s="3">
        <v>13</v>
      </c>
      <c r="AA423" s="3">
        <v>1</v>
      </c>
      <c r="AB423" s="3">
        <v>63</v>
      </c>
      <c r="AC423" s="3">
        <v>63</v>
      </c>
      <c r="AD423" s="3">
        <v>1</v>
      </c>
    </row>
    <row r="424" spans="1:47" s="3" customFormat="1" x14ac:dyDescent="0.25">
      <c r="A424" s="12" t="s">
        <v>558</v>
      </c>
      <c r="B424" s="12" t="s">
        <v>54</v>
      </c>
      <c r="C424" s="8">
        <v>44392</v>
      </c>
      <c r="D424" s="12" t="s">
        <v>51</v>
      </c>
      <c r="E424" s="12" t="s">
        <v>559</v>
      </c>
      <c r="F424" s="12" t="s">
        <v>560</v>
      </c>
      <c r="G424" s="12" t="s">
        <v>54</v>
      </c>
      <c r="H424" s="12" t="s">
        <v>55</v>
      </c>
      <c r="I424" s="12" t="s">
        <v>55</v>
      </c>
      <c r="J424" s="12" t="s">
        <v>56</v>
      </c>
      <c r="K424" s="3">
        <v>2</v>
      </c>
      <c r="L424" s="3">
        <v>1</v>
      </c>
      <c r="N424" s="3">
        <v>1</v>
      </c>
      <c r="AA424" s="3">
        <v>1</v>
      </c>
      <c r="AB424" s="3">
        <v>58</v>
      </c>
      <c r="AC424" s="3">
        <v>57</v>
      </c>
      <c r="AD424" s="3">
        <f>AC424/AB424</f>
        <v>0.98275862068965514</v>
      </c>
    </row>
    <row r="425" spans="1:47" s="3" customFormat="1" x14ac:dyDescent="0.25">
      <c r="A425" s="12" t="s">
        <v>561</v>
      </c>
      <c r="B425" s="12" t="s">
        <v>54</v>
      </c>
      <c r="C425" s="8">
        <v>44392</v>
      </c>
      <c r="D425" s="12" t="s">
        <v>51</v>
      </c>
      <c r="E425" s="12" t="s">
        <v>182</v>
      </c>
      <c r="F425" s="12" t="s">
        <v>110</v>
      </c>
      <c r="G425" s="12" t="s">
        <v>54</v>
      </c>
      <c r="H425" s="12" t="s">
        <v>55</v>
      </c>
      <c r="I425" s="12" t="s">
        <v>56</v>
      </c>
      <c r="J425" s="12" t="s">
        <v>56</v>
      </c>
      <c r="K425" s="3">
        <v>3</v>
      </c>
      <c r="M425" s="3">
        <v>1</v>
      </c>
      <c r="N425" s="3">
        <v>1</v>
      </c>
      <c r="P425" s="3">
        <v>1</v>
      </c>
      <c r="U425" s="3">
        <v>1</v>
      </c>
      <c r="V425" s="3">
        <v>3</v>
      </c>
      <c r="X425" s="3">
        <v>0</v>
      </c>
      <c r="Y425" s="3">
        <v>3</v>
      </c>
    </row>
    <row r="426" spans="1:47" s="3" customFormat="1" x14ac:dyDescent="0.25">
      <c r="A426" s="12" t="s">
        <v>562</v>
      </c>
      <c r="B426" s="12" t="s">
        <v>54</v>
      </c>
      <c r="C426" s="8">
        <v>44392</v>
      </c>
      <c r="D426" s="12" t="s">
        <v>51</v>
      </c>
      <c r="E426" s="12" t="s">
        <v>171</v>
      </c>
      <c r="F426" s="12" t="s">
        <v>131</v>
      </c>
      <c r="G426" s="12" t="s">
        <v>54</v>
      </c>
      <c r="H426" s="12" t="s">
        <v>56</v>
      </c>
      <c r="I426" s="12" t="s">
        <v>56</v>
      </c>
      <c r="J426" s="12" t="s">
        <v>55</v>
      </c>
    </row>
    <row r="427" spans="1:47" s="3" customFormat="1" x14ac:dyDescent="0.25">
      <c r="A427" s="12" t="s">
        <v>563</v>
      </c>
      <c r="B427" s="12" t="s">
        <v>54</v>
      </c>
      <c r="C427" s="8">
        <v>44392</v>
      </c>
      <c r="D427" s="12" t="s">
        <v>51</v>
      </c>
      <c r="E427" s="12" t="s">
        <v>171</v>
      </c>
      <c r="F427" s="12" t="s">
        <v>131</v>
      </c>
      <c r="G427" s="12" t="s">
        <v>58</v>
      </c>
      <c r="H427" s="12" t="s">
        <v>56</v>
      </c>
      <c r="I427" s="12" t="s">
        <v>56</v>
      </c>
      <c r="J427" s="12" t="s">
        <v>56</v>
      </c>
      <c r="K427" s="3">
        <v>14</v>
      </c>
      <c r="M427" s="3">
        <v>1</v>
      </c>
      <c r="N427" s="3">
        <v>10</v>
      </c>
      <c r="P427" s="3">
        <v>1</v>
      </c>
      <c r="Q427" s="3">
        <v>1</v>
      </c>
      <c r="R427" s="3">
        <v>1</v>
      </c>
    </row>
    <row r="428" spans="1:47" s="3" customFormat="1" x14ac:dyDescent="0.25">
      <c r="A428" s="12" t="s">
        <v>564</v>
      </c>
      <c r="B428" s="12" t="s">
        <v>54</v>
      </c>
      <c r="C428" s="8">
        <v>44392</v>
      </c>
      <c r="D428" s="12" t="s">
        <v>51</v>
      </c>
      <c r="E428" s="12" t="s">
        <v>159</v>
      </c>
      <c r="F428" s="12" t="s">
        <v>110</v>
      </c>
      <c r="G428" s="12" t="s">
        <v>54</v>
      </c>
      <c r="H428" s="12" t="s">
        <v>55</v>
      </c>
      <c r="I428" s="12" t="s">
        <v>55</v>
      </c>
      <c r="J428" s="12" t="s">
        <v>56</v>
      </c>
      <c r="K428" s="3">
        <v>2</v>
      </c>
      <c r="M428" s="3">
        <v>1</v>
      </c>
      <c r="N428" s="3">
        <v>1</v>
      </c>
      <c r="Y428" s="3">
        <v>7</v>
      </c>
    </row>
    <row r="429" spans="1:47" s="3" customFormat="1" x14ac:dyDescent="0.25">
      <c r="A429" s="12" t="s">
        <v>565</v>
      </c>
      <c r="B429" s="12" t="s">
        <v>54</v>
      </c>
      <c r="C429" s="8">
        <v>44392</v>
      </c>
      <c r="D429" s="12" t="s">
        <v>51</v>
      </c>
      <c r="E429" s="12" t="s">
        <v>173</v>
      </c>
      <c r="F429" s="12" t="s">
        <v>554</v>
      </c>
      <c r="G429" s="12" t="s">
        <v>54</v>
      </c>
      <c r="H429" s="12" t="s">
        <v>55</v>
      </c>
      <c r="I429" s="12" t="s">
        <v>55</v>
      </c>
      <c r="J429" s="12" t="s">
        <v>56</v>
      </c>
      <c r="K429" s="3">
        <v>2</v>
      </c>
      <c r="N429" s="3">
        <v>1</v>
      </c>
      <c r="R429" s="3">
        <v>1</v>
      </c>
      <c r="Y429" s="3">
        <v>8</v>
      </c>
    </row>
    <row r="430" spans="1:47" s="3" customFormat="1" x14ac:dyDescent="0.25">
      <c r="A430" s="12" t="s">
        <v>566</v>
      </c>
      <c r="B430" s="12" t="s">
        <v>54</v>
      </c>
      <c r="C430" s="8">
        <v>44392</v>
      </c>
      <c r="D430" s="12" t="s">
        <v>51</v>
      </c>
      <c r="E430" s="12" t="s">
        <v>173</v>
      </c>
      <c r="F430" s="12" t="s">
        <v>554</v>
      </c>
      <c r="G430" s="12" t="s">
        <v>54</v>
      </c>
      <c r="H430" s="12" t="s">
        <v>55</v>
      </c>
      <c r="I430" s="12" t="s">
        <v>55</v>
      </c>
      <c r="J430" s="12" t="s">
        <v>56</v>
      </c>
      <c r="K430" s="3">
        <v>6</v>
      </c>
      <c r="M430" s="3">
        <v>3</v>
      </c>
      <c r="N430" s="3">
        <v>1</v>
      </c>
      <c r="Q430" s="3">
        <v>2</v>
      </c>
      <c r="U430" s="3">
        <v>1</v>
      </c>
      <c r="V430" s="3">
        <v>8</v>
      </c>
      <c r="X430" s="3">
        <v>0</v>
      </c>
      <c r="Y430" s="3">
        <v>8</v>
      </c>
    </row>
    <row r="431" spans="1:47" s="16" customFormat="1" x14ac:dyDescent="0.25">
      <c r="A431" s="16" t="s">
        <v>567</v>
      </c>
      <c r="B431" s="16" t="s">
        <v>54</v>
      </c>
      <c r="C431" s="17">
        <v>44392</v>
      </c>
      <c r="D431" s="16" t="s">
        <v>51</v>
      </c>
      <c r="E431" s="16" t="s">
        <v>233</v>
      </c>
      <c r="F431" s="16" t="s">
        <v>110</v>
      </c>
      <c r="G431" s="16" t="s">
        <v>54</v>
      </c>
      <c r="H431" s="16" t="s">
        <v>55</v>
      </c>
      <c r="I431" s="16" t="s">
        <v>55</v>
      </c>
      <c r="J431" s="16" t="s">
        <v>55</v>
      </c>
      <c r="Y431" s="16">
        <v>8</v>
      </c>
      <c r="AU431" s="16" t="s">
        <v>610</v>
      </c>
    </row>
    <row r="432" spans="1:47" s="3" customFormat="1" x14ac:dyDescent="0.25">
      <c r="A432" s="12" t="s">
        <v>568</v>
      </c>
      <c r="B432" s="12" t="s">
        <v>54</v>
      </c>
      <c r="C432" s="8">
        <v>44392</v>
      </c>
      <c r="D432" s="12" t="s">
        <v>51</v>
      </c>
      <c r="E432" s="12" t="s">
        <v>569</v>
      </c>
      <c r="F432" s="12" t="s">
        <v>570</v>
      </c>
      <c r="G432" s="12" t="s">
        <v>54</v>
      </c>
      <c r="H432" s="12" t="s">
        <v>55</v>
      </c>
      <c r="I432" s="12" t="s">
        <v>56</v>
      </c>
      <c r="J432" s="12" t="s">
        <v>55</v>
      </c>
    </row>
    <row r="433" spans="1:46" s="3" customFormat="1" x14ac:dyDescent="0.25">
      <c r="A433" s="12" t="s">
        <v>571</v>
      </c>
      <c r="B433" s="12" t="s">
        <v>54</v>
      </c>
      <c r="C433" s="8">
        <v>44392</v>
      </c>
      <c r="D433" s="12" t="s">
        <v>51</v>
      </c>
      <c r="E433" s="12" t="s">
        <v>572</v>
      </c>
      <c r="F433" s="12" t="s">
        <v>570</v>
      </c>
      <c r="G433" s="12" t="s">
        <v>54</v>
      </c>
      <c r="H433" s="12" t="s">
        <v>55</v>
      </c>
      <c r="I433" s="12" t="s">
        <v>56</v>
      </c>
      <c r="J433" s="12" t="s">
        <v>56</v>
      </c>
      <c r="K433" s="3">
        <v>2</v>
      </c>
      <c r="N433" s="3">
        <v>1</v>
      </c>
      <c r="Q433" s="3">
        <v>1</v>
      </c>
    </row>
    <row r="434" spans="1:46" s="3" customFormat="1" x14ac:dyDescent="0.25">
      <c r="A434" s="12" t="s">
        <v>573</v>
      </c>
      <c r="B434" s="12" t="s">
        <v>54</v>
      </c>
      <c r="C434" s="8">
        <v>44392</v>
      </c>
      <c r="D434" s="12" t="s">
        <v>51</v>
      </c>
      <c r="E434" s="12" t="s">
        <v>233</v>
      </c>
      <c r="F434" s="12" t="s">
        <v>110</v>
      </c>
      <c r="G434" s="12" t="s">
        <v>230</v>
      </c>
      <c r="H434" s="12" t="s">
        <v>55</v>
      </c>
      <c r="I434" s="12" t="s">
        <v>55</v>
      </c>
      <c r="J434" s="12" t="s">
        <v>55</v>
      </c>
      <c r="Y434" s="3">
        <v>7</v>
      </c>
    </row>
    <row r="435" spans="1:46" s="3" customFormat="1" x14ac:dyDescent="0.25">
      <c r="A435" s="12" t="s">
        <v>574</v>
      </c>
      <c r="B435" s="12" t="s">
        <v>54</v>
      </c>
      <c r="C435" s="8">
        <v>44392</v>
      </c>
      <c r="D435" s="12" t="s">
        <v>51</v>
      </c>
      <c r="E435" s="12" t="s">
        <v>155</v>
      </c>
      <c r="F435" s="12" t="s">
        <v>110</v>
      </c>
      <c r="G435" s="12" t="s">
        <v>58</v>
      </c>
      <c r="H435" s="12" t="s">
        <v>55</v>
      </c>
      <c r="I435" s="12" t="s">
        <v>55</v>
      </c>
      <c r="J435" s="12" t="s">
        <v>56</v>
      </c>
      <c r="K435" s="3">
        <v>5</v>
      </c>
      <c r="M435" s="3">
        <v>1</v>
      </c>
      <c r="N435" s="3">
        <v>2</v>
      </c>
      <c r="P435" s="3">
        <v>1</v>
      </c>
      <c r="Q435" s="3">
        <v>1</v>
      </c>
      <c r="Y435" s="3">
        <v>7</v>
      </c>
    </row>
    <row r="436" spans="1:46" s="3" customFormat="1" x14ac:dyDescent="0.25">
      <c r="A436" s="12" t="s">
        <v>575</v>
      </c>
      <c r="B436" s="12" t="s">
        <v>54</v>
      </c>
      <c r="C436" s="8">
        <v>44392</v>
      </c>
      <c r="D436" s="12" t="s">
        <v>51</v>
      </c>
      <c r="E436" s="12" t="s">
        <v>159</v>
      </c>
      <c r="F436" s="12" t="s">
        <v>110</v>
      </c>
      <c r="G436" s="12" t="s">
        <v>58</v>
      </c>
      <c r="H436" s="12" t="s">
        <v>55</v>
      </c>
      <c r="I436" s="12" t="s">
        <v>55</v>
      </c>
      <c r="J436" s="12" t="s">
        <v>55</v>
      </c>
      <c r="U436" s="3">
        <v>1</v>
      </c>
      <c r="V436" s="3">
        <v>9</v>
      </c>
      <c r="X436" s="3">
        <v>1</v>
      </c>
      <c r="Y436" s="3">
        <v>10</v>
      </c>
    </row>
    <row r="437" spans="1:46" s="3" customFormat="1" x14ac:dyDescent="0.25">
      <c r="A437" s="12" t="s">
        <v>576</v>
      </c>
      <c r="B437" s="12" t="s">
        <v>54</v>
      </c>
      <c r="C437" s="8">
        <v>44392</v>
      </c>
      <c r="D437" s="12" t="s">
        <v>51</v>
      </c>
      <c r="E437" s="12" t="s">
        <v>171</v>
      </c>
      <c r="F437" s="12" t="s">
        <v>131</v>
      </c>
      <c r="G437" s="12" t="s">
        <v>58</v>
      </c>
      <c r="H437" s="12" t="s">
        <v>55</v>
      </c>
      <c r="I437" s="12" t="s">
        <v>55</v>
      </c>
      <c r="J437" s="12" t="s">
        <v>56</v>
      </c>
      <c r="K437" s="3">
        <v>27</v>
      </c>
      <c r="L437" s="3">
        <v>1</v>
      </c>
      <c r="M437" s="3">
        <v>5</v>
      </c>
      <c r="N437" s="3">
        <v>17</v>
      </c>
      <c r="R437" s="3">
        <v>3</v>
      </c>
      <c r="S437" s="3">
        <v>1</v>
      </c>
      <c r="Y437" s="3">
        <v>10</v>
      </c>
    </row>
    <row r="438" spans="1:46" s="3" customFormat="1" x14ac:dyDescent="0.25">
      <c r="A438" s="12" t="s">
        <v>577</v>
      </c>
      <c r="B438" s="12" t="s">
        <v>54</v>
      </c>
      <c r="C438" s="8">
        <v>44392</v>
      </c>
      <c r="D438" s="12" t="s">
        <v>51</v>
      </c>
      <c r="E438" s="12" t="s">
        <v>171</v>
      </c>
      <c r="F438" s="12" t="s">
        <v>131</v>
      </c>
      <c r="G438" s="12" t="s">
        <v>58</v>
      </c>
      <c r="H438" s="12" t="s">
        <v>55</v>
      </c>
      <c r="I438" s="12" t="s">
        <v>56</v>
      </c>
      <c r="J438" s="12" t="s">
        <v>56</v>
      </c>
      <c r="M438" s="3">
        <v>1</v>
      </c>
      <c r="N438" s="3">
        <v>13</v>
      </c>
      <c r="P438" s="3">
        <v>1</v>
      </c>
      <c r="R438" s="3">
        <v>1</v>
      </c>
      <c r="S438" s="3">
        <v>2</v>
      </c>
    </row>
    <row r="439" spans="1:46" s="3" customFormat="1" x14ac:dyDescent="0.25">
      <c r="A439" s="12" t="s">
        <v>578</v>
      </c>
      <c r="B439" s="12" t="s">
        <v>54</v>
      </c>
      <c r="C439" s="8">
        <v>44392</v>
      </c>
      <c r="D439" s="12" t="s">
        <v>51</v>
      </c>
      <c r="E439" s="12" t="s">
        <v>182</v>
      </c>
      <c r="F439" s="12" t="s">
        <v>131</v>
      </c>
      <c r="G439" s="12" t="s">
        <v>54</v>
      </c>
      <c r="H439" s="12" t="s">
        <v>55</v>
      </c>
      <c r="I439" s="12" t="s">
        <v>55</v>
      </c>
      <c r="J439" s="12" t="s">
        <v>56</v>
      </c>
      <c r="K439" s="3">
        <v>5</v>
      </c>
      <c r="N439" s="3">
        <v>3</v>
      </c>
      <c r="R439" s="3">
        <v>2</v>
      </c>
      <c r="U439" s="3">
        <v>1</v>
      </c>
      <c r="V439" s="3">
        <v>6</v>
      </c>
      <c r="Y439" s="3">
        <v>7</v>
      </c>
    </row>
    <row r="440" spans="1:46" s="3" customFormat="1" x14ac:dyDescent="0.25">
      <c r="A440" s="12" t="s">
        <v>579</v>
      </c>
      <c r="B440" s="12" t="s">
        <v>54</v>
      </c>
      <c r="C440" s="8">
        <v>44392</v>
      </c>
      <c r="D440" s="12" t="s">
        <v>51</v>
      </c>
      <c r="E440" s="12" t="s">
        <v>60</v>
      </c>
      <c r="F440" s="12" t="s">
        <v>131</v>
      </c>
      <c r="G440" s="12" t="s">
        <v>54</v>
      </c>
      <c r="H440" s="12" t="s">
        <v>55</v>
      </c>
      <c r="I440" s="12" t="s">
        <v>55</v>
      </c>
      <c r="J440" s="12" t="s">
        <v>56</v>
      </c>
      <c r="K440" s="3">
        <v>1</v>
      </c>
      <c r="N440" s="3">
        <v>1</v>
      </c>
      <c r="U440" s="3">
        <v>1</v>
      </c>
      <c r="V440" s="3">
        <v>7</v>
      </c>
      <c r="Y440" s="3">
        <v>8</v>
      </c>
    </row>
    <row r="441" spans="1:46" s="3" customFormat="1" x14ac:dyDescent="0.25">
      <c r="A441" s="12" t="s">
        <v>580</v>
      </c>
      <c r="B441" s="12" t="s">
        <v>54</v>
      </c>
      <c r="C441" s="8">
        <v>44392</v>
      </c>
      <c r="D441" s="12" t="s">
        <v>51</v>
      </c>
      <c r="E441" s="12" t="s">
        <v>581</v>
      </c>
      <c r="F441" s="12" t="s">
        <v>131</v>
      </c>
      <c r="G441" s="12" t="s">
        <v>230</v>
      </c>
      <c r="H441" s="12" t="s">
        <v>55</v>
      </c>
      <c r="I441" s="12" t="s">
        <v>55</v>
      </c>
      <c r="J441" s="12" t="s">
        <v>56</v>
      </c>
      <c r="K441" s="3">
        <v>1</v>
      </c>
      <c r="R441" s="3">
        <v>1</v>
      </c>
    </row>
    <row r="442" spans="1:46" s="3" customFormat="1" x14ac:dyDescent="0.25">
      <c r="A442" s="12" t="s">
        <v>582</v>
      </c>
      <c r="B442" s="12" t="s">
        <v>54</v>
      </c>
      <c r="C442" s="8">
        <v>44392</v>
      </c>
      <c r="D442" s="12" t="s">
        <v>51</v>
      </c>
      <c r="E442" s="12" t="s">
        <v>200</v>
      </c>
      <c r="F442" s="12" t="s">
        <v>131</v>
      </c>
      <c r="G442" s="12" t="s">
        <v>58</v>
      </c>
      <c r="H442" s="12" t="s">
        <v>55</v>
      </c>
      <c r="I442" s="12" t="s">
        <v>56</v>
      </c>
      <c r="J442" s="12" t="s">
        <v>56</v>
      </c>
      <c r="K442" s="3">
        <v>6</v>
      </c>
      <c r="L442" s="3">
        <v>1</v>
      </c>
      <c r="N442" s="3">
        <v>3</v>
      </c>
      <c r="P442" s="3">
        <v>2</v>
      </c>
      <c r="U442" s="3">
        <v>1</v>
      </c>
      <c r="V442" s="3">
        <v>3</v>
      </c>
      <c r="X442" s="3">
        <v>0</v>
      </c>
      <c r="Y442" s="3">
        <v>3</v>
      </c>
    </row>
    <row r="443" spans="1:46" x14ac:dyDescent="0.25">
      <c r="A443" s="18" t="s">
        <v>583</v>
      </c>
      <c r="B443" s="18" t="s">
        <v>54</v>
      </c>
      <c r="C443" s="19">
        <v>44392</v>
      </c>
      <c r="D443" s="31" t="s">
        <v>51</v>
      </c>
      <c r="E443" s="32"/>
      <c r="F443" s="32"/>
      <c r="G443" s="32"/>
      <c r="H443" s="32"/>
      <c r="I443" s="32"/>
      <c r="J443" s="33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  <c r="AM443" s="32"/>
      <c r="AN443" s="32"/>
      <c r="AO443" s="32"/>
      <c r="AP443" s="32"/>
      <c r="AQ443" s="32"/>
      <c r="AR443" s="32"/>
      <c r="AS443" s="32"/>
      <c r="AT443" s="32"/>
    </row>
    <row r="444" spans="1:46" x14ac:dyDescent="0.25">
      <c r="A444" s="18" t="s">
        <v>584</v>
      </c>
      <c r="B444" s="18" t="s">
        <v>54</v>
      </c>
      <c r="C444" s="19">
        <v>44392</v>
      </c>
      <c r="D444" s="23" t="s">
        <v>51</v>
      </c>
      <c r="E444" s="24"/>
      <c r="F444" s="24"/>
      <c r="G444" s="24"/>
      <c r="H444" s="24"/>
      <c r="I444" s="24"/>
      <c r="J444" s="25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24"/>
      <c r="AS444" s="24"/>
      <c r="AT444" s="24"/>
    </row>
    <row r="445" spans="1:46" x14ac:dyDescent="0.25">
      <c r="A445" s="18" t="s">
        <v>585</v>
      </c>
      <c r="B445" s="18" t="s">
        <v>54</v>
      </c>
      <c r="C445" s="19">
        <v>44392</v>
      </c>
      <c r="D445" s="23" t="s">
        <v>51</v>
      </c>
      <c r="E445" s="24"/>
      <c r="F445" s="24"/>
      <c r="G445" s="24"/>
      <c r="H445" s="24"/>
      <c r="I445" s="24"/>
      <c r="J445" s="25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  <c r="AT445" s="24"/>
    </row>
    <row r="446" spans="1:46" x14ac:dyDescent="0.25">
      <c r="A446" s="18" t="s">
        <v>586</v>
      </c>
      <c r="B446" s="18" t="s">
        <v>54</v>
      </c>
      <c r="C446" s="19">
        <v>44392</v>
      </c>
      <c r="D446" s="23" t="s">
        <v>51</v>
      </c>
      <c r="E446" s="24"/>
      <c r="F446" s="24"/>
      <c r="G446" s="24"/>
      <c r="H446" s="24"/>
      <c r="I446" s="24"/>
      <c r="J446" s="25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</row>
    <row r="447" spans="1:46" x14ac:dyDescent="0.25">
      <c r="A447" s="18" t="s">
        <v>587</v>
      </c>
      <c r="B447" s="18" t="s">
        <v>54</v>
      </c>
      <c r="C447" s="19">
        <v>44392</v>
      </c>
      <c r="D447" s="23" t="s">
        <v>51</v>
      </c>
      <c r="E447" s="24"/>
      <c r="F447" s="24"/>
      <c r="G447" s="24"/>
      <c r="H447" s="24"/>
      <c r="I447" s="24"/>
      <c r="J447" s="25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</row>
    <row r="448" spans="1:46" x14ac:dyDescent="0.25">
      <c r="A448" s="18" t="s">
        <v>588</v>
      </c>
      <c r="B448" s="18" t="s">
        <v>54</v>
      </c>
      <c r="C448" s="19">
        <v>44392</v>
      </c>
      <c r="D448" s="23" t="s">
        <v>51</v>
      </c>
      <c r="E448" s="24"/>
      <c r="F448" s="24"/>
      <c r="G448" s="24"/>
      <c r="H448" s="24"/>
      <c r="I448" s="24"/>
      <c r="J448" s="25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</row>
    <row r="449" spans="1:46" x14ac:dyDescent="0.25">
      <c r="A449" s="18" t="s">
        <v>589</v>
      </c>
      <c r="B449" s="18" t="s">
        <v>54</v>
      </c>
      <c r="C449" s="19">
        <v>44392</v>
      </c>
      <c r="D449" s="23" t="s">
        <v>51</v>
      </c>
      <c r="E449" s="24"/>
      <c r="F449" s="24"/>
      <c r="G449" s="24"/>
      <c r="H449" s="24"/>
      <c r="I449" s="24"/>
      <c r="J449" s="25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  <c r="AT449" s="24"/>
    </row>
    <row r="450" spans="1:46" x14ac:dyDescent="0.25">
      <c r="A450" s="18" t="s">
        <v>590</v>
      </c>
      <c r="B450" s="18" t="s">
        <v>54</v>
      </c>
      <c r="C450" s="19">
        <v>44392</v>
      </c>
      <c r="D450" s="23" t="s">
        <v>51</v>
      </c>
      <c r="E450" s="24"/>
      <c r="F450" s="24"/>
      <c r="G450" s="24"/>
      <c r="H450" s="24"/>
      <c r="I450" s="24"/>
      <c r="J450" s="25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</row>
    <row r="451" spans="1:46" x14ac:dyDescent="0.25">
      <c r="A451" s="18" t="s">
        <v>591</v>
      </c>
      <c r="B451" s="18" t="s">
        <v>54</v>
      </c>
      <c r="C451" s="19">
        <v>44392</v>
      </c>
      <c r="D451" s="23" t="s">
        <v>51</v>
      </c>
      <c r="E451" s="24"/>
      <c r="F451" s="24"/>
      <c r="G451" s="24"/>
      <c r="H451" s="24"/>
      <c r="I451" s="24"/>
      <c r="J451" s="25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</row>
    <row r="452" spans="1:46" x14ac:dyDescent="0.25">
      <c r="A452" s="18" t="s">
        <v>592</v>
      </c>
      <c r="B452" s="18" t="s">
        <v>54</v>
      </c>
      <c r="C452" s="19">
        <v>44392</v>
      </c>
      <c r="D452" s="23" t="s">
        <v>51</v>
      </c>
      <c r="E452" s="24"/>
      <c r="F452" s="24"/>
      <c r="G452" s="24"/>
      <c r="H452" s="24"/>
      <c r="I452" s="24"/>
      <c r="J452" s="25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  <c r="AT452" s="24"/>
    </row>
    <row r="453" spans="1:46" x14ac:dyDescent="0.25">
      <c r="A453" s="18" t="s">
        <v>593</v>
      </c>
      <c r="B453" s="18" t="s">
        <v>54</v>
      </c>
      <c r="C453" s="19">
        <v>44392</v>
      </c>
      <c r="D453" s="23" t="s">
        <v>51</v>
      </c>
      <c r="E453" s="24"/>
      <c r="F453" s="24"/>
      <c r="G453" s="24"/>
      <c r="H453" s="24"/>
      <c r="I453" s="24"/>
      <c r="J453" s="25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24"/>
      <c r="AS453" s="24"/>
      <c r="AT453" s="24"/>
    </row>
    <row r="454" spans="1:46" x14ac:dyDescent="0.25">
      <c r="A454" s="18" t="s">
        <v>594</v>
      </c>
      <c r="B454" s="18" t="s">
        <v>54</v>
      </c>
      <c r="C454" s="19">
        <v>44392</v>
      </c>
      <c r="D454" s="23" t="s">
        <v>51</v>
      </c>
      <c r="E454" s="24"/>
      <c r="F454" s="24"/>
      <c r="G454" s="24"/>
      <c r="H454" s="24"/>
      <c r="I454" s="24"/>
      <c r="J454" s="25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  <c r="AP454" s="24"/>
      <c r="AQ454" s="24"/>
      <c r="AR454" s="24"/>
      <c r="AS454" s="24"/>
      <c r="AT454" s="24"/>
    </row>
    <row r="455" spans="1:46" x14ac:dyDescent="0.25">
      <c r="A455" s="18" t="s">
        <v>595</v>
      </c>
      <c r="B455" s="18" t="s">
        <v>54</v>
      </c>
      <c r="C455" s="19">
        <v>44392</v>
      </c>
      <c r="D455" s="23" t="s">
        <v>51</v>
      </c>
      <c r="E455" s="24"/>
      <c r="F455" s="24"/>
      <c r="G455" s="24"/>
      <c r="H455" s="24"/>
      <c r="I455" s="24"/>
      <c r="J455" s="25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  <c r="AR455" s="24"/>
      <c r="AS455" s="24"/>
      <c r="AT455" s="24"/>
    </row>
    <row r="456" spans="1:46" x14ac:dyDescent="0.25">
      <c r="A456" s="18" t="s">
        <v>596</v>
      </c>
      <c r="B456" s="18" t="s">
        <v>54</v>
      </c>
      <c r="C456" s="19">
        <v>44392</v>
      </c>
      <c r="D456" s="23" t="s">
        <v>51</v>
      </c>
      <c r="E456" s="24"/>
      <c r="F456" s="24"/>
      <c r="G456" s="24"/>
      <c r="H456" s="24"/>
      <c r="I456" s="24"/>
      <c r="J456" s="25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P456" s="24"/>
      <c r="AQ456" s="24"/>
      <c r="AR456" s="24"/>
      <c r="AS456" s="24"/>
      <c r="AT456" s="24"/>
    </row>
    <row r="457" spans="1:46" x14ac:dyDescent="0.25">
      <c r="A457" s="18" t="s">
        <v>597</v>
      </c>
      <c r="B457" s="18" t="s">
        <v>54</v>
      </c>
      <c r="C457" s="19">
        <v>44392</v>
      </c>
      <c r="D457" s="23" t="s">
        <v>51</v>
      </c>
      <c r="E457" s="24"/>
      <c r="F457" s="24"/>
      <c r="G457" s="24"/>
      <c r="H457" s="24"/>
      <c r="I457" s="24"/>
      <c r="J457" s="25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  <c r="AM457" s="24"/>
      <c r="AN457" s="24"/>
      <c r="AO457" s="24"/>
      <c r="AP457" s="24"/>
      <c r="AQ457" s="24"/>
      <c r="AR457" s="24"/>
      <c r="AS457" s="24"/>
      <c r="AT457" s="24"/>
    </row>
    <row r="458" spans="1:46" x14ac:dyDescent="0.25">
      <c r="A458" s="18" t="s">
        <v>598</v>
      </c>
      <c r="B458" s="18" t="s">
        <v>54</v>
      </c>
      <c r="C458" s="19">
        <v>44392</v>
      </c>
      <c r="D458" s="23" t="s">
        <v>51</v>
      </c>
      <c r="E458" s="24"/>
      <c r="F458" s="24"/>
      <c r="G458" s="24"/>
      <c r="H458" s="24"/>
      <c r="I458" s="24"/>
      <c r="J458" s="25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  <c r="AP458" s="24"/>
      <c r="AQ458" s="24"/>
      <c r="AR458" s="24"/>
      <c r="AS458" s="24"/>
      <c r="AT458" s="24"/>
    </row>
    <row r="459" spans="1:46" x14ac:dyDescent="0.25">
      <c r="A459" s="18" t="s">
        <v>599</v>
      </c>
      <c r="B459" s="18" t="s">
        <v>54</v>
      </c>
      <c r="C459" s="19">
        <v>44392</v>
      </c>
      <c r="D459" s="23" t="s">
        <v>51</v>
      </c>
      <c r="E459" s="24"/>
      <c r="F459" s="24"/>
      <c r="G459" s="24"/>
      <c r="H459" s="24"/>
      <c r="I459" s="24"/>
      <c r="J459" s="25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24"/>
      <c r="AQ459" s="24"/>
      <c r="AR459" s="24"/>
      <c r="AS459" s="24"/>
      <c r="AT459" s="24"/>
    </row>
    <row r="460" spans="1:46" x14ac:dyDescent="0.25">
      <c r="A460" s="18" t="s">
        <v>600</v>
      </c>
      <c r="B460" s="18" t="s">
        <v>54</v>
      </c>
      <c r="C460" s="19">
        <v>44392</v>
      </c>
      <c r="D460" s="23" t="s">
        <v>51</v>
      </c>
      <c r="E460" s="24"/>
      <c r="F460" s="24"/>
      <c r="G460" s="24"/>
      <c r="H460" s="24"/>
      <c r="I460" s="24"/>
      <c r="J460" s="25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24"/>
      <c r="AQ460" s="24"/>
      <c r="AR460" s="24"/>
      <c r="AS460" s="24"/>
      <c r="AT460" s="24"/>
    </row>
    <row r="461" spans="1:46" x14ac:dyDescent="0.25">
      <c r="A461" s="18" t="s">
        <v>601</v>
      </c>
      <c r="B461" s="18" t="s">
        <v>54</v>
      </c>
      <c r="C461" s="19">
        <v>44392</v>
      </c>
      <c r="D461" s="23" t="s">
        <v>51</v>
      </c>
      <c r="E461" s="24"/>
      <c r="F461" s="24"/>
      <c r="G461" s="24"/>
      <c r="H461" s="24"/>
      <c r="I461" s="24"/>
      <c r="J461" s="25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  <c r="AP461" s="24"/>
      <c r="AQ461" s="24"/>
      <c r="AR461" s="24"/>
      <c r="AS461" s="24"/>
      <c r="AT461" s="24"/>
    </row>
    <row r="462" spans="1:46" x14ac:dyDescent="0.25">
      <c r="A462" s="18" t="s">
        <v>602</v>
      </c>
      <c r="B462" s="18" t="s">
        <v>54</v>
      </c>
      <c r="C462" s="19">
        <v>44392</v>
      </c>
      <c r="D462" s="23" t="s">
        <v>51</v>
      </c>
      <c r="E462" s="24"/>
      <c r="F462" s="24"/>
      <c r="G462" s="24"/>
      <c r="H462" s="24"/>
      <c r="I462" s="24"/>
      <c r="J462" s="25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P462" s="24"/>
      <c r="AQ462" s="24"/>
      <c r="AR462" s="24"/>
      <c r="AS462" s="24"/>
      <c r="AT462" s="24"/>
    </row>
    <row r="463" spans="1:46" x14ac:dyDescent="0.25">
      <c r="A463" s="18" t="s">
        <v>603</v>
      </c>
      <c r="B463" s="18" t="s">
        <v>54</v>
      </c>
      <c r="C463" s="19">
        <v>44392</v>
      </c>
      <c r="D463" s="23" t="s">
        <v>51</v>
      </c>
      <c r="E463" s="24"/>
      <c r="F463" s="24"/>
      <c r="G463" s="24"/>
      <c r="H463" s="24"/>
      <c r="I463" s="24"/>
      <c r="J463" s="25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P463" s="24"/>
      <c r="AQ463" s="24"/>
      <c r="AR463" s="24"/>
      <c r="AS463" s="24"/>
      <c r="AT463" s="24"/>
    </row>
    <row r="464" spans="1:46" x14ac:dyDescent="0.25">
      <c r="A464" s="18" t="s">
        <v>604</v>
      </c>
      <c r="B464" s="18" t="s">
        <v>54</v>
      </c>
      <c r="C464" s="19">
        <v>44392</v>
      </c>
      <c r="D464" s="23" t="s">
        <v>51</v>
      </c>
      <c r="E464" s="24"/>
      <c r="F464" s="24"/>
      <c r="G464" s="24"/>
      <c r="H464" s="24"/>
      <c r="I464" s="24"/>
      <c r="J464" s="25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  <c r="AP464" s="24"/>
      <c r="AQ464" s="24"/>
      <c r="AR464" s="24"/>
      <c r="AS464" s="24"/>
      <c r="AT464" s="24"/>
    </row>
    <row r="465" spans="1:46" x14ac:dyDescent="0.25">
      <c r="A465" s="18" t="s">
        <v>605</v>
      </c>
      <c r="B465" s="18" t="s">
        <v>54</v>
      </c>
      <c r="C465" s="19">
        <v>44392</v>
      </c>
      <c r="D465" s="27" t="s">
        <v>51</v>
      </c>
      <c r="E465" s="26"/>
      <c r="F465" s="26"/>
      <c r="G465" s="26"/>
      <c r="H465" s="26"/>
      <c r="I465" s="26"/>
      <c r="J465" s="28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</row>
    <row r="466" spans="1:46" s="15" customFormat="1" x14ac:dyDescent="0.25">
      <c r="A466" s="29"/>
      <c r="B466" s="29"/>
      <c r="C466" s="30"/>
      <c r="D466" s="29"/>
    </row>
    <row r="467" spans="1:46" s="15" customFormat="1" x14ac:dyDescent="0.25">
      <c r="A467" s="29"/>
      <c r="B467" s="29"/>
      <c r="C467" s="30"/>
      <c r="D467" s="29"/>
    </row>
    <row r="468" spans="1:46" s="15" customFormat="1" x14ac:dyDescent="0.25">
      <c r="A468" s="29"/>
      <c r="B468" s="29"/>
      <c r="C468" s="30"/>
      <c r="D468" s="29"/>
    </row>
    <row r="469" spans="1:46" s="15" customFormat="1" x14ac:dyDescent="0.25">
      <c r="A469" s="29"/>
      <c r="B469" s="29"/>
      <c r="C469" s="30"/>
      <c r="D469" s="29"/>
    </row>
    <row r="470" spans="1:46" s="15" customFormat="1" x14ac:dyDescent="0.25">
      <c r="A470" s="29"/>
      <c r="B470" s="29"/>
      <c r="C470" s="30"/>
      <c r="D470" s="29"/>
    </row>
    <row r="471" spans="1:46" s="15" customFormat="1" x14ac:dyDescent="0.25">
      <c r="A471" s="29"/>
      <c r="B471" s="29"/>
      <c r="C471" s="30"/>
      <c r="D471" s="29"/>
    </row>
    <row r="472" spans="1:46" s="15" customFormat="1" x14ac:dyDescent="0.25">
      <c r="A472" s="29"/>
      <c r="B472" s="29"/>
      <c r="C472" s="30"/>
      <c r="D472" s="29"/>
    </row>
    <row r="473" spans="1:46" s="15" customFormat="1" x14ac:dyDescent="0.25">
      <c r="A473" s="29"/>
      <c r="B473" s="29"/>
      <c r="C473" s="30"/>
      <c r="D473" s="29"/>
    </row>
    <row r="474" spans="1:46" s="15" customFormat="1" x14ac:dyDescent="0.25">
      <c r="A474" s="29"/>
      <c r="B474" s="29"/>
      <c r="C474" s="30"/>
      <c r="D474" s="29"/>
    </row>
    <row r="475" spans="1:46" s="15" customFormat="1" x14ac:dyDescent="0.25">
      <c r="A475" s="29"/>
      <c r="B475" s="29"/>
      <c r="C475" s="30"/>
      <c r="D475" s="29"/>
    </row>
    <row r="476" spans="1:46" s="15" customFormat="1" x14ac:dyDescent="0.25">
      <c r="A476" s="29"/>
      <c r="B476" s="29"/>
      <c r="C476" s="30"/>
      <c r="D476" s="29"/>
    </row>
    <row r="477" spans="1:46" s="15" customFormat="1" x14ac:dyDescent="0.25">
      <c r="A477" s="29"/>
      <c r="B477" s="29"/>
      <c r="C477" s="30"/>
      <c r="D477" s="29"/>
    </row>
    <row r="478" spans="1:46" s="15" customFormat="1" x14ac:dyDescent="0.25">
      <c r="A478" s="29"/>
      <c r="B478" s="29"/>
      <c r="C478" s="30"/>
      <c r="D478" s="29"/>
    </row>
    <row r="479" spans="1:46" s="15" customFormat="1" x14ac:dyDescent="0.25">
      <c r="A479" s="29"/>
      <c r="B479" s="29"/>
      <c r="C479" s="30"/>
      <c r="D479" s="29"/>
    </row>
    <row r="480" spans="1:46" s="15" customFormat="1" x14ac:dyDescent="0.25">
      <c r="A480" s="29"/>
      <c r="B480" s="29"/>
      <c r="C480" s="30"/>
      <c r="D480" s="29"/>
    </row>
    <row r="481" spans="1:4" s="15" customFormat="1" x14ac:dyDescent="0.25">
      <c r="A481" s="29"/>
      <c r="B481" s="29"/>
      <c r="C481" s="30"/>
      <c r="D481" s="29"/>
    </row>
    <row r="482" spans="1:4" s="15" customFormat="1" x14ac:dyDescent="0.25">
      <c r="A482" s="29"/>
      <c r="B482" s="29"/>
      <c r="C482" s="30"/>
      <c r="D482" s="29"/>
    </row>
    <row r="483" spans="1:4" s="15" customFormat="1" x14ac:dyDescent="0.25">
      <c r="A483" s="29"/>
      <c r="B483" s="29"/>
      <c r="C483" s="30"/>
      <c r="D483" s="29"/>
    </row>
    <row r="484" spans="1:4" s="15" customFormat="1" x14ac:dyDescent="0.25">
      <c r="A484" s="29"/>
      <c r="B484" s="29"/>
      <c r="C484" s="30"/>
      <c r="D484" s="29"/>
    </row>
    <row r="485" spans="1:4" s="15" customFormat="1" x14ac:dyDescent="0.25">
      <c r="A485" s="29"/>
      <c r="B485" s="29"/>
      <c r="C485" s="30"/>
      <c r="D485" s="29"/>
    </row>
    <row r="486" spans="1:4" s="15" customFormat="1" x14ac:dyDescent="0.25">
      <c r="A486" s="29"/>
      <c r="B486" s="29"/>
      <c r="C486" s="30"/>
      <c r="D486" s="29"/>
    </row>
    <row r="487" spans="1:4" s="15" customFormat="1" x14ac:dyDescent="0.25">
      <c r="A487" s="29"/>
      <c r="B487" s="29"/>
      <c r="C487" s="30"/>
      <c r="D487" s="29"/>
    </row>
  </sheetData>
  <phoneticPr fontId="3" type="noConversion"/>
  <hyperlinks>
    <hyperlink ref="R1" r:id="rId1" display="https://fukamilab.github.io/BIO202/04-B-binary-data.html" xr:uid="{8F73165E-258B-4701-8897-DAD241F867B9}"/>
  </hyperlinks>
  <pageMargins left="0.7" right="0.7" top="0.75" bottom="0.75" header="0.3" footer="0.3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D91BE-401D-491F-AC9C-55869E0E143A}">
  <dimension ref="A1:G3"/>
  <sheetViews>
    <sheetView workbookViewId="0">
      <selection activeCell="D3" sqref="D3"/>
    </sheetView>
  </sheetViews>
  <sheetFormatPr defaultRowHeight="15" x14ac:dyDescent="0.25"/>
  <sheetData>
    <row r="1" spans="1:7" x14ac:dyDescent="0.25">
      <c r="C1" s="2" t="s">
        <v>1</v>
      </c>
    </row>
    <row r="2" spans="1:7" x14ac:dyDescent="0.25">
      <c r="C2" s="2" t="s">
        <v>2</v>
      </c>
    </row>
    <row r="3" spans="1:7" x14ac:dyDescent="0.25">
      <c r="A3" t="s">
        <v>5</v>
      </c>
      <c r="B3" t="s">
        <v>9</v>
      </c>
      <c r="C3" s="2" t="s">
        <v>606</v>
      </c>
      <c r="D3" t="s">
        <v>607</v>
      </c>
      <c r="E3" t="s">
        <v>608</v>
      </c>
      <c r="F3" t="s">
        <v>8</v>
      </c>
      <c r="G3" t="s">
        <v>609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 bug data</vt:lpstr>
      <vt:lpstr>count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Stacey,Kendall</dc:creator>
  <cp:keywords/>
  <dc:description/>
  <cp:lastModifiedBy>Stacey,Kendall</cp:lastModifiedBy>
  <cp:revision/>
  <dcterms:created xsi:type="dcterms:W3CDTF">2021-05-06T18:16:17Z</dcterms:created>
  <dcterms:modified xsi:type="dcterms:W3CDTF">2021-09-29T18:41:09Z</dcterms:modified>
  <cp:category/>
  <cp:contentStatus/>
</cp:coreProperties>
</file>