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wosu/Dropbox/R/yaounde_serocovpop/data/"/>
    </mc:Choice>
  </mc:AlternateContent>
  <xr:revisionPtr revIDLastSave="0" documentId="13_ncr:40009_{C0F835C7-201F-CC42-9CE0-82832C62B65A}" xr6:coauthVersionLast="45" xr6:coauthVersionMax="45" xr10:uidLastSave="{00000000-0000-0000-0000-000000000000}"/>
  <bookViews>
    <workbookView xWindow="700" yWindow="700" windowWidth="27240" windowHeight="16040" activeTab="1"/>
  </bookViews>
  <sheets>
    <sheet name="cameroon_age_2019" sheetId="1" r:id="rId1"/>
    <sheet name="yaounde_douala_age_201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G11" i="2"/>
  <c r="G14" i="2"/>
  <c r="G15" i="2"/>
  <c r="G16" i="2"/>
  <c r="G17" i="2"/>
  <c r="G18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F11" i="2"/>
  <c r="I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E14" i="2"/>
  <c r="F16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2" i="2"/>
  <c r="G12" i="2" s="1"/>
  <c r="F13" i="2"/>
  <c r="G13" i="2" s="1"/>
  <c r="F14" i="2"/>
  <c r="F15" i="2"/>
  <c r="F17" i="2"/>
  <c r="F18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5" i="2"/>
  <c r="E16" i="2"/>
  <c r="E17" i="2"/>
  <c r="E18" i="2"/>
</calcChain>
</file>

<file path=xl/sharedStrings.xml><?xml version="1.0" encoding="utf-8"?>
<sst xmlns="http://schemas.openxmlformats.org/spreadsheetml/2006/main" count="57" uniqueCount="38">
  <si>
    <t>age_lower</t>
  </si>
  <si>
    <t>age_upper</t>
  </si>
  <si>
    <t>age_cat</t>
  </si>
  <si>
    <t>men</t>
  </si>
  <si>
    <t>women</t>
  </si>
  <si>
    <t>total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</si>
  <si>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</si>
  <si>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</si>
  <si>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</si>
  <si>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</si>
  <si>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</si>
  <si>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</si>
  <si>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</si>
  <si>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</si>
  <si>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</si>
  <si>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</si>
  <si>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</si>
  <si>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</si>
  <si>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</si>
  <si>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</si>
  <si>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</si>
  <si>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</si>
  <si>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</si>
  <si>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</si>
  <si>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</si>
  <si>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5-9</t>
  </si>
  <si>
    <t>10-14</t>
  </si>
  <si>
    <t>80+</t>
  </si>
  <si>
    <t>overall_pop</t>
  </si>
  <si>
    <t>cat_age</t>
  </si>
  <si>
    <t>male_raw_pct</t>
  </si>
  <si>
    <t>male_scaled_100</t>
  </si>
  <si>
    <t>male_scaled_49_99</t>
  </si>
  <si>
    <t>male</t>
  </si>
  <si>
    <t>female_raw_pct</t>
  </si>
  <si>
    <t>female_scaled_100</t>
  </si>
  <si>
    <t>female_scaled_50.01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</si>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</sst>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94954</xdr:colOff>
      <xdr:row>18</xdr:row>
      <xdr:rowOff>55272</xdr:rowOff>
    </xdr:from>
    <xdr:to>
      <xdr:col>4</xdr:col>
      <xdr:colOff>35608</xdr:colOff>
      <xdr:row>24</xdr:row>
      <xdr:rowOff>67972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7B631-A8CF-5D4D-8AFD-792BB69B6DAF}"/>
            </a:ext>
          </a:extLst>
        </xdr:cNvPr>
        <xdr:cNvSpPr txBox="1"/>
      </xdr:nvSpPr>
      <xdr:spPr>
        <a:xfrm>
          <a:off x="2587477" y="3687235"/>
          <a:ext cx="771495" cy="12233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Source:</a:t>
          </a:r>
          <a:r>
            <a:rPr lang="en-GB" sz="1100" baseline="0"/>
            <a:t> DHS Cameroon 2018 Table 2.8</a:t>
          </a:r>
        </a:p>
        <a:p>
          <a:endParaRPr lang="en-GB" sz="1100"/>
        </a:p>
      </xdr:txBody>
    </xdr:sp>
    <xdr:clientData/>
  </xdr:twoCellAnchor>
  <xdr:twoCellAnchor>
    <xdr:from>
      <xdr:col>4</xdr:col>
      <xdr:colOff>25592</xdr:colOff>
      <xdr:row>19</xdr:row>
      <xdr:rowOff>143302</xdr:rowOff>
    </xdr:from>
    <xdr:to>
      <xdr:col>4</xdr:col>
      <xdr:colOff>1611194</xdr:colOff>
      <xdr:row>28</xdr:row>
      <xdr:rowOff>104255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909DD4-EF94-5643-89F4-41E0592789EC}"/>
            </a:ext>
          </a:extLst>
        </xdr:cNvPr>
        <xdr:cNvSpPr txBox="1"/>
      </xdr:nvSpPr>
      <xdr:spPr>
        <a:xfrm>
          <a:off x="3323801" y="3924869"/>
          <a:ext cx="1585602" cy="1752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0.3 % of genders were missing.</a:t>
          </a:r>
          <a:r>
            <a:rPr lang="en-GB" sz="1100" baseline="0"/>
            <a:t> So I need to scale the DHS percentages up to get the total to 100. To do this, multiply by (100/99.7)</a:t>
          </a:r>
        </a:p>
        <a:p>
          <a:endParaRPr lang="en-GB" sz="1100"/>
        </a:p>
      </xdr:txBody>
    </xdr:sp>
    <xdr:clientData/>
  </xdr:twoCellAnchor>
  <xdr:twoCellAnchor>
    <xdr:from>
      <xdr:col>5</xdr:col>
      <xdr:colOff>45304</xdr:colOff>
      <xdr:row>19</xdr:row>
      <xdr:rowOff>134582</xdr:rowOff>
    </xdr:from>
    <xdr:to>
      <xdr:col>5</xdr:col>
      <xdr:colOff>1630149</xdr:colOff>
      <xdr:row>28</xdr:row>
      <xdr:rowOff>104254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D51DC5-A99D-5246-8171-1CE98349C566}"/>
            </a:ext>
          </a:extLst>
        </xdr:cNvPr>
        <xdr:cNvSpPr txBox="1"/>
      </xdr:nvSpPr>
      <xdr:spPr>
        <a:xfrm>
          <a:off x="5021050" y="3916149"/>
          <a:ext cx="1584845" cy="1760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Men are 49.99% of overall sample. So scale down</a:t>
          </a:r>
          <a:r>
            <a:rPr lang="en-GB" sz="1100" baseline="0"/>
            <a:t> by multiplying by (49.99/100)</a:t>
          </a:r>
        </a:p>
        <a:p>
          <a:endParaRPr lang="en-GB" sz="1100"/>
        </a:p>
      </xdr:txBody>
    </xdr:sp>
    <xdr:clientData/>
  </xdr:twoCellAnchor>
  <xdr:twoCellAnchor>
    <xdr:from>
      <xdr:col>6</xdr:col>
      <xdr:colOff>24134</xdr:colOff>
      <xdr:row>19</xdr:row>
      <xdr:rowOff>141757</xdr:rowOff>
    </xdr:from>
    <xdr:to>
      <xdr:col>6</xdr:col>
      <xdr:colOff>1608979</xdr:colOff>
      <xdr:row>28</xdr:row>
      <xdr:rowOff>111429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9DE4B-9354-7245-AD8C-0192AA119B52}"/>
            </a:ext>
          </a:extLst>
        </xdr:cNvPr>
        <xdr:cNvSpPr txBox="1"/>
      </xdr:nvSpPr>
      <xdr:spPr>
        <a:xfrm>
          <a:off x="6682732" y="3975495"/>
          <a:ext cx="1584845" cy="1785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Finally, multiply the proportions by the number of</a:t>
          </a:r>
          <a:r>
            <a:rPr lang="en-GB" sz="1100" baseline="0"/>
            <a:t> individuals estimated to live in cite verte</a:t>
          </a:r>
        </a:p>
        <a:p>
          <a:endParaRPr lang="en-GB" sz="1100"/>
        </a:p>
      </xdr:txBody>
    </xdr:sp>
    <xdr:clientData/>
  </xdr:twoCellAnchor>
  <xdr:twoCellAnchor>
    <xdr:from>
      <xdr:col>7</xdr:col>
      <xdr:colOff>57447</xdr:colOff>
      <xdr:row>18</xdr:row>
      <xdr:rowOff>53372</xdr:rowOff>
    </xdr:from>
    <xdr:to>
      <xdr:col>7</xdr:col>
      <xdr:colOff>949532</xdr:colOff>
      <xdr:row>24</xdr:row>
      <xdr:rowOff>66072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7F9F62-A5F3-6E4A-9352-CFD75CC2C1DA}"/>
            </a:ext>
          </a:extLst>
        </xdr:cNvPr>
        <xdr:cNvSpPr txBox="1"/>
      </xdr:nvSpPr>
      <xdr:spPr>
        <a:xfrm>
          <a:off x="8638849" y="3685335"/>
          <a:ext cx="892085" cy="12233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Source:</a:t>
          </a:r>
          <a:r>
            <a:rPr lang="en-GB" sz="1100" baseline="0"/>
            <a:t> DHS Cameroon 2018 Table 2.8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3" sqref="D23:E2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4</v>
      </c>
      <c r="C2" s="1" t="s">
        <v>6</v>
      </c>
      <c r="D2">
        <v>2077.8220000000001</v>
      </c>
      <c r="E2">
        <v>2037.8810000000001</v>
      </c>
      <c r="F2">
        <v>4115.7030000000004</v>
      </c>
    </row>
    <row r="3" spans="1:6" x14ac:dyDescent="0.2">
      <c r="A3">
        <v>5</v>
      </c>
      <c r="B3">
        <v>9</v>
      </c>
      <c r="C3" s="1" t="s">
        <v>25</v>
      </c>
      <c r="D3">
        <v>1881.835</v>
      </c>
      <c r="E3">
        <v>1848.4880000000001</v>
      </c>
      <c r="F3">
        <v>3730.3229999999999</v>
      </c>
    </row>
    <row r="4" spans="1:6" x14ac:dyDescent="0.2">
      <c r="A4">
        <v>10</v>
      </c>
      <c r="B4">
        <v>14</v>
      </c>
      <c r="C4" s="1" t="s">
        <v>26</v>
      </c>
      <c r="D4">
        <v>1672.6669999999999</v>
      </c>
      <c r="E4">
        <v>1647.5419999999999</v>
      </c>
      <c r="F4">
        <v>3320.2089999999998</v>
      </c>
    </row>
    <row r="5" spans="1:6" x14ac:dyDescent="0.2">
      <c r="A5">
        <v>15</v>
      </c>
      <c r="B5">
        <v>19</v>
      </c>
      <c r="C5" s="1" t="s">
        <v>7</v>
      </c>
      <c r="D5">
        <v>1436.047</v>
      </c>
      <c r="E5">
        <v>1420.203</v>
      </c>
      <c r="F5">
        <v>2856.25</v>
      </c>
    </row>
    <row r="6" spans="1:6" x14ac:dyDescent="0.2">
      <c r="A6">
        <v>20</v>
      </c>
      <c r="B6">
        <v>24</v>
      </c>
      <c r="C6" s="1" t="s">
        <v>8</v>
      </c>
      <c r="D6">
        <v>1213.8789999999999</v>
      </c>
      <c r="E6">
        <v>1206.1189999999999</v>
      </c>
      <c r="F6">
        <v>2419.998</v>
      </c>
    </row>
    <row r="7" spans="1:6" x14ac:dyDescent="0.2">
      <c r="A7">
        <v>25</v>
      </c>
      <c r="B7">
        <v>29</v>
      </c>
      <c r="C7" s="1" t="s">
        <v>9</v>
      </c>
      <c r="D7">
        <v>1067.009</v>
      </c>
      <c r="E7">
        <v>1064.78</v>
      </c>
      <c r="F7">
        <v>2131.7890000000002</v>
      </c>
    </row>
    <row r="8" spans="1:6" x14ac:dyDescent="0.2">
      <c r="A8">
        <v>30</v>
      </c>
      <c r="B8">
        <v>34</v>
      </c>
      <c r="C8" s="1" t="s">
        <v>10</v>
      </c>
      <c r="D8">
        <v>930.61</v>
      </c>
      <c r="E8">
        <v>930.20799999999997</v>
      </c>
      <c r="F8">
        <v>1860.818</v>
      </c>
    </row>
    <row r="9" spans="1:6" x14ac:dyDescent="0.2">
      <c r="A9">
        <v>35</v>
      </c>
      <c r="B9">
        <v>39</v>
      </c>
      <c r="C9" s="1" t="s">
        <v>11</v>
      </c>
      <c r="D9">
        <v>770.29200000000003</v>
      </c>
      <c r="E9">
        <v>768.73199999999997</v>
      </c>
      <c r="F9">
        <v>1539.0239999999999</v>
      </c>
    </row>
    <row r="10" spans="1:6" x14ac:dyDescent="0.2">
      <c r="A10">
        <v>40</v>
      </c>
      <c r="B10">
        <v>44</v>
      </c>
      <c r="C10" s="1" t="s">
        <v>12</v>
      </c>
      <c r="D10">
        <v>602.48900000000003</v>
      </c>
      <c r="E10">
        <v>600.74599999999998</v>
      </c>
      <c r="F10">
        <v>1203.2349999999999</v>
      </c>
    </row>
    <row r="11" spans="1:6" x14ac:dyDescent="0.2">
      <c r="A11">
        <v>45</v>
      </c>
      <c r="B11">
        <v>49</v>
      </c>
      <c r="C11" s="1" t="s">
        <v>13</v>
      </c>
      <c r="D11">
        <v>468.35599999999999</v>
      </c>
      <c r="E11">
        <v>470.25200000000001</v>
      </c>
      <c r="F11">
        <v>938.60799999999995</v>
      </c>
    </row>
    <row r="12" spans="1:6" x14ac:dyDescent="0.2">
      <c r="A12">
        <v>50</v>
      </c>
      <c r="B12">
        <v>54</v>
      </c>
      <c r="C12" s="1" t="s">
        <v>14</v>
      </c>
      <c r="D12">
        <v>360.87200000000001</v>
      </c>
      <c r="E12">
        <v>368.25900000000001</v>
      </c>
      <c r="F12">
        <v>729.13099999999997</v>
      </c>
    </row>
    <row r="13" spans="1:6" x14ac:dyDescent="0.2">
      <c r="A13">
        <v>55</v>
      </c>
      <c r="B13">
        <v>59</v>
      </c>
      <c r="C13" s="1" t="s">
        <v>15</v>
      </c>
      <c r="D13">
        <v>272.697</v>
      </c>
      <c r="E13">
        <v>286.649</v>
      </c>
      <c r="F13">
        <v>559.346</v>
      </c>
    </row>
    <row r="14" spans="1:6" x14ac:dyDescent="0.2">
      <c r="A14">
        <v>60</v>
      </c>
      <c r="B14">
        <v>64</v>
      </c>
      <c r="C14" s="1" t="s">
        <v>16</v>
      </c>
      <c r="D14">
        <v>200.60499999999999</v>
      </c>
      <c r="E14">
        <v>219.79499999999999</v>
      </c>
      <c r="F14">
        <v>420.4</v>
      </c>
    </row>
    <row r="15" spans="1:6" x14ac:dyDescent="0.2">
      <c r="A15">
        <v>65</v>
      </c>
      <c r="B15">
        <v>69</v>
      </c>
      <c r="C15" s="1" t="s">
        <v>17</v>
      </c>
      <c r="D15">
        <v>145.36600000000001</v>
      </c>
      <c r="E15">
        <v>167.53299999999999</v>
      </c>
      <c r="F15">
        <v>312.899</v>
      </c>
    </row>
    <row r="16" spans="1:6" x14ac:dyDescent="0.2">
      <c r="A16">
        <v>70</v>
      </c>
      <c r="B16">
        <v>74</v>
      </c>
      <c r="C16" s="1" t="s">
        <v>18</v>
      </c>
      <c r="D16">
        <v>93.962000000000003</v>
      </c>
      <c r="E16">
        <v>115.95</v>
      </c>
      <c r="F16">
        <v>209.91200000000001</v>
      </c>
    </row>
    <row r="17" spans="1:6" x14ac:dyDescent="0.2">
      <c r="A17">
        <v>75</v>
      </c>
      <c r="B17">
        <v>79</v>
      </c>
      <c r="C17" s="1" t="s">
        <v>19</v>
      </c>
      <c r="D17">
        <v>52.652999999999999</v>
      </c>
      <c r="E17">
        <v>70.168999999999997</v>
      </c>
      <c r="F17">
        <v>122.822</v>
      </c>
    </row>
    <row r="18" spans="1:6" x14ac:dyDescent="0.2">
      <c r="A18">
        <v>80</v>
      </c>
      <c r="B18">
        <v>84</v>
      </c>
      <c r="C18" s="1" t="s">
        <v>20</v>
      </c>
      <c r="D18">
        <v>22.957999999999998</v>
      </c>
      <c r="E18">
        <v>33.831000000000003</v>
      </c>
      <c r="F18">
        <v>56.789000000000001</v>
      </c>
    </row>
    <row r="19" spans="1:6" x14ac:dyDescent="0.2">
      <c r="A19">
        <v>85</v>
      </c>
      <c r="B19">
        <v>89</v>
      </c>
      <c r="C19" s="1" t="s">
        <v>21</v>
      </c>
      <c r="D19">
        <v>6.1520000000000001</v>
      </c>
      <c r="E19">
        <v>10.148999999999999</v>
      </c>
      <c r="F19">
        <v>16.300999999999998</v>
      </c>
    </row>
    <row r="20" spans="1:6" x14ac:dyDescent="0.2">
      <c r="A20">
        <v>90</v>
      </c>
      <c r="B20">
        <v>94</v>
      </c>
      <c r="C20" s="1" t="s">
        <v>22</v>
      </c>
      <c r="D20">
        <v>0.76700000000000002</v>
      </c>
      <c r="E20">
        <v>1.4259999999999999</v>
      </c>
      <c r="F20">
        <v>2.1930000000000001</v>
      </c>
    </row>
    <row r="21" spans="1:6" x14ac:dyDescent="0.2">
      <c r="A21">
        <v>95</v>
      </c>
      <c r="B21">
        <v>99</v>
      </c>
      <c r="C21" s="1" t="s">
        <v>23</v>
      </c>
      <c r="D21">
        <v>3.5999999999999997E-2</v>
      </c>
      <c r="E21">
        <v>7.3999999999999996E-2</v>
      </c>
      <c r="F21">
        <v>0.11</v>
      </c>
    </row>
    <row r="22" spans="1:6" x14ac:dyDescent="0.2">
      <c r="A22">
        <v>100</v>
      </c>
      <c r="B22">
        <v>104</v>
      </c>
      <c r="C22" s="1" t="s">
        <v>24</v>
      </c>
      <c r="D22">
        <v>1E-3</v>
      </c>
      <c r="E22">
        <v>3.0000000000000001E-3</v>
      </c>
      <c r="F22">
        <v>4.0000000000000001E-3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89" workbookViewId="0">
      <selection activeCell="K7" sqref="K7"/>
    </sheetView>
  </sheetViews>
  <sheetFormatPr baseColWidth="10" defaultRowHeight="16" x14ac:dyDescent="0.2"/>
  <cols>
    <col min="4" max="4" width="14.33203125" customWidth="1"/>
    <col min="5" max="5" width="22" customWidth="1"/>
    <col min="6" max="7" width="21.83203125" customWidth="1"/>
    <col min="8" max="8" width="13.6640625" customWidth="1"/>
    <col min="9" max="11" width="20.33203125" customWidth="1"/>
  </cols>
  <sheetData>
    <row r="1" spans="1:13" x14ac:dyDescent="0.2">
      <c r="A1" t="s">
        <v>0</v>
      </c>
      <c r="B1" t="s">
        <v>1</v>
      </c>
      <c r="C1" s="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5</v>
      </c>
      <c r="M1" t="s">
        <v>28</v>
      </c>
    </row>
    <row r="2" spans="1:13" x14ac:dyDescent="0.2">
      <c r="A2">
        <v>0</v>
      </c>
      <c r="B2">
        <v>4</v>
      </c>
      <c r="C2" s="1" t="s">
        <v>6</v>
      </c>
      <c r="D2">
        <v>14.5</v>
      </c>
      <c r="E2">
        <f>D2*(100/99.7)</f>
        <v>14.543630892678035</v>
      </c>
      <c r="F2">
        <f>E2*(49.99/100)</f>
        <v>7.2703610832497496</v>
      </c>
      <c r="G2">
        <f>(F2/100)*432858</f>
        <v>31470.339577733197</v>
      </c>
      <c r="H2">
        <v>12.5</v>
      </c>
      <c r="I2">
        <f>H2*(100/99.7)</f>
        <v>12.537612838515546</v>
      </c>
      <c r="J2">
        <f>I2*(50.01/100)</f>
        <v>6.2700601805416243</v>
      </c>
      <c r="K2">
        <f>(J2/100)*432858</f>
        <v>27140.457096288865</v>
      </c>
      <c r="L2">
        <f>SUM(G2,K2)</f>
        <v>58610.796674022058</v>
      </c>
      <c r="M2">
        <f>SUM(L2:L18)</f>
        <v>432857.99999999994</v>
      </c>
    </row>
    <row r="3" spans="1:13" x14ac:dyDescent="0.2">
      <c r="A3">
        <v>5</v>
      </c>
      <c r="B3">
        <v>9</v>
      </c>
      <c r="C3" s="1" t="s">
        <v>25</v>
      </c>
      <c r="D3">
        <v>12.2</v>
      </c>
      <c r="E3">
        <f>D3*(100/99.7)</f>
        <v>12.236710130391172</v>
      </c>
      <c r="F3">
        <f t="shared" ref="F3:F18" si="0">E3*(49.99/100)</f>
        <v>6.1171313941825467</v>
      </c>
      <c r="G3">
        <f t="shared" ref="G3:G18" si="1">(F3/100)*432858</f>
        <v>26478.492610230689</v>
      </c>
      <c r="H3">
        <v>12.1</v>
      </c>
      <c r="I3">
        <f t="shared" ref="I3:I17" si="2">H3*(100/99.7)</f>
        <v>12.136409227683048</v>
      </c>
      <c r="J3">
        <f t="shared" ref="J3:J18" si="3">I3*(50.01/100)</f>
        <v>6.0694182547642921</v>
      </c>
      <c r="K3">
        <f t="shared" ref="K3:K18" si="4">(J3/100)*432858</f>
        <v>26271.962469207621</v>
      </c>
      <c r="L3">
        <f t="shared" ref="L3:L18" si="5">SUM(G3,K3)</f>
        <v>52750.45507943831</v>
      </c>
    </row>
    <row r="4" spans="1:13" x14ac:dyDescent="0.2">
      <c r="A4">
        <v>10</v>
      </c>
      <c r="B4">
        <v>14</v>
      </c>
      <c r="C4" s="1" t="s">
        <v>26</v>
      </c>
      <c r="D4">
        <v>10.3</v>
      </c>
      <c r="E4">
        <f>D4*(100/99.7)</f>
        <v>10.330992978936811</v>
      </c>
      <c r="F4">
        <f t="shared" si="0"/>
        <v>5.1644633901705115</v>
      </c>
      <c r="G4">
        <f t="shared" si="1"/>
        <v>22354.792941424272</v>
      </c>
      <c r="H4">
        <v>11</v>
      </c>
      <c r="I4">
        <f t="shared" si="2"/>
        <v>11.033099297893681</v>
      </c>
      <c r="J4">
        <f t="shared" si="3"/>
        <v>5.5176529588766297</v>
      </c>
      <c r="K4">
        <f t="shared" si="4"/>
        <v>23883.6022447342</v>
      </c>
      <c r="L4">
        <f t="shared" si="5"/>
        <v>46238.395186158472</v>
      </c>
    </row>
    <row r="5" spans="1:13" x14ac:dyDescent="0.2">
      <c r="A5">
        <v>15</v>
      </c>
      <c r="B5">
        <v>19</v>
      </c>
      <c r="C5" s="1" t="s">
        <v>7</v>
      </c>
      <c r="D5">
        <v>9</v>
      </c>
      <c r="E5">
        <f>D5*(100/99.7)</f>
        <v>9.0270812437311942</v>
      </c>
      <c r="F5">
        <f t="shared" si="0"/>
        <v>4.5126379137412238</v>
      </c>
      <c r="G5">
        <f t="shared" si="1"/>
        <v>19533.314220661985</v>
      </c>
      <c r="H5">
        <v>11</v>
      </c>
      <c r="I5">
        <f t="shared" si="2"/>
        <v>11.033099297893681</v>
      </c>
      <c r="J5">
        <f t="shared" si="3"/>
        <v>5.5176529588766297</v>
      </c>
      <c r="K5">
        <f t="shared" si="4"/>
        <v>23883.6022447342</v>
      </c>
      <c r="L5">
        <f t="shared" si="5"/>
        <v>43416.916465396185</v>
      </c>
    </row>
    <row r="6" spans="1:13" x14ac:dyDescent="0.2">
      <c r="A6">
        <v>20</v>
      </c>
      <c r="B6">
        <v>24</v>
      </c>
      <c r="C6" s="1" t="s">
        <v>8</v>
      </c>
      <c r="D6">
        <v>10</v>
      </c>
      <c r="E6">
        <f>D6*(100/99.7)</f>
        <v>10.030090270812437</v>
      </c>
      <c r="F6">
        <f t="shared" si="0"/>
        <v>5.0140421263791373</v>
      </c>
      <c r="G6">
        <f t="shared" si="1"/>
        <v>21703.682467402206</v>
      </c>
      <c r="H6">
        <v>9.5</v>
      </c>
      <c r="I6">
        <f t="shared" si="2"/>
        <v>9.5285857572718147</v>
      </c>
      <c r="J6">
        <f t="shared" si="3"/>
        <v>4.7652457372116341</v>
      </c>
      <c r="K6">
        <f t="shared" si="4"/>
        <v>20626.747393179536</v>
      </c>
      <c r="L6">
        <f t="shared" si="5"/>
        <v>42330.429860581746</v>
      </c>
    </row>
    <row r="7" spans="1:13" x14ac:dyDescent="0.2">
      <c r="A7">
        <v>25</v>
      </c>
      <c r="B7">
        <v>29</v>
      </c>
      <c r="C7" s="1" t="s">
        <v>9</v>
      </c>
      <c r="D7">
        <v>9.9</v>
      </c>
      <c r="E7">
        <f>D7*(100/99.7)</f>
        <v>9.9297893681043128</v>
      </c>
      <c r="F7">
        <f t="shared" si="0"/>
        <v>4.9639017051153465</v>
      </c>
      <c r="G7">
        <f t="shared" si="1"/>
        <v>21486.645642728185</v>
      </c>
      <c r="H7">
        <v>10.6</v>
      </c>
      <c r="I7">
        <f t="shared" si="2"/>
        <v>10.631895687061183</v>
      </c>
      <c r="J7">
        <f t="shared" si="3"/>
        <v>5.3170110330992975</v>
      </c>
      <c r="K7">
        <f t="shared" si="4"/>
        <v>23015.107617652957</v>
      </c>
      <c r="L7">
        <f t="shared" si="5"/>
        <v>44501.753260381141</v>
      </c>
    </row>
    <row r="8" spans="1:13" x14ac:dyDescent="0.2">
      <c r="A8">
        <v>30</v>
      </c>
      <c r="B8">
        <v>34</v>
      </c>
      <c r="C8" s="1" t="s">
        <v>10</v>
      </c>
      <c r="D8">
        <v>8.5</v>
      </c>
      <c r="E8">
        <f>D8*(100/99.7)</f>
        <v>8.5255767301905721</v>
      </c>
      <c r="F8">
        <f t="shared" si="0"/>
        <v>4.2619358074222671</v>
      </c>
      <c r="G8">
        <f t="shared" si="1"/>
        <v>18448.130097291876</v>
      </c>
      <c r="H8">
        <v>9.5</v>
      </c>
      <c r="I8">
        <f t="shared" si="2"/>
        <v>9.5285857572718147</v>
      </c>
      <c r="J8">
        <f t="shared" si="3"/>
        <v>4.7652457372116341</v>
      </c>
      <c r="K8">
        <f t="shared" si="4"/>
        <v>20626.747393179536</v>
      </c>
      <c r="L8">
        <f t="shared" si="5"/>
        <v>39074.877490471408</v>
      </c>
    </row>
    <row r="9" spans="1:13" x14ac:dyDescent="0.2">
      <c r="A9">
        <v>35</v>
      </c>
      <c r="B9">
        <v>39</v>
      </c>
      <c r="C9" s="1" t="s">
        <v>11</v>
      </c>
      <c r="D9">
        <v>7.2</v>
      </c>
      <c r="E9">
        <f>D9*(100/99.7)</f>
        <v>7.2216649949849554</v>
      </c>
      <c r="F9">
        <f t="shared" si="0"/>
        <v>3.6101103309929794</v>
      </c>
      <c r="G9">
        <f t="shared" si="1"/>
        <v>15626.651376529589</v>
      </c>
      <c r="H9">
        <v>6.8</v>
      </c>
      <c r="I9">
        <f t="shared" si="2"/>
        <v>6.8204613841524573</v>
      </c>
      <c r="J9">
        <f t="shared" si="3"/>
        <v>3.4109127382146438</v>
      </c>
      <c r="K9">
        <f t="shared" si="4"/>
        <v>14764.408660381141</v>
      </c>
      <c r="L9">
        <f t="shared" si="5"/>
        <v>30391.060036910731</v>
      </c>
    </row>
    <row r="10" spans="1:13" x14ac:dyDescent="0.2">
      <c r="A10">
        <v>40</v>
      </c>
      <c r="B10">
        <v>44</v>
      </c>
      <c r="C10" s="1" t="s">
        <v>12</v>
      </c>
      <c r="D10">
        <v>5.5</v>
      </c>
      <c r="E10">
        <f>D10*(100/99.7)</f>
        <v>5.5165496489468406</v>
      </c>
      <c r="F10">
        <f t="shared" si="0"/>
        <v>2.7577231695085258</v>
      </c>
      <c r="G10">
        <f t="shared" si="1"/>
        <v>11937.025357071214</v>
      </c>
      <c r="H10">
        <v>4.3</v>
      </c>
      <c r="I10">
        <f t="shared" si="2"/>
        <v>4.3129388164493481</v>
      </c>
      <c r="J10">
        <f t="shared" si="3"/>
        <v>2.1569007021063191</v>
      </c>
      <c r="K10">
        <f t="shared" si="4"/>
        <v>9336.31724112337</v>
      </c>
      <c r="L10">
        <f t="shared" si="5"/>
        <v>21273.342598194584</v>
      </c>
    </row>
    <row r="11" spans="1:13" x14ac:dyDescent="0.2">
      <c r="A11">
        <v>45</v>
      </c>
      <c r="B11">
        <v>49</v>
      </c>
      <c r="C11" s="1" t="s">
        <v>13</v>
      </c>
      <c r="D11">
        <v>4.2</v>
      </c>
      <c r="E11">
        <f>D11*(100/99.7)</f>
        <v>4.212637913741224</v>
      </c>
      <c r="F11">
        <f>E11*(49.99/100)</f>
        <v>2.1058976930792381</v>
      </c>
      <c r="G11">
        <f t="shared" si="1"/>
        <v>9115.546636308929</v>
      </c>
      <c r="H11">
        <v>3.5</v>
      </c>
      <c r="I11">
        <f t="shared" si="2"/>
        <v>3.5105315947843532</v>
      </c>
      <c r="J11">
        <f t="shared" si="3"/>
        <v>1.755616850551655</v>
      </c>
      <c r="K11">
        <f t="shared" si="4"/>
        <v>7599.3279869608823</v>
      </c>
      <c r="L11">
        <f t="shared" si="5"/>
        <v>16714.87462326981</v>
      </c>
    </row>
    <row r="12" spans="1:13" x14ac:dyDescent="0.2">
      <c r="A12">
        <v>50</v>
      </c>
      <c r="B12">
        <v>54</v>
      </c>
      <c r="C12" s="1" t="s">
        <v>14</v>
      </c>
      <c r="D12">
        <v>3</v>
      </c>
      <c r="E12">
        <f>D12*(100/99.7)</f>
        <v>3.0090270812437314</v>
      </c>
      <c r="F12">
        <f t="shared" si="0"/>
        <v>1.5042126379137413</v>
      </c>
      <c r="G12">
        <f t="shared" si="1"/>
        <v>6511.1047402206614</v>
      </c>
      <c r="H12">
        <v>2.9</v>
      </c>
      <c r="I12">
        <f t="shared" si="2"/>
        <v>2.9087261785356069</v>
      </c>
      <c r="J12">
        <f t="shared" si="3"/>
        <v>1.4546539618856569</v>
      </c>
      <c r="K12">
        <f t="shared" si="4"/>
        <v>6296.5860463390172</v>
      </c>
      <c r="L12">
        <f t="shared" si="5"/>
        <v>12807.690786559679</v>
      </c>
    </row>
    <row r="13" spans="1:13" x14ac:dyDescent="0.2">
      <c r="A13">
        <v>55</v>
      </c>
      <c r="B13">
        <v>59</v>
      </c>
      <c r="C13" s="1" t="s">
        <v>15</v>
      </c>
      <c r="D13">
        <v>1.5</v>
      </c>
      <c r="E13">
        <f>D13*(100/99.7)</f>
        <v>1.5045135406218657</v>
      </c>
      <c r="F13">
        <f t="shared" si="0"/>
        <v>0.75210631895687063</v>
      </c>
      <c r="G13">
        <f t="shared" si="1"/>
        <v>3255.5523701103307</v>
      </c>
      <c r="H13">
        <v>1.8</v>
      </c>
      <c r="I13">
        <f t="shared" si="2"/>
        <v>1.8054162487462388</v>
      </c>
      <c r="J13">
        <f t="shared" si="3"/>
        <v>0.902888665997994</v>
      </c>
      <c r="K13">
        <f t="shared" si="4"/>
        <v>3908.225821865597</v>
      </c>
      <c r="L13">
        <f t="shared" si="5"/>
        <v>7163.7781919759273</v>
      </c>
    </row>
    <row r="14" spans="1:13" x14ac:dyDescent="0.2">
      <c r="A14">
        <v>60</v>
      </c>
      <c r="B14">
        <v>64</v>
      </c>
      <c r="C14" s="1" t="s">
        <v>16</v>
      </c>
      <c r="D14">
        <v>1.4</v>
      </c>
      <c r="E14">
        <f>D14*(100/99.7)</f>
        <v>1.4042126379137412</v>
      </c>
      <c r="F14">
        <f t="shared" si="0"/>
        <v>0.70196589769307927</v>
      </c>
      <c r="G14">
        <f t="shared" si="1"/>
        <v>3038.5155454363094</v>
      </c>
      <c r="H14">
        <v>1.6</v>
      </c>
      <c r="I14">
        <f t="shared" si="2"/>
        <v>1.60481444332999</v>
      </c>
      <c r="J14">
        <f t="shared" si="3"/>
        <v>0.80256770310932801</v>
      </c>
      <c r="K14">
        <f t="shared" si="4"/>
        <v>3473.9785083249753</v>
      </c>
      <c r="L14">
        <f t="shared" si="5"/>
        <v>6512.4940537612847</v>
      </c>
    </row>
    <row r="15" spans="1:13" x14ac:dyDescent="0.2">
      <c r="A15">
        <v>65</v>
      </c>
      <c r="B15">
        <v>69</v>
      </c>
      <c r="C15" s="1" t="s">
        <v>17</v>
      </c>
      <c r="D15">
        <v>1.4</v>
      </c>
      <c r="E15">
        <f>D15*(100/99.7)</f>
        <v>1.4042126379137412</v>
      </c>
      <c r="F15">
        <f t="shared" si="0"/>
        <v>0.70196589769307927</v>
      </c>
      <c r="G15">
        <f t="shared" si="1"/>
        <v>3038.5155454363094</v>
      </c>
      <c r="H15">
        <v>1.3</v>
      </c>
      <c r="I15">
        <f t="shared" si="2"/>
        <v>1.3039117352056169</v>
      </c>
      <c r="J15">
        <f t="shared" si="3"/>
        <v>0.65208625877632898</v>
      </c>
      <c r="K15">
        <f t="shared" si="4"/>
        <v>2822.6075380140423</v>
      </c>
      <c r="L15">
        <f t="shared" si="5"/>
        <v>5861.1230834503513</v>
      </c>
    </row>
    <row r="16" spans="1:13" x14ac:dyDescent="0.2">
      <c r="A16">
        <v>70</v>
      </c>
      <c r="B16">
        <v>74</v>
      </c>
      <c r="C16" s="1" t="s">
        <v>18</v>
      </c>
      <c r="D16">
        <v>0.4</v>
      </c>
      <c r="E16">
        <f>D16*(100/99.7)</f>
        <v>0.4012036108324975</v>
      </c>
      <c r="F16">
        <f>E16*(49.99/100)</f>
        <v>0.2005616850551655</v>
      </c>
      <c r="G16">
        <f t="shared" si="1"/>
        <v>868.14729869608834</v>
      </c>
      <c r="H16">
        <v>0.5</v>
      </c>
      <c r="I16">
        <f t="shared" si="2"/>
        <v>0.50150451354062187</v>
      </c>
      <c r="J16">
        <f t="shared" si="3"/>
        <v>0.25080240722166497</v>
      </c>
      <c r="K16">
        <f t="shared" si="4"/>
        <v>1085.6182838515545</v>
      </c>
      <c r="L16">
        <f t="shared" si="5"/>
        <v>1953.7655825476427</v>
      </c>
    </row>
    <row r="17" spans="1:12" x14ac:dyDescent="0.2">
      <c r="A17">
        <v>75</v>
      </c>
      <c r="B17">
        <v>79</v>
      </c>
      <c r="C17" s="1" t="s">
        <v>19</v>
      </c>
      <c r="D17">
        <v>0.5</v>
      </c>
      <c r="E17">
        <f>D17*(100/99.7)</f>
        <v>0.50150451354062187</v>
      </c>
      <c r="F17">
        <f t="shared" si="0"/>
        <v>0.2507021063189569</v>
      </c>
      <c r="G17">
        <f t="shared" si="1"/>
        <v>1085.1841233701105</v>
      </c>
      <c r="H17">
        <v>0.3</v>
      </c>
      <c r="I17">
        <f t="shared" si="2"/>
        <v>0.30090270812437309</v>
      </c>
      <c r="J17">
        <f t="shared" si="3"/>
        <v>0.15048144433299898</v>
      </c>
      <c r="K17">
        <f t="shared" si="4"/>
        <v>651.37097031093276</v>
      </c>
      <c r="L17">
        <f t="shared" si="5"/>
        <v>1736.5550936810432</v>
      </c>
    </row>
    <row r="18" spans="1:12" x14ac:dyDescent="0.2">
      <c r="A18">
        <v>80</v>
      </c>
      <c r="B18">
        <v>104</v>
      </c>
      <c r="C18" s="1" t="s">
        <v>27</v>
      </c>
      <c r="D18">
        <v>0.2</v>
      </c>
      <c r="E18">
        <f>D18*(100/99.7)</f>
        <v>0.20060180541624875</v>
      </c>
      <c r="F18">
        <f t="shared" si="0"/>
        <v>0.10028084252758275</v>
      </c>
      <c r="G18">
        <f t="shared" si="1"/>
        <v>434.07364934804417</v>
      </c>
      <c r="H18">
        <v>0.5</v>
      </c>
      <c r="I18">
        <f>H18*(100/99.7)</f>
        <v>0.50150451354062187</v>
      </c>
      <c r="J18">
        <f t="shared" si="3"/>
        <v>0.25080240722166497</v>
      </c>
      <c r="K18">
        <f t="shared" si="4"/>
        <v>1085.6182838515545</v>
      </c>
      <c r="L18">
        <f t="shared" si="5"/>
        <v>1519.6919331995987</v>
      </c>
    </row>
    <row r="19" spans="1:12" x14ac:dyDescent="0.2">
      <c r="C19" s="1"/>
    </row>
    <row r="20" spans="1:12" x14ac:dyDescent="0.2">
      <c r="C20" s="1"/>
    </row>
    <row r="21" spans="1:12" x14ac:dyDescent="0.2">
      <c r="C21" s="1"/>
    </row>
    <row r="22" spans="1:12" x14ac:dyDescent="0.2">
      <c r="C2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cameroon_age_2019</vt:lpstr>
      <vt:lpstr>yaounde_douala_age_2018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Kenechukwu Nwosu</dc:creator>
  <cp:lastModifiedBy>Kenechukwu Nwosu</cp:lastModifiedBy>
  <dcterms:created xsi:type="dcterms:W3CDTF">2020-12-19T12:16:15Z</dcterms:created>
  <dcterms:modified xsi:type="dcterms:W3CDTF">2020-12-19T15:34:23Z</dcterms:modified>
</cp:coreProperties>
</file>