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ndrick/Dropbox/Research/ClarityChallenge/spectrogram_based_model/"/>
    </mc:Choice>
  </mc:AlternateContent>
  <xr:revisionPtr revIDLastSave="0" documentId="13_ncr:1_{84BD8983-4064-DD44-9279-61D134182CA4}" xr6:coauthVersionLast="45" xr6:coauthVersionMax="45" xr10:uidLastSave="{00000000-0000-0000-0000-000000000000}"/>
  <bookViews>
    <workbookView xWindow="0" yWindow="0" windowWidth="33600" windowHeight="21000" activeTab="1" xr2:uid="{0578D80C-761C-024C-9792-896DC2A25B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1" l="1"/>
  <c r="P3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2" i="1"/>
  <c r="O32" i="1"/>
  <c r="O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2" i="1"/>
  <c r="N32" i="1"/>
  <c r="N3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2" i="1"/>
  <c r="M32" i="1"/>
  <c r="M3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L32" i="1"/>
  <c r="L3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K32" i="1"/>
  <c r="K3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  <c r="J32" i="1"/>
  <c r="J3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V35" i="1" s="1" a="1"/>
  <c r="V35" i="1" s="1"/>
  <c r="I32" i="1"/>
  <c r="I3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2" i="1"/>
  <c r="T2" i="1"/>
  <c r="H33" i="1"/>
  <c r="H3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G32" i="1"/>
  <c r="AB35" i="1" l="1" a="1"/>
  <c r="AB35" i="1" s="1"/>
  <c r="AB32" i="1"/>
  <c r="AB33" i="1" s="1"/>
  <c r="AA32" i="1"/>
  <c r="AA33" i="1" s="1"/>
  <c r="AA35" i="1" a="1"/>
  <c r="AA35" i="1" s="1"/>
  <c r="W35" i="1" a="1"/>
  <c r="W35" i="1" s="1"/>
  <c r="Y35" i="1" a="1"/>
  <c r="Y35" i="1" s="1"/>
  <c r="Z32" i="1"/>
  <c r="Z33" i="1" s="1"/>
  <c r="Z35" i="1" a="1"/>
  <c r="Z35" i="1" s="1"/>
  <c r="Y32" i="1"/>
  <c r="Y33" i="1" s="1"/>
  <c r="W32" i="1"/>
  <c r="W33" i="1" s="1"/>
  <c r="X35" i="1" a="1"/>
  <c r="X35" i="1" s="1"/>
  <c r="X32" i="1"/>
  <c r="X33" i="1" s="1"/>
  <c r="V32" i="1"/>
  <c r="V33" i="1" s="1"/>
  <c r="U35" i="1" a="1"/>
  <c r="U35" i="1" s="1"/>
  <c r="U32" i="1"/>
  <c r="U33" i="1" s="1"/>
  <c r="T35" i="1" a="1"/>
  <c r="T35" i="1" s="1"/>
  <c r="T32" i="1"/>
  <c r="T33" i="1" s="1"/>
  <c r="C33" i="1" l="1"/>
  <c r="D33" i="1"/>
  <c r="E33" i="1"/>
  <c r="F33" i="1"/>
  <c r="G33" i="1"/>
  <c r="S11" i="1"/>
  <c r="S3" i="1"/>
  <c r="S4" i="1"/>
  <c r="S5" i="1"/>
  <c r="S6" i="1"/>
  <c r="S7" i="1"/>
  <c r="S8" i="1"/>
  <c r="S9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F32" i="1"/>
  <c r="E32" i="1"/>
  <c r="D32" i="1"/>
  <c r="C32" i="1"/>
  <c r="R35" i="1" l="1" a="1"/>
  <c r="R35" i="1" s="1"/>
  <c r="R32" i="1"/>
  <c r="R33" i="1" s="1"/>
  <c r="S32" i="1"/>
  <c r="S33" i="1" s="1"/>
  <c r="S35" i="1" a="1"/>
  <c r="S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<sst xmlns="http://schemas.openxmlformats.org/spreadsheetml/2006/main" count="91" uniqueCount="67">
  <si>
    <t>unet cleaned</t>
  </si>
  <si>
    <t>unet cleaned + baseline hearing aid</t>
  </si>
  <si>
    <t>scene</t>
  </si>
  <si>
    <t>S06001</t>
  </si>
  <si>
    <t>listener</t>
  </si>
  <si>
    <t>L0064</t>
  </si>
  <si>
    <t>L0068</t>
  </si>
  <si>
    <t>L0008</t>
  </si>
  <si>
    <t>baseline model</t>
  </si>
  <si>
    <t>S06002</t>
  </si>
  <si>
    <t>L0044</t>
  </si>
  <si>
    <t>L0082</t>
  </si>
  <si>
    <t>L0078</t>
  </si>
  <si>
    <t>S06003</t>
  </si>
  <si>
    <t>L0066</t>
  </si>
  <si>
    <t>L0051</t>
  </si>
  <si>
    <t>L0077</t>
  </si>
  <si>
    <t>S06004</t>
  </si>
  <si>
    <t>L0059</t>
  </si>
  <si>
    <t>L0092</t>
  </si>
  <si>
    <t>L0036</t>
  </si>
  <si>
    <t>S06005</t>
  </si>
  <si>
    <t>L0081</t>
  </si>
  <si>
    <t>L0023</t>
  </si>
  <si>
    <t>L0048</t>
  </si>
  <si>
    <t>S06006</t>
  </si>
  <si>
    <t>L0015</t>
  </si>
  <si>
    <t>L0097</t>
  </si>
  <si>
    <t>S06007</t>
  </si>
  <si>
    <t>S06008</t>
  </si>
  <si>
    <t>S06009</t>
  </si>
  <si>
    <t>S06010</t>
  </si>
  <si>
    <t>L0042</t>
  </si>
  <si>
    <t>L0085</t>
  </si>
  <si>
    <t>L0095</t>
  </si>
  <si>
    <t>L0024</t>
  </si>
  <si>
    <t>L0053</t>
  </si>
  <si>
    <t>L0012</t>
  </si>
  <si>
    <t>L0056</t>
  </si>
  <si>
    <t>L0076</t>
  </si>
  <si>
    <t>L0089</t>
  </si>
  <si>
    <t>unet cleaned + my hearing aid, max gain 40 dB</t>
  </si>
  <si>
    <t>unet cleaned + my hearing aid, max gain 20 dB</t>
  </si>
  <si>
    <t>SE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</si>
  <si>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</si>
  <si>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</si>
  <si>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</si>
  <si>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</si>
  <si>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</si>
  <si>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</si>
  <si>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</si>
  <si>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</si>
  <si>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</si>
  <si>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</si>
  <si>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</si>
  <si>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</si>
  <si>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</si>
  <si>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</si>
  <si>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unet cleaned + my hearing aid, max gain 40 dB, Pad of -20 dB after EQ, before compressor </t>
  </si>
  <si>
    <t>unet cleaned + my hearing aid, max gain 40 dB limit look ahead</t>
  </si>
  <si>
    <t>unet cleaned + my hearing aid, max gain 40 dB limit look ahead, -20db pad + soft clipping (deg 3)</t>
  </si>
  <si>
    <t>unet cleaned + my hearing aid, max gain 40 dB limit look ahead, + soft clipping (deg 3)</t>
  </si>
  <si>
    <t>unet cleaned + my hearing aid, max gain 40 dB limit look ahead, + soft clipping (deg 21)</t>
  </si>
  <si>
    <t>unet cleaned + my hearing aid, max gain 40 dB limit look ahead, + soft clipping (deg 21) - window length 54 not 27</t>
  </si>
  <si>
    <t>unet cleaned + my hearing aid, max gain 40 dB limit look ahead, + soft clipping (deg 21), but using min gain across both ears.</t>
  </si>
  <si>
    <t>unet cleaned + my hearing aid, max gain 40 dB limit look ahead, + soft clipping (deg 21), but using min gain across both ears. 16 kHz sample rate, 6k ans 8k combined in high pass</t>
  </si>
  <si>
    <t>unet cleaned + my hearing aid, max gain 30 dB limit look ahead, + soft clipping (deg 21), but using min gain across both ears. 16 kHz sample rate, 6k and 8k combined in 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</si>
</sst>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A20-4E03-9C49-8373-21B622061E66}">
  <dimension ref="A1:C14"/>
  <sheetViews>
    <sheetView workbookViewId="0">
      <selection activeCell="B11" sqref="A11:B11"/>
    </sheetView>
  </sheetViews>
  <sheetFormatPr baseColWidth="10" defaultRowHeight="16" x14ac:dyDescent="0.2"/>
  <sheetData>
    <row r="1" spans="1:3" x14ac:dyDescent="0.2">
      <c r="A1" t="s">
        <v>44</v>
      </c>
    </row>
    <row r="2" spans="1:3" ht="17" thickBot="1" x14ac:dyDescent="0.25"/>
    <row r="3" spans="1:3" x14ac:dyDescent="0.2">
      <c r="A3" s="3"/>
      <c r="B3" s="3" t="s">
        <v>45</v>
      </c>
      <c r="C3" s="3" t="s">
        <v>46</v>
      </c>
    </row>
    <row r="4" spans="1:3" x14ac:dyDescent="0.2">
      <c r="A4" s="1" t="s">
        <v>47</v>
      </c>
      <c r="B4" s="1">
        <v>0.53714333333333342</v>
      </c>
      <c r="C4" s="1">
        <v>0.54319666666666677</v>
      </c>
    </row>
    <row r="5" spans="1:3" x14ac:dyDescent="0.2">
      <c r="A5" s="1" t="s">
        <v>48</v>
      </c>
      <c r="B5" s="1">
        <v>1.0131530126436661E-2</v>
      </c>
      <c r="C5" s="1">
        <v>9.0887624022986807E-3</v>
      </c>
    </row>
    <row r="6" spans="1:3" x14ac:dyDescent="0.2">
      <c r="A6" s="1" t="s">
        <v>49</v>
      </c>
      <c r="B6" s="1">
        <v>30</v>
      </c>
      <c r="C6" s="1">
        <v>30</v>
      </c>
    </row>
    <row r="7" spans="1:3" x14ac:dyDescent="0.2">
      <c r="A7" s="1" t="s">
        <v>50</v>
      </c>
      <c r="B7" s="1">
        <v>0.95273154183230568</v>
      </c>
      <c r="C7" s="1"/>
    </row>
    <row r="8" spans="1:3" x14ac:dyDescent="0.2">
      <c r="A8" s="1" t="s">
        <v>51</v>
      </c>
      <c r="B8" s="1">
        <v>0</v>
      </c>
      <c r="C8" s="1"/>
    </row>
    <row r="9" spans="1:3" x14ac:dyDescent="0.2">
      <c r="A9" s="1" t="s">
        <v>52</v>
      </c>
      <c r="B9" s="1">
        <v>29</v>
      </c>
      <c r="C9" s="1"/>
    </row>
    <row r="10" spans="1:3" x14ac:dyDescent="0.2">
      <c r="A10" s="1" t="s">
        <v>53</v>
      </c>
      <c r="B10" s="1">
        <v>-1.0840197769953575</v>
      </c>
      <c r="C10" s="1"/>
    </row>
    <row r="11" spans="1:3" x14ac:dyDescent="0.2">
      <c r="A11" s="1" t="s">
        <v>54</v>
      </c>
      <c r="B11" s="1">
        <v>0.14364323530941309</v>
      </c>
      <c r="C11" s="1"/>
    </row>
    <row r="12" spans="1:3" x14ac:dyDescent="0.2">
      <c r="A12" s="1" t="s">
        <v>55</v>
      </c>
      <c r="B12" s="1">
        <v>1.6991270265334986</v>
      </c>
      <c r="C12" s="1"/>
    </row>
    <row r="13" spans="1:3" x14ac:dyDescent="0.2">
      <c r="A13" s="1" t="s">
        <v>56</v>
      </c>
      <c r="B13" s="1">
        <v>0.28728647061882617</v>
      </c>
      <c r="C13" s="1"/>
    </row>
    <row r="14" spans="1:3" ht="17" thickBot="1" x14ac:dyDescent="0.25">
      <c r="A14" s="2" t="s">
        <v>57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17B-54FA-DB4B-B29D-9F3D649F8821}">
  <dimension ref="A1:AB35"/>
  <sheetViews>
    <sheetView tabSelected="1" topLeftCell="G1" zoomScale="125" workbookViewId="0">
      <selection activeCell="P1" sqref="P1"/>
    </sheetView>
  </sheetViews>
  <sheetFormatPr baseColWidth="10" defaultRowHeight="16" x14ac:dyDescent="0.2"/>
  <cols>
    <col min="3" max="3" width="15.6640625" customWidth="1"/>
    <col min="4" max="4" width="30.6640625" bestFit="1" customWidth="1"/>
  </cols>
  <sheetData>
    <row r="1" spans="1:28" x14ac:dyDescent="0.2">
      <c r="A1" t="s">
        <v>2</v>
      </c>
      <c r="B1" t="s">
        <v>4</v>
      </c>
      <c r="C1" t="s">
        <v>0</v>
      </c>
      <c r="D1" t="s">
        <v>1</v>
      </c>
      <c r="E1" t="s">
        <v>8</v>
      </c>
      <c r="F1" t="s">
        <v>41</v>
      </c>
      <c r="G1" t="s">
        <v>42</v>
      </c>
      <c r="H1" t="s">
        <v>58</v>
      </c>
      <c r="I1" t="s">
        <v>59</v>
      </c>
      <c r="J1" t="s">
        <v>60</v>
      </c>
      <c r="K1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/>
    </row>
    <row r="2" spans="1:28" x14ac:dyDescent="0.2">
      <c r="A2" t="s">
        <v>3</v>
      </c>
      <c r="B2" t="s">
        <v>5</v>
      </c>
      <c r="C2">
        <v>0.54849999999999999</v>
      </c>
      <c r="D2">
        <v>0.45350000000000001</v>
      </c>
      <c r="E2">
        <v>0.32019999999999998</v>
      </c>
      <c r="F2">
        <v>0.55800000000000005</v>
      </c>
      <c r="G2">
        <v>0.53749999999999998</v>
      </c>
      <c r="H2">
        <v>0.56459999999999999</v>
      </c>
      <c r="I2">
        <v>0.55379999999999996</v>
      </c>
      <c r="J2">
        <v>0.55030000000000001</v>
      </c>
      <c r="K2">
        <v>0.55110000000000003</v>
      </c>
      <c r="L2" s="4">
        <v>0.55389999999999995</v>
      </c>
      <c r="M2">
        <v>0.55079999999999996</v>
      </c>
      <c r="N2">
        <v>0.55349999999999999</v>
      </c>
      <c r="O2">
        <v>0.55730000000000002</v>
      </c>
      <c r="P2">
        <v>0.56030000000000002</v>
      </c>
      <c r="R2">
        <f>F2-C2</f>
        <v>9.5000000000000639E-3</v>
      </c>
      <c r="S2">
        <f>G2-C2</f>
        <v>-1.100000000000001E-2</v>
      </c>
      <c r="T2">
        <f>H2-C2</f>
        <v>1.6100000000000003E-2</v>
      </c>
      <c r="U2">
        <f>I2-C2</f>
        <v>5.2999999999999714E-3</v>
      </c>
      <c r="V2">
        <f>J2-C2</f>
        <v>1.8000000000000238E-3</v>
      </c>
      <c r="W2">
        <f>K2-C2</f>
        <v>2.6000000000000467E-3</v>
      </c>
      <c r="X2">
        <f>L2-C2</f>
        <v>5.3999999999999604E-3</v>
      </c>
      <c r="Y2">
        <f>M2-C2</f>
        <v>2.2999999999999687E-3</v>
      </c>
      <c r="Z2">
        <f>N2-C2</f>
        <v>5.0000000000000044E-3</v>
      </c>
      <c r="AA2">
        <f>O2-C2</f>
        <v>8.80000000000003E-3</v>
      </c>
      <c r="AB2">
        <f>P2-C2</f>
        <v>1.1800000000000033E-2</v>
      </c>
    </row>
    <row r="3" spans="1:28" x14ac:dyDescent="0.2">
      <c r="A3" t="s">
        <v>3</v>
      </c>
      <c r="B3" t="s">
        <v>6</v>
      </c>
      <c r="C3">
        <v>0.51570000000000005</v>
      </c>
      <c r="D3">
        <v>0.45369999999999999</v>
      </c>
      <c r="E3">
        <v>0.3019</v>
      </c>
      <c r="F3">
        <v>0.53900000000000003</v>
      </c>
      <c r="G3">
        <v>0.53559999999999997</v>
      </c>
      <c r="H3">
        <v>0.55179999999999996</v>
      </c>
      <c r="I3">
        <v>0.53390000000000004</v>
      </c>
      <c r="J3">
        <v>0.54</v>
      </c>
      <c r="K3">
        <v>0.53400000000000003</v>
      </c>
      <c r="L3" s="4">
        <v>0.53390000000000004</v>
      </c>
      <c r="M3">
        <v>0.53349999999999997</v>
      </c>
      <c r="N3">
        <v>0.57379999999999998</v>
      </c>
      <c r="O3">
        <v>0.53400000000000003</v>
      </c>
      <c r="P3">
        <v>0.52680000000000005</v>
      </c>
      <c r="R3">
        <f>F3-C3</f>
        <v>2.3299999999999987E-2</v>
      </c>
      <c r="S3">
        <f>G3-C3</f>
        <v>1.9899999999999918E-2</v>
      </c>
      <c r="T3">
        <f t="shared" ref="T3:T31" si="0">H3-C3</f>
        <v>3.609999999999991E-2</v>
      </c>
      <c r="U3">
        <f>I3-C3</f>
        <v>1.8199999999999994E-2</v>
      </c>
      <c r="V3">
        <f t="shared" ref="V3:V31" si="1">J3-C3</f>
        <v>2.4299999999999988E-2</v>
      </c>
      <c r="W3">
        <f>K3-C3</f>
        <v>1.8299999999999983E-2</v>
      </c>
      <c r="X3">
        <f>L3-C3</f>
        <v>1.8199999999999994E-2</v>
      </c>
      <c r="Y3">
        <f>M3-C3</f>
        <v>1.7799999999999927E-2</v>
      </c>
      <c r="Z3">
        <f>N3-C3</f>
        <v>5.8099999999999929E-2</v>
      </c>
      <c r="AA3">
        <f t="shared" ref="AA3:AA31" si="2">O3-C3</f>
        <v>1.8299999999999983E-2</v>
      </c>
      <c r="AB3">
        <f t="shared" ref="AB3:AB31" si="3">P3-C3</f>
        <v>1.1099999999999999E-2</v>
      </c>
    </row>
    <row r="4" spans="1:28" x14ac:dyDescent="0.2">
      <c r="A4" t="s">
        <v>3</v>
      </c>
      <c r="B4" t="s">
        <v>7</v>
      </c>
      <c r="C4">
        <v>0.53710000000000002</v>
      </c>
      <c r="D4">
        <v>0.49990000000000001</v>
      </c>
      <c r="E4">
        <v>0.217</v>
      </c>
      <c r="F4">
        <v>0.55389999999999995</v>
      </c>
      <c r="G4">
        <v>0.5615</v>
      </c>
      <c r="H4">
        <v>0.56120000000000003</v>
      </c>
      <c r="I4">
        <v>0.54369999999999996</v>
      </c>
      <c r="J4">
        <v>0.54330000000000001</v>
      </c>
      <c r="K4">
        <v>0.54369999999999996</v>
      </c>
      <c r="L4" s="4">
        <v>0.54369999999999996</v>
      </c>
      <c r="M4">
        <v>0.55230000000000001</v>
      </c>
      <c r="N4">
        <v>0.55210000000000004</v>
      </c>
      <c r="O4">
        <v>0.55589999999999995</v>
      </c>
      <c r="P4">
        <v>0.55569999999999997</v>
      </c>
      <c r="R4">
        <f>F4-C4</f>
        <v>1.6799999999999926E-2</v>
      </c>
      <c r="S4">
        <f>G4-C4</f>
        <v>2.4399999999999977E-2</v>
      </c>
      <c r="T4">
        <f t="shared" si="0"/>
        <v>2.410000000000001E-2</v>
      </c>
      <c r="U4">
        <f>I4-C4</f>
        <v>6.5999999999999392E-3</v>
      </c>
      <c r="V4">
        <f t="shared" si="1"/>
        <v>6.1999999999999833E-3</v>
      </c>
      <c r="W4">
        <f>K4-C4</f>
        <v>6.5999999999999392E-3</v>
      </c>
      <c r="X4">
        <f>L4-C4</f>
        <v>6.5999999999999392E-3</v>
      </c>
      <c r="Y4">
        <f>M4-C4</f>
        <v>1.5199999999999991E-2</v>
      </c>
      <c r="Z4">
        <f>N4-C4</f>
        <v>1.5000000000000013E-2</v>
      </c>
      <c r="AA4">
        <f t="shared" si="2"/>
        <v>1.8799999999999928E-2</v>
      </c>
      <c r="AB4">
        <f t="shared" si="3"/>
        <v>1.859999999999995E-2</v>
      </c>
    </row>
    <row r="5" spans="1:28" x14ac:dyDescent="0.2">
      <c r="A5" t="s">
        <v>9</v>
      </c>
      <c r="B5" t="s">
        <v>10</v>
      </c>
      <c r="C5">
        <v>0.59540000000000004</v>
      </c>
      <c r="D5">
        <v>0.3523</v>
      </c>
      <c r="E5">
        <v>0.33439999999999998</v>
      </c>
      <c r="F5">
        <v>0.56979999999999997</v>
      </c>
      <c r="G5">
        <v>0.56969999999999998</v>
      </c>
      <c r="H5">
        <v>0.61109999999999998</v>
      </c>
      <c r="I5">
        <v>0.65310000000000001</v>
      </c>
      <c r="J5">
        <v>0.64239999999999997</v>
      </c>
      <c r="K5">
        <v>0.62970000000000004</v>
      </c>
      <c r="L5" s="4">
        <v>0.65300000000000002</v>
      </c>
      <c r="M5">
        <v>0.66969999999999996</v>
      </c>
      <c r="N5">
        <v>0.5988</v>
      </c>
      <c r="O5">
        <v>0.65059999999999996</v>
      </c>
      <c r="P5">
        <v>0.65059999999999996</v>
      </c>
      <c r="R5">
        <f>F5-C5</f>
        <v>-2.5600000000000067E-2</v>
      </c>
      <c r="S5">
        <f>G5-C5</f>
        <v>-2.5700000000000056E-2</v>
      </c>
      <c r="T5">
        <f t="shared" si="0"/>
        <v>1.5699999999999936E-2</v>
      </c>
      <c r="U5">
        <f>I5-C5</f>
        <v>5.7699999999999974E-2</v>
      </c>
      <c r="V5">
        <f t="shared" si="1"/>
        <v>4.6999999999999931E-2</v>
      </c>
      <c r="W5">
        <f>K5-C5</f>
        <v>3.4299999999999997E-2</v>
      </c>
      <c r="X5">
        <f>L5-C5</f>
        <v>5.7599999999999985E-2</v>
      </c>
      <c r="Y5">
        <f>M5-C5</f>
        <v>7.4299999999999922E-2</v>
      </c>
      <c r="Z5">
        <f>N5-C5</f>
        <v>3.3999999999999586E-3</v>
      </c>
      <c r="AA5">
        <f t="shared" si="2"/>
        <v>5.5199999999999916E-2</v>
      </c>
      <c r="AB5">
        <f t="shared" si="3"/>
        <v>5.5199999999999916E-2</v>
      </c>
    </row>
    <row r="6" spans="1:28" x14ac:dyDescent="0.2">
      <c r="A6" t="s">
        <v>9</v>
      </c>
      <c r="B6" t="s">
        <v>11</v>
      </c>
      <c r="C6">
        <v>0.65810000000000002</v>
      </c>
      <c r="D6">
        <v>0.39829999999999999</v>
      </c>
      <c r="E6">
        <v>0.34570000000000001</v>
      </c>
      <c r="F6">
        <v>0.63819999999999999</v>
      </c>
      <c r="G6">
        <v>0.65329999999999999</v>
      </c>
      <c r="H6">
        <v>0.65180000000000005</v>
      </c>
      <c r="I6">
        <v>0.63319999999999999</v>
      </c>
      <c r="J6">
        <v>0.63490000000000002</v>
      </c>
      <c r="K6">
        <v>0.62719999999999998</v>
      </c>
      <c r="L6" s="4">
        <v>0.6331</v>
      </c>
      <c r="M6">
        <v>0.63749999999999996</v>
      </c>
      <c r="N6">
        <v>0.6754</v>
      </c>
      <c r="O6">
        <v>0.66800000000000004</v>
      </c>
      <c r="P6">
        <v>0.69020000000000004</v>
      </c>
      <c r="R6">
        <f>F6-C6</f>
        <v>-1.9900000000000029E-2</v>
      </c>
      <c r="S6">
        <f>G6-C6</f>
        <v>-4.8000000000000265E-3</v>
      </c>
      <c r="T6">
        <f t="shared" si="0"/>
        <v>-6.2999999999999723E-3</v>
      </c>
      <c r="U6">
        <f>I6-C6</f>
        <v>-2.4900000000000033E-2</v>
      </c>
      <c r="V6">
        <f t="shared" si="1"/>
        <v>-2.3199999999999998E-2</v>
      </c>
      <c r="W6">
        <f>K6-C6</f>
        <v>-3.0900000000000039E-2</v>
      </c>
      <c r="X6">
        <f>L6-C6</f>
        <v>-2.5000000000000022E-2</v>
      </c>
      <c r="Y6">
        <f>M6-C6</f>
        <v>-2.0600000000000063E-2</v>
      </c>
      <c r="Z6">
        <f>N6-C6</f>
        <v>1.7299999999999982E-2</v>
      </c>
      <c r="AA6">
        <f t="shared" si="2"/>
        <v>9.9000000000000199E-3</v>
      </c>
      <c r="AB6">
        <f t="shared" si="3"/>
        <v>3.2100000000000017E-2</v>
      </c>
    </row>
    <row r="7" spans="1:28" x14ac:dyDescent="0.2">
      <c r="A7" t="s">
        <v>9</v>
      </c>
      <c r="B7" t="s">
        <v>12</v>
      </c>
      <c r="C7">
        <v>0.66</v>
      </c>
      <c r="D7">
        <v>0.35770000000000002</v>
      </c>
      <c r="E7">
        <v>0.3246</v>
      </c>
      <c r="F7">
        <v>0.64710000000000001</v>
      </c>
      <c r="G7">
        <v>0.68120000000000003</v>
      </c>
      <c r="H7">
        <v>0.66410000000000002</v>
      </c>
      <c r="I7">
        <v>0.66010000000000002</v>
      </c>
      <c r="J7">
        <v>0.69169999999999998</v>
      </c>
      <c r="K7">
        <v>0.66010000000000002</v>
      </c>
      <c r="L7" s="4">
        <v>0.66010000000000002</v>
      </c>
      <c r="M7">
        <v>0.64229999999999998</v>
      </c>
      <c r="N7">
        <v>0.72760000000000002</v>
      </c>
      <c r="O7">
        <v>0.74329999999999996</v>
      </c>
      <c r="P7">
        <v>0.72050000000000003</v>
      </c>
      <c r="R7">
        <f>F7-C7</f>
        <v>-1.2900000000000023E-2</v>
      </c>
      <c r="S7">
        <f>G7-C7</f>
        <v>2.1199999999999997E-2</v>
      </c>
      <c r="T7">
        <f t="shared" si="0"/>
        <v>4.0999999999999925E-3</v>
      </c>
      <c r="U7">
        <f>I7-C7</f>
        <v>9.9999999999988987E-5</v>
      </c>
      <c r="V7">
        <f t="shared" si="1"/>
        <v>3.169999999999995E-2</v>
      </c>
      <c r="W7">
        <f>K7-C7</f>
        <v>9.9999999999988987E-5</v>
      </c>
      <c r="X7">
        <f>L7-C7</f>
        <v>9.9999999999988987E-5</v>
      </c>
      <c r="Y7">
        <f>M7-C7</f>
        <v>-1.7700000000000049E-2</v>
      </c>
      <c r="Z7">
        <f>N7-C7</f>
        <v>6.7599999999999993E-2</v>
      </c>
      <c r="AA7">
        <f t="shared" si="2"/>
        <v>8.329999999999993E-2</v>
      </c>
      <c r="AB7">
        <f t="shared" si="3"/>
        <v>6.0499999999999998E-2</v>
      </c>
    </row>
    <row r="8" spans="1:28" x14ac:dyDescent="0.2">
      <c r="A8" t="s">
        <v>13</v>
      </c>
      <c r="B8" t="s">
        <v>14</v>
      </c>
      <c r="C8">
        <v>0.59599999999999997</v>
      </c>
      <c r="D8">
        <v>0.40229999999999999</v>
      </c>
      <c r="E8">
        <v>0.314</v>
      </c>
      <c r="F8">
        <v>0.66679999999999995</v>
      </c>
      <c r="G8">
        <v>0.59230000000000005</v>
      </c>
      <c r="H8">
        <v>0.62350000000000005</v>
      </c>
      <c r="I8">
        <v>0.65900000000000003</v>
      </c>
      <c r="J8">
        <v>0.62339999999999995</v>
      </c>
      <c r="K8">
        <v>0.65280000000000005</v>
      </c>
      <c r="L8" s="4">
        <v>0.65900000000000003</v>
      </c>
      <c r="M8">
        <v>0.63719999999999999</v>
      </c>
      <c r="N8">
        <v>0.74570000000000003</v>
      </c>
      <c r="O8">
        <v>0.74419999999999997</v>
      </c>
      <c r="P8">
        <v>0.72719999999999996</v>
      </c>
      <c r="R8">
        <f>F8-C8</f>
        <v>7.0799999999999974E-2</v>
      </c>
      <c r="S8">
        <f>G8-C8</f>
        <v>-3.6999999999999256E-3</v>
      </c>
      <c r="T8">
        <f t="shared" si="0"/>
        <v>2.750000000000008E-2</v>
      </c>
      <c r="U8">
        <f>I8-C8</f>
        <v>6.3000000000000056E-2</v>
      </c>
      <c r="V8">
        <f t="shared" si="1"/>
        <v>2.739999999999998E-2</v>
      </c>
      <c r="W8">
        <f>K8-C8</f>
        <v>5.6800000000000073E-2</v>
      </c>
      <c r="X8">
        <f>L8-C8</f>
        <v>6.3000000000000056E-2</v>
      </c>
      <c r="Y8">
        <f>M8-C8</f>
        <v>4.1200000000000014E-2</v>
      </c>
      <c r="Z8">
        <f>N8-C8</f>
        <v>0.14970000000000006</v>
      </c>
      <c r="AA8">
        <f t="shared" si="2"/>
        <v>0.1482</v>
      </c>
      <c r="AB8">
        <f t="shared" si="3"/>
        <v>0.13119999999999998</v>
      </c>
    </row>
    <row r="9" spans="1:28" x14ac:dyDescent="0.2">
      <c r="A9" t="s">
        <v>13</v>
      </c>
      <c r="B9" t="s">
        <v>15</v>
      </c>
      <c r="C9">
        <v>0.65910000000000002</v>
      </c>
      <c r="D9">
        <v>0.51070000000000004</v>
      </c>
      <c r="E9">
        <v>0.49480000000000002</v>
      </c>
      <c r="F9">
        <v>0.66100000000000003</v>
      </c>
      <c r="G9">
        <v>0.65090000000000003</v>
      </c>
      <c r="H9">
        <v>0.66749999999999998</v>
      </c>
      <c r="I9">
        <v>0.65210000000000001</v>
      </c>
      <c r="J9">
        <v>0.65339999999999998</v>
      </c>
      <c r="K9">
        <v>0.65369999999999995</v>
      </c>
      <c r="L9" s="4">
        <v>0.65210000000000001</v>
      </c>
      <c r="M9">
        <v>0.65390000000000004</v>
      </c>
      <c r="N9">
        <v>0.65210000000000001</v>
      </c>
      <c r="O9">
        <v>0.60780000000000001</v>
      </c>
      <c r="P9">
        <v>0.60780000000000001</v>
      </c>
      <c r="R9">
        <f>F9-C9</f>
        <v>1.9000000000000128E-3</v>
      </c>
      <c r="S9">
        <f>G9-C9</f>
        <v>-8.1999999999999851E-3</v>
      </c>
      <c r="T9">
        <f t="shared" si="0"/>
        <v>8.3999999999999631E-3</v>
      </c>
      <c r="U9">
        <f>I9-C9</f>
        <v>-7.0000000000000062E-3</v>
      </c>
      <c r="V9">
        <f t="shared" si="1"/>
        <v>-5.7000000000000384E-3</v>
      </c>
      <c r="W9">
        <f>K9-C9</f>
        <v>-5.4000000000000714E-3</v>
      </c>
      <c r="X9">
        <f>L9-C9</f>
        <v>-7.0000000000000062E-3</v>
      </c>
      <c r="Y9">
        <f>M9-C9</f>
        <v>-5.1999999999999824E-3</v>
      </c>
      <c r="Z9">
        <f>N9-C9</f>
        <v>-7.0000000000000062E-3</v>
      </c>
      <c r="AA9">
        <f t="shared" si="2"/>
        <v>-5.1300000000000012E-2</v>
      </c>
      <c r="AB9">
        <f t="shared" si="3"/>
        <v>-5.1300000000000012E-2</v>
      </c>
    </row>
    <row r="10" spans="1:28" x14ac:dyDescent="0.2">
      <c r="A10" t="s">
        <v>13</v>
      </c>
      <c r="B10" t="s">
        <v>16</v>
      </c>
      <c r="C10">
        <v>0.68389999999999995</v>
      </c>
      <c r="D10">
        <v>0.59350000000000003</v>
      </c>
      <c r="E10">
        <v>0.47420000000000001</v>
      </c>
      <c r="F10">
        <v>0.64419999999999999</v>
      </c>
      <c r="G10">
        <v>0.65080000000000005</v>
      </c>
      <c r="H10">
        <v>0.65110000000000001</v>
      </c>
      <c r="I10">
        <v>0.63929999999999998</v>
      </c>
      <c r="J10">
        <v>0.63970000000000005</v>
      </c>
      <c r="K10">
        <v>0.63990000000000002</v>
      </c>
      <c r="L10" s="4">
        <v>0.63929999999999998</v>
      </c>
      <c r="M10">
        <v>0.63139999999999996</v>
      </c>
      <c r="N10">
        <v>0.70040000000000002</v>
      </c>
      <c r="O10">
        <v>0.69110000000000005</v>
      </c>
      <c r="P10">
        <v>0.69410000000000005</v>
      </c>
      <c r="R10">
        <f>F10-C10</f>
        <v>-3.9699999999999958E-2</v>
      </c>
      <c r="S10">
        <f>G10-C10</f>
        <v>-3.3099999999999907E-2</v>
      </c>
      <c r="T10">
        <f t="shared" si="0"/>
        <v>-3.279999999999994E-2</v>
      </c>
      <c r="U10">
        <f>I10-C10</f>
        <v>-4.4599999999999973E-2</v>
      </c>
      <c r="V10">
        <f t="shared" si="1"/>
        <v>-4.4199999999999906E-2</v>
      </c>
      <c r="W10">
        <f>K10-C10</f>
        <v>-4.3999999999999928E-2</v>
      </c>
      <c r="X10">
        <f>L10-C10</f>
        <v>-4.4599999999999973E-2</v>
      </c>
      <c r="Y10">
        <f>M10-C10</f>
        <v>-5.2499999999999991E-2</v>
      </c>
      <c r="Z10">
        <f>N10-C10</f>
        <v>1.650000000000007E-2</v>
      </c>
      <c r="AA10">
        <f t="shared" si="2"/>
        <v>7.2000000000000952E-3</v>
      </c>
      <c r="AB10">
        <f>P10-C10</f>
        <v>1.0200000000000098E-2</v>
      </c>
    </row>
    <row r="11" spans="1:28" x14ac:dyDescent="0.2">
      <c r="A11" t="s">
        <v>17</v>
      </c>
      <c r="B11" t="s">
        <v>18</v>
      </c>
      <c r="C11">
        <v>0.52410000000000001</v>
      </c>
      <c r="D11">
        <v>0.49530000000000002</v>
      </c>
      <c r="E11">
        <v>0.36849999999999999</v>
      </c>
      <c r="F11">
        <v>0.50760000000000005</v>
      </c>
      <c r="G11">
        <v>0.53839999999999999</v>
      </c>
      <c r="H11">
        <v>0.5121</v>
      </c>
      <c r="I11">
        <v>0.52669999999999995</v>
      </c>
      <c r="J11">
        <v>0.55230000000000001</v>
      </c>
      <c r="K11">
        <v>0.52849999999999997</v>
      </c>
      <c r="L11" s="4">
        <v>0.52659999999999996</v>
      </c>
      <c r="M11">
        <v>0.51880000000000004</v>
      </c>
      <c r="N11">
        <v>0.52659999999999996</v>
      </c>
      <c r="O11">
        <v>0.50219999999999998</v>
      </c>
      <c r="P11">
        <v>0.52880000000000005</v>
      </c>
      <c r="R11">
        <f>F11-C11</f>
        <v>-1.6499999999999959E-2</v>
      </c>
      <c r="S11">
        <f>G11-C11</f>
        <v>1.4299999999999979E-2</v>
      </c>
      <c r="T11">
        <f t="shared" si="0"/>
        <v>-1.2000000000000011E-2</v>
      </c>
      <c r="U11">
        <f>I11-C11</f>
        <v>2.5999999999999357E-3</v>
      </c>
      <c r="V11">
        <f t="shared" si="1"/>
        <v>2.8200000000000003E-2</v>
      </c>
      <c r="W11">
        <f>K11-C11</f>
        <v>4.3999999999999595E-3</v>
      </c>
      <c r="X11">
        <f>L11-C11</f>
        <v>2.4999999999999467E-3</v>
      </c>
      <c r="Y11">
        <f>M11-C11</f>
        <v>-5.2999999999999714E-3</v>
      </c>
      <c r="Z11">
        <f>N11-C11</f>
        <v>2.4999999999999467E-3</v>
      </c>
      <c r="AA11">
        <f t="shared" si="2"/>
        <v>-2.1900000000000031E-2</v>
      </c>
      <c r="AB11">
        <f>P11-C11</f>
        <v>4.7000000000000375E-3</v>
      </c>
    </row>
    <row r="12" spans="1:28" x14ac:dyDescent="0.2">
      <c r="A12" t="s">
        <v>17</v>
      </c>
      <c r="B12" t="s">
        <v>19</v>
      </c>
      <c r="C12">
        <v>0.48249999999999998</v>
      </c>
      <c r="D12">
        <v>0.40450000000000003</v>
      </c>
      <c r="E12">
        <v>0.38750000000000001</v>
      </c>
      <c r="F12">
        <v>0.47299999999999998</v>
      </c>
      <c r="G12">
        <v>0.47739999999999999</v>
      </c>
      <c r="H12">
        <v>0.47910000000000003</v>
      </c>
      <c r="I12">
        <v>0.49559999999999998</v>
      </c>
      <c r="J12">
        <v>0.50029999999999997</v>
      </c>
      <c r="K12">
        <v>0.49790000000000001</v>
      </c>
      <c r="L12" s="4">
        <v>0.49569999999999997</v>
      </c>
      <c r="M12">
        <v>0.49790000000000001</v>
      </c>
      <c r="N12">
        <v>0.50870000000000004</v>
      </c>
      <c r="O12">
        <v>0.50439999999999996</v>
      </c>
      <c r="P12">
        <v>0.50439999999999996</v>
      </c>
      <c r="R12">
        <f>F12-C12</f>
        <v>-9.5000000000000084E-3</v>
      </c>
      <c r="S12">
        <f>G12-C12</f>
        <v>-5.0999999999999934E-3</v>
      </c>
      <c r="T12">
        <f t="shared" si="0"/>
        <v>-3.3999999999999586E-3</v>
      </c>
      <c r="U12">
        <f>I12-C12</f>
        <v>1.3100000000000001E-2</v>
      </c>
      <c r="V12">
        <f t="shared" si="1"/>
        <v>1.7799999999999983E-2</v>
      </c>
      <c r="W12">
        <f>K12-C12</f>
        <v>1.5400000000000025E-2</v>
      </c>
      <c r="X12">
        <f>L12-C12</f>
        <v>1.319999999999999E-2</v>
      </c>
      <c r="Y12">
        <f>M12-C12</f>
        <v>1.5400000000000025E-2</v>
      </c>
      <c r="Z12">
        <f>N12-C12</f>
        <v>2.6200000000000057E-2</v>
      </c>
      <c r="AA12">
        <f t="shared" si="2"/>
        <v>2.1899999999999975E-2</v>
      </c>
      <c r="AB12">
        <f t="shared" si="3"/>
        <v>2.1899999999999975E-2</v>
      </c>
    </row>
    <row r="13" spans="1:28" x14ac:dyDescent="0.2">
      <c r="A13" t="s">
        <v>17</v>
      </c>
      <c r="B13" t="s">
        <v>20</v>
      </c>
      <c r="C13">
        <v>0.502</v>
      </c>
      <c r="D13">
        <v>0.38529999999999998</v>
      </c>
      <c r="E13">
        <v>0.39589999999999997</v>
      </c>
      <c r="F13">
        <v>0.46039999999999998</v>
      </c>
      <c r="G13">
        <v>0.46300000000000002</v>
      </c>
      <c r="H13">
        <v>0.48380000000000001</v>
      </c>
      <c r="I13">
        <v>0.5111</v>
      </c>
      <c r="J13">
        <v>0.5131</v>
      </c>
      <c r="K13">
        <v>0.51149999999999995</v>
      </c>
      <c r="L13" s="4">
        <v>0.5111</v>
      </c>
      <c r="M13">
        <v>0.50780000000000003</v>
      </c>
      <c r="N13">
        <v>0.54420000000000002</v>
      </c>
      <c r="O13">
        <v>0.54330000000000001</v>
      </c>
      <c r="P13">
        <v>0.54330000000000001</v>
      </c>
      <c r="R13">
        <f>F13-C13</f>
        <v>-4.1600000000000026E-2</v>
      </c>
      <c r="S13">
        <f>G13-C13</f>
        <v>-3.8999999999999979E-2</v>
      </c>
      <c r="T13">
        <f t="shared" si="0"/>
        <v>-1.8199999999999994E-2</v>
      </c>
      <c r="U13">
        <f>I13-C13</f>
        <v>9.099999999999997E-3</v>
      </c>
      <c r="V13">
        <f t="shared" si="1"/>
        <v>1.1099999999999999E-2</v>
      </c>
      <c r="W13">
        <f>K13-C13</f>
        <v>9.4999999999999529E-3</v>
      </c>
      <c r="X13">
        <f>L13-C13</f>
        <v>9.099999999999997E-3</v>
      </c>
      <c r="Y13">
        <f>M13-C13</f>
        <v>5.8000000000000274E-3</v>
      </c>
      <c r="Z13">
        <f>N13-C13</f>
        <v>4.2200000000000015E-2</v>
      </c>
      <c r="AA13">
        <f t="shared" si="2"/>
        <v>4.1300000000000003E-2</v>
      </c>
      <c r="AB13">
        <f t="shared" si="3"/>
        <v>4.1300000000000003E-2</v>
      </c>
    </row>
    <row r="14" spans="1:28" x14ac:dyDescent="0.2">
      <c r="A14" t="s">
        <v>21</v>
      </c>
      <c r="B14" t="s">
        <v>22</v>
      </c>
      <c r="C14">
        <v>0.51419999999999999</v>
      </c>
      <c r="D14">
        <v>0.312</v>
      </c>
      <c r="E14">
        <v>0.30590000000000001</v>
      </c>
      <c r="F14">
        <v>0.52339999999999998</v>
      </c>
      <c r="G14">
        <v>0.53259999999999996</v>
      </c>
      <c r="H14">
        <v>0.53390000000000004</v>
      </c>
      <c r="I14">
        <v>0.48599999999999999</v>
      </c>
      <c r="J14">
        <v>0.51100000000000001</v>
      </c>
      <c r="K14">
        <v>0.48220000000000002</v>
      </c>
      <c r="L14" s="4">
        <v>0.47920000000000001</v>
      </c>
      <c r="M14">
        <v>0.47120000000000001</v>
      </c>
      <c r="N14">
        <v>0.47920000000000001</v>
      </c>
      <c r="O14">
        <v>0.52</v>
      </c>
      <c r="P14">
        <v>0.52</v>
      </c>
      <c r="R14">
        <f>F14-C14</f>
        <v>9.199999999999986E-3</v>
      </c>
      <c r="S14">
        <f>G14-C14</f>
        <v>1.8399999999999972E-2</v>
      </c>
      <c r="T14">
        <f t="shared" si="0"/>
        <v>1.9700000000000051E-2</v>
      </c>
      <c r="U14">
        <f>I14-C14</f>
        <v>-2.8200000000000003E-2</v>
      </c>
      <c r="V14">
        <f t="shared" si="1"/>
        <v>-3.1999999999999806E-3</v>
      </c>
      <c r="W14">
        <f>K14-C14</f>
        <v>-3.1999999999999973E-2</v>
      </c>
      <c r="X14">
        <f>L14-C14</f>
        <v>-3.4999999999999976E-2</v>
      </c>
      <c r="Y14">
        <f>M14-C14</f>
        <v>-4.2999999999999983E-2</v>
      </c>
      <c r="Z14">
        <f>N14-C14</f>
        <v>-3.4999999999999976E-2</v>
      </c>
      <c r="AA14">
        <f t="shared" si="2"/>
        <v>5.8000000000000274E-3</v>
      </c>
      <c r="AB14">
        <f t="shared" si="3"/>
        <v>5.8000000000000274E-3</v>
      </c>
    </row>
    <row r="15" spans="1:28" x14ac:dyDescent="0.2">
      <c r="A15" t="s">
        <v>21</v>
      </c>
      <c r="B15" t="s">
        <v>23</v>
      </c>
      <c r="C15">
        <v>0.5081</v>
      </c>
      <c r="D15">
        <v>0.29339999999999999</v>
      </c>
      <c r="E15">
        <v>0.29420000000000002</v>
      </c>
      <c r="F15">
        <v>0.49609999999999999</v>
      </c>
      <c r="G15">
        <v>0.50429999999999997</v>
      </c>
      <c r="H15">
        <v>0.49619999999999997</v>
      </c>
      <c r="I15">
        <v>0.49330000000000002</v>
      </c>
      <c r="J15">
        <v>0.50590000000000002</v>
      </c>
      <c r="K15">
        <v>0.47610000000000002</v>
      </c>
      <c r="L15" s="4">
        <v>0.48070000000000002</v>
      </c>
      <c r="M15">
        <v>0.45590000000000003</v>
      </c>
      <c r="N15">
        <v>0.49959999999999999</v>
      </c>
      <c r="O15">
        <v>0.50009999999999999</v>
      </c>
      <c r="P15">
        <v>0.53010000000000002</v>
      </c>
      <c r="R15">
        <f>F15-C15</f>
        <v>-1.2000000000000011E-2</v>
      </c>
      <c r="S15">
        <f>G15-C15</f>
        <v>-3.8000000000000256E-3</v>
      </c>
      <c r="T15">
        <f t="shared" si="0"/>
        <v>-1.1900000000000022E-2</v>
      </c>
      <c r="U15">
        <f>I15-C15</f>
        <v>-1.479999999999998E-2</v>
      </c>
      <c r="V15">
        <f t="shared" si="1"/>
        <v>-2.1999999999999797E-3</v>
      </c>
      <c r="W15">
        <f>K15-C15</f>
        <v>-3.1999999999999973E-2</v>
      </c>
      <c r="X15">
        <f>L15-C15</f>
        <v>-2.739999999999998E-2</v>
      </c>
      <c r="Y15">
        <f>M15-C15</f>
        <v>-5.2199999999999969E-2</v>
      </c>
      <c r="Z15">
        <f>N15-C15</f>
        <v>-8.5000000000000075E-3</v>
      </c>
      <c r="AA15">
        <f t="shared" si="2"/>
        <v>-8.0000000000000071E-3</v>
      </c>
      <c r="AB15">
        <f t="shared" si="3"/>
        <v>2.200000000000002E-2</v>
      </c>
    </row>
    <row r="16" spans="1:28" x14ac:dyDescent="0.2">
      <c r="A16" t="s">
        <v>21</v>
      </c>
      <c r="B16" t="s">
        <v>24</v>
      </c>
      <c r="C16">
        <v>0.52559999999999996</v>
      </c>
      <c r="D16">
        <v>0.33169999999999999</v>
      </c>
      <c r="E16">
        <v>0.27139999999999997</v>
      </c>
      <c r="F16">
        <v>0.49349999999999999</v>
      </c>
      <c r="G16">
        <v>0.55210000000000004</v>
      </c>
      <c r="H16">
        <v>0.48110000000000003</v>
      </c>
      <c r="I16">
        <v>0.59650000000000003</v>
      </c>
      <c r="J16">
        <v>0.55469999999999997</v>
      </c>
      <c r="K16">
        <v>0.58930000000000005</v>
      </c>
      <c r="L16" s="4">
        <v>0.59609999999999996</v>
      </c>
      <c r="M16">
        <v>0.59079999999999999</v>
      </c>
      <c r="N16">
        <v>0.64580000000000004</v>
      </c>
      <c r="O16">
        <v>0.64380000000000004</v>
      </c>
      <c r="P16">
        <v>0.63990000000000002</v>
      </c>
      <c r="R16">
        <f>F16-C16</f>
        <v>-3.2099999999999962E-2</v>
      </c>
      <c r="S16">
        <f>G16-C16</f>
        <v>2.6500000000000079E-2</v>
      </c>
      <c r="T16">
        <f t="shared" si="0"/>
        <v>-4.4499999999999929E-2</v>
      </c>
      <c r="U16">
        <f>I16-C16</f>
        <v>7.0900000000000074E-2</v>
      </c>
      <c r="V16">
        <f t="shared" si="1"/>
        <v>2.9100000000000015E-2</v>
      </c>
      <c r="W16">
        <f>K16-C16</f>
        <v>6.370000000000009E-2</v>
      </c>
      <c r="X16">
        <f>L16-C16</f>
        <v>7.0500000000000007E-2</v>
      </c>
      <c r="Y16">
        <f>M16-C16</f>
        <v>6.5200000000000036E-2</v>
      </c>
      <c r="Z16">
        <f>N16-C16</f>
        <v>0.12020000000000008</v>
      </c>
      <c r="AA16">
        <f>O16-C16</f>
        <v>0.11820000000000008</v>
      </c>
      <c r="AB16">
        <f t="shared" si="3"/>
        <v>0.11430000000000007</v>
      </c>
    </row>
    <row r="17" spans="1:28" ht="15" customHeight="1" x14ac:dyDescent="0.2">
      <c r="A17" t="s">
        <v>25</v>
      </c>
      <c r="B17" t="s">
        <v>23</v>
      </c>
      <c r="C17">
        <v>0.39750000000000002</v>
      </c>
      <c r="D17">
        <v>0.19289999999999999</v>
      </c>
      <c r="E17">
        <v>0.12809999999999999</v>
      </c>
      <c r="F17">
        <v>0.4244</v>
      </c>
      <c r="G17">
        <v>0.4178</v>
      </c>
      <c r="H17">
        <v>0.42680000000000001</v>
      </c>
      <c r="I17">
        <v>0.41839999999999999</v>
      </c>
      <c r="J17">
        <v>0.42120000000000002</v>
      </c>
      <c r="K17">
        <v>0.4158</v>
      </c>
      <c r="L17" s="4">
        <v>0.41689999999999999</v>
      </c>
      <c r="M17">
        <v>0.40510000000000002</v>
      </c>
      <c r="N17">
        <v>0.42520000000000002</v>
      </c>
      <c r="O17">
        <v>0.42230000000000001</v>
      </c>
      <c r="P17">
        <v>0.42680000000000001</v>
      </c>
      <c r="R17">
        <f>F17-C17</f>
        <v>2.6899999999999979E-2</v>
      </c>
      <c r="S17">
        <f>G17-C17</f>
        <v>2.0299999999999985E-2</v>
      </c>
      <c r="T17">
        <f t="shared" si="0"/>
        <v>2.9299999999999993E-2</v>
      </c>
      <c r="U17">
        <f>I17-C17</f>
        <v>2.0899999999999974E-2</v>
      </c>
      <c r="V17">
        <f t="shared" si="1"/>
        <v>2.3699999999999999E-2</v>
      </c>
      <c r="W17">
        <f>K17-C17</f>
        <v>1.8299999999999983E-2</v>
      </c>
      <c r="X17">
        <f>L17-C17</f>
        <v>1.9399999999999973E-2</v>
      </c>
      <c r="Y17">
        <f>M17-C17</f>
        <v>7.5999999999999956E-3</v>
      </c>
      <c r="Z17">
        <f>N17-C17</f>
        <v>2.7700000000000002E-2</v>
      </c>
      <c r="AA17">
        <f>O17-C17</f>
        <v>2.4799999999999989E-2</v>
      </c>
      <c r="AB17">
        <f t="shared" si="3"/>
        <v>2.9299999999999993E-2</v>
      </c>
    </row>
    <row r="18" spans="1:28" x14ac:dyDescent="0.2">
      <c r="A18" t="s">
        <v>25</v>
      </c>
      <c r="B18" t="s">
        <v>26</v>
      </c>
      <c r="C18">
        <v>0.42499999999999999</v>
      </c>
      <c r="D18">
        <v>0.25950000000000001</v>
      </c>
      <c r="E18">
        <v>0.1444</v>
      </c>
      <c r="F18">
        <v>0.42799999999999999</v>
      </c>
      <c r="G18">
        <v>0.4234</v>
      </c>
      <c r="H18">
        <v>0.43419999999999997</v>
      </c>
      <c r="I18">
        <v>0.42349999999999999</v>
      </c>
      <c r="J18">
        <v>0.42370000000000002</v>
      </c>
      <c r="K18">
        <v>0.42349999999999999</v>
      </c>
      <c r="L18" s="4">
        <v>0.42349999999999999</v>
      </c>
      <c r="M18">
        <v>0.4234</v>
      </c>
      <c r="N18">
        <v>0.42580000000000001</v>
      </c>
      <c r="O18">
        <v>0.43609999999999999</v>
      </c>
      <c r="P18">
        <v>0.44040000000000001</v>
      </c>
      <c r="R18">
        <f>F18-C18</f>
        <v>3.0000000000000027E-3</v>
      </c>
      <c r="S18">
        <f>G18-C18</f>
        <v>-1.5999999999999903E-3</v>
      </c>
      <c r="T18">
        <f t="shared" si="0"/>
        <v>9.199999999999986E-3</v>
      </c>
      <c r="U18">
        <f>I18-C18</f>
        <v>-1.5000000000000013E-3</v>
      </c>
      <c r="V18">
        <f t="shared" si="1"/>
        <v>-1.2999999999999678E-3</v>
      </c>
      <c r="W18">
        <f>K18-C18</f>
        <v>-1.5000000000000013E-3</v>
      </c>
      <c r="X18">
        <f>L18-C18</f>
        <v>-1.5000000000000013E-3</v>
      </c>
      <c r="Y18">
        <f>M18-C18</f>
        <v>-1.5999999999999903E-3</v>
      </c>
      <c r="Z18">
        <f>N18-C18</f>
        <v>8.0000000000002292E-4</v>
      </c>
      <c r="AA18">
        <f t="shared" si="2"/>
        <v>1.1099999999999999E-2</v>
      </c>
      <c r="AB18">
        <f t="shared" si="3"/>
        <v>1.5400000000000025E-2</v>
      </c>
    </row>
    <row r="19" spans="1:28" x14ac:dyDescent="0.2">
      <c r="A19" t="s">
        <v>25</v>
      </c>
      <c r="B19" t="s">
        <v>27</v>
      </c>
      <c r="C19">
        <v>0.37769999999999998</v>
      </c>
      <c r="D19">
        <v>0.22489999999999999</v>
      </c>
      <c r="E19">
        <v>0.13289999999999999</v>
      </c>
      <c r="F19">
        <v>0.4118</v>
      </c>
      <c r="G19">
        <v>0.38600000000000001</v>
      </c>
      <c r="H19">
        <v>0.40600000000000003</v>
      </c>
      <c r="I19">
        <v>0.40160000000000001</v>
      </c>
      <c r="J19">
        <v>0.4022</v>
      </c>
      <c r="K19">
        <v>0.40029999999999999</v>
      </c>
      <c r="L19" s="4">
        <v>0.40110000000000001</v>
      </c>
      <c r="M19">
        <v>0.40600000000000003</v>
      </c>
      <c r="N19">
        <v>0.40110000000000001</v>
      </c>
      <c r="O19">
        <v>0.39129999999999998</v>
      </c>
      <c r="P19">
        <v>0.39129999999999998</v>
      </c>
      <c r="R19">
        <f>F19-C19</f>
        <v>3.4100000000000019E-2</v>
      </c>
      <c r="S19">
        <f>G19-C19</f>
        <v>8.3000000000000296E-3</v>
      </c>
      <c r="T19">
        <f t="shared" si="0"/>
        <v>2.8300000000000047E-2</v>
      </c>
      <c r="U19">
        <f>I19-C19</f>
        <v>2.3900000000000032E-2</v>
      </c>
      <c r="V19">
        <f t="shared" si="1"/>
        <v>2.4500000000000022E-2</v>
      </c>
      <c r="W19">
        <f>K19-C19</f>
        <v>2.2600000000000009E-2</v>
      </c>
      <c r="X19">
        <f>L19-C19</f>
        <v>2.3400000000000032E-2</v>
      </c>
      <c r="Y19">
        <f>M19-C19</f>
        <v>2.8300000000000047E-2</v>
      </c>
      <c r="Z19">
        <f>N19-C19</f>
        <v>2.3400000000000032E-2</v>
      </c>
      <c r="AA19">
        <f t="shared" si="2"/>
        <v>1.3600000000000001E-2</v>
      </c>
      <c r="AB19">
        <f t="shared" si="3"/>
        <v>1.3600000000000001E-2</v>
      </c>
    </row>
    <row r="20" spans="1:28" x14ac:dyDescent="0.2">
      <c r="A20" t="s">
        <v>28</v>
      </c>
      <c r="B20" t="s">
        <v>32</v>
      </c>
      <c r="C20">
        <v>0.53939999999999999</v>
      </c>
      <c r="D20">
        <v>0.41289999999999999</v>
      </c>
      <c r="E20">
        <v>0.34050000000000002</v>
      </c>
      <c r="F20">
        <v>0.59289999999999998</v>
      </c>
      <c r="G20">
        <v>0.57630000000000003</v>
      </c>
      <c r="H20">
        <v>0.56599999999999995</v>
      </c>
      <c r="I20">
        <v>0.59630000000000005</v>
      </c>
      <c r="J20">
        <v>0.57579999999999998</v>
      </c>
      <c r="K20">
        <v>0.59540000000000004</v>
      </c>
      <c r="L20" s="4">
        <v>0.59599999999999997</v>
      </c>
      <c r="M20">
        <v>0.60150000000000003</v>
      </c>
      <c r="N20">
        <v>0.6653</v>
      </c>
      <c r="O20">
        <v>0.67230000000000001</v>
      </c>
      <c r="P20">
        <v>0.67230000000000001</v>
      </c>
      <c r="R20">
        <f>F20-C20</f>
        <v>5.3499999999999992E-2</v>
      </c>
      <c r="S20">
        <f>G20-C20</f>
        <v>3.6900000000000044E-2</v>
      </c>
      <c r="T20">
        <f t="shared" si="0"/>
        <v>2.6599999999999957E-2</v>
      </c>
      <c r="U20">
        <f>I20-C20</f>
        <v>5.6900000000000062E-2</v>
      </c>
      <c r="V20">
        <f t="shared" si="1"/>
        <v>3.6399999999999988E-2</v>
      </c>
      <c r="W20">
        <f>K20-C20</f>
        <v>5.600000000000005E-2</v>
      </c>
      <c r="X20">
        <f>L20-C20</f>
        <v>5.6599999999999984E-2</v>
      </c>
      <c r="Y20">
        <f>M20-C20</f>
        <v>6.2100000000000044E-2</v>
      </c>
      <c r="Z20">
        <f>N20-C20</f>
        <v>0.12590000000000001</v>
      </c>
      <c r="AA20">
        <f t="shared" si="2"/>
        <v>0.13290000000000002</v>
      </c>
      <c r="AB20">
        <f t="shared" si="3"/>
        <v>0.13290000000000002</v>
      </c>
    </row>
    <row r="21" spans="1:28" x14ac:dyDescent="0.2">
      <c r="A21" t="s">
        <v>28</v>
      </c>
      <c r="B21" t="s">
        <v>33</v>
      </c>
      <c r="C21">
        <v>0.47599999999999998</v>
      </c>
      <c r="D21">
        <v>0.38500000000000001</v>
      </c>
      <c r="E21">
        <v>0.37819999999999998</v>
      </c>
      <c r="F21">
        <v>0.55479999999999996</v>
      </c>
      <c r="G21">
        <v>0.51519999999999999</v>
      </c>
      <c r="H21">
        <v>0.53979999999999995</v>
      </c>
      <c r="I21">
        <v>0.51080000000000003</v>
      </c>
      <c r="J21">
        <v>0.4965</v>
      </c>
      <c r="K21">
        <v>0.51700000000000002</v>
      </c>
      <c r="L21" s="4">
        <v>0.51029999999999998</v>
      </c>
      <c r="M21">
        <v>0.52910000000000001</v>
      </c>
      <c r="N21">
        <v>0.51649999999999996</v>
      </c>
      <c r="O21">
        <v>0.61829999999999996</v>
      </c>
      <c r="P21">
        <v>0.61550000000000005</v>
      </c>
      <c r="R21">
        <f>F21-C21</f>
        <v>7.8799999999999981E-2</v>
      </c>
      <c r="S21">
        <f>G21-C21</f>
        <v>3.9200000000000013E-2</v>
      </c>
      <c r="T21">
        <f t="shared" si="0"/>
        <v>6.3799999999999968E-2</v>
      </c>
      <c r="U21">
        <f>I21-C21</f>
        <v>3.4800000000000053E-2</v>
      </c>
      <c r="V21">
        <f t="shared" si="1"/>
        <v>2.0500000000000018E-2</v>
      </c>
      <c r="W21">
        <f>K21-C21</f>
        <v>4.1000000000000036E-2</v>
      </c>
      <c r="X21">
        <f>L21-C21</f>
        <v>3.4299999999999997E-2</v>
      </c>
      <c r="Y21">
        <f>M21-C21</f>
        <v>5.3100000000000036E-2</v>
      </c>
      <c r="Z21">
        <f>N21-C21</f>
        <v>4.049999999999998E-2</v>
      </c>
      <c r="AA21">
        <f t="shared" si="2"/>
        <v>0.14229999999999998</v>
      </c>
      <c r="AB21">
        <f t="shared" si="3"/>
        <v>0.13950000000000007</v>
      </c>
    </row>
    <row r="22" spans="1:28" x14ac:dyDescent="0.2">
      <c r="A22" t="s">
        <v>28</v>
      </c>
      <c r="B22" t="s">
        <v>34</v>
      </c>
      <c r="C22">
        <v>0.55000000000000004</v>
      </c>
      <c r="D22">
        <v>0.4073</v>
      </c>
      <c r="E22">
        <v>0.33079999999999998</v>
      </c>
      <c r="F22">
        <v>0.52710000000000001</v>
      </c>
      <c r="G22">
        <v>0.51219999999999999</v>
      </c>
      <c r="H22">
        <v>0.5232</v>
      </c>
      <c r="I22">
        <v>0.59660000000000002</v>
      </c>
      <c r="J22">
        <v>0.56440000000000001</v>
      </c>
      <c r="K22">
        <v>0.59209999999999996</v>
      </c>
      <c r="L22" s="4">
        <v>0.59640000000000004</v>
      </c>
      <c r="M22">
        <v>0.58620000000000005</v>
      </c>
      <c r="N22">
        <v>0.64029999999999998</v>
      </c>
      <c r="O22">
        <v>0.61380000000000001</v>
      </c>
      <c r="P22">
        <v>0.61050000000000004</v>
      </c>
      <c r="R22">
        <f>F22-C22</f>
        <v>-2.2900000000000031E-2</v>
      </c>
      <c r="S22">
        <f>G22-C22</f>
        <v>-3.7800000000000056E-2</v>
      </c>
      <c r="T22">
        <f t="shared" si="0"/>
        <v>-2.6800000000000046E-2</v>
      </c>
      <c r="U22">
        <f>I22-C22</f>
        <v>4.6599999999999975E-2</v>
      </c>
      <c r="V22">
        <f t="shared" si="1"/>
        <v>1.4399999999999968E-2</v>
      </c>
      <c r="W22">
        <f>K22-C22</f>
        <v>4.2099999999999915E-2</v>
      </c>
      <c r="X22">
        <f>L22-C22</f>
        <v>4.6399999999999997E-2</v>
      </c>
      <c r="Y22">
        <f>M22-C22</f>
        <v>3.620000000000001E-2</v>
      </c>
      <c r="Z22">
        <f>N22-C22</f>
        <v>9.0299999999999936E-2</v>
      </c>
      <c r="AA22">
        <f t="shared" si="2"/>
        <v>6.3799999999999968E-2</v>
      </c>
      <c r="AB22">
        <f t="shared" si="3"/>
        <v>6.0499999999999998E-2</v>
      </c>
    </row>
    <row r="23" spans="1:28" x14ac:dyDescent="0.2">
      <c r="A23" t="s">
        <v>29</v>
      </c>
      <c r="B23" t="s">
        <v>35</v>
      </c>
      <c r="C23">
        <v>0.3518</v>
      </c>
      <c r="D23">
        <v>0.31459999999999999</v>
      </c>
      <c r="E23">
        <v>0.25090000000000001</v>
      </c>
      <c r="F23">
        <v>0.35730000000000001</v>
      </c>
      <c r="G23">
        <v>0.35160000000000002</v>
      </c>
      <c r="H23">
        <v>0.34429999999999999</v>
      </c>
      <c r="I23">
        <v>0.36320000000000002</v>
      </c>
      <c r="J23">
        <v>0.34839999999999999</v>
      </c>
      <c r="K23">
        <v>0.36299999999999999</v>
      </c>
      <c r="L23" s="4">
        <v>0.36320000000000002</v>
      </c>
      <c r="M23">
        <v>0.35389999999999999</v>
      </c>
      <c r="N23">
        <v>0.38990000000000002</v>
      </c>
      <c r="O23">
        <v>0.38379999999999997</v>
      </c>
      <c r="P23">
        <v>0.36909999999999998</v>
      </c>
      <c r="R23">
        <f>F23-C23</f>
        <v>5.5000000000000049E-3</v>
      </c>
      <c r="S23">
        <f>G23-C23</f>
        <v>-1.9999999999997797E-4</v>
      </c>
      <c r="T23">
        <f t="shared" si="0"/>
        <v>-7.5000000000000067E-3</v>
      </c>
      <c r="U23">
        <f>I23-C23</f>
        <v>1.1400000000000021E-2</v>
      </c>
      <c r="V23">
        <f t="shared" si="1"/>
        <v>-3.4000000000000141E-3</v>
      </c>
      <c r="W23">
        <f>K23-C23</f>
        <v>1.1199999999999988E-2</v>
      </c>
      <c r="X23">
        <f>L23-C23</f>
        <v>1.1400000000000021E-2</v>
      </c>
      <c r="Y23">
        <f>M23-C23</f>
        <v>2.0999999999999908E-3</v>
      </c>
      <c r="Z23">
        <f>N23-C23</f>
        <v>3.8100000000000023E-2</v>
      </c>
      <c r="AA23">
        <f t="shared" si="2"/>
        <v>3.1999999999999973E-2</v>
      </c>
      <c r="AB23">
        <f t="shared" si="3"/>
        <v>1.7299999999999982E-2</v>
      </c>
    </row>
    <row r="24" spans="1:28" x14ac:dyDescent="0.2">
      <c r="A24" t="s">
        <v>29</v>
      </c>
      <c r="B24" t="s">
        <v>36</v>
      </c>
      <c r="C24">
        <v>0.35439999999999999</v>
      </c>
      <c r="D24">
        <v>0.38629999999999998</v>
      </c>
      <c r="E24">
        <v>0.16439999999999999</v>
      </c>
      <c r="F24">
        <v>0.40300000000000002</v>
      </c>
      <c r="G24">
        <v>0.38850000000000001</v>
      </c>
      <c r="H24">
        <v>0.38469999999999999</v>
      </c>
      <c r="I24">
        <v>0.38250000000000001</v>
      </c>
      <c r="J24">
        <v>0.36919999999999997</v>
      </c>
      <c r="K24">
        <v>0.38219999999999998</v>
      </c>
      <c r="L24" s="4">
        <v>0.38250000000000001</v>
      </c>
      <c r="M24">
        <v>0.38490000000000002</v>
      </c>
      <c r="N24">
        <v>0.3669</v>
      </c>
      <c r="O24">
        <v>0.38269999999999998</v>
      </c>
      <c r="P24">
        <v>0.38269999999999998</v>
      </c>
      <c r="R24">
        <f>F24-C24</f>
        <v>4.8600000000000032E-2</v>
      </c>
      <c r="S24">
        <f>G24-C24</f>
        <v>3.4100000000000019E-2</v>
      </c>
      <c r="T24">
        <f t="shared" si="0"/>
        <v>3.0299999999999994E-2</v>
      </c>
      <c r="U24">
        <f>I24-C24</f>
        <v>2.8100000000000014E-2</v>
      </c>
      <c r="V24">
        <f t="shared" si="1"/>
        <v>1.479999999999998E-2</v>
      </c>
      <c r="W24">
        <f>K24-C24</f>
        <v>2.7799999999999991E-2</v>
      </c>
      <c r="X24">
        <f>L24-C24</f>
        <v>2.8100000000000014E-2</v>
      </c>
      <c r="Y24">
        <f>M24-C24</f>
        <v>3.0500000000000027E-2</v>
      </c>
      <c r="Z24">
        <f>N24-C24</f>
        <v>1.2500000000000011E-2</v>
      </c>
      <c r="AA24">
        <f t="shared" si="2"/>
        <v>2.8299999999999992E-2</v>
      </c>
      <c r="AB24">
        <f t="shared" si="3"/>
        <v>2.8299999999999992E-2</v>
      </c>
    </row>
    <row r="25" spans="1:28" x14ac:dyDescent="0.2">
      <c r="A25" t="s">
        <v>29</v>
      </c>
      <c r="B25" t="s">
        <v>26</v>
      </c>
      <c r="C25">
        <v>0.35909999999999997</v>
      </c>
      <c r="D25">
        <v>0.31509999999999999</v>
      </c>
      <c r="E25">
        <v>0.2432</v>
      </c>
      <c r="F25">
        <v>0.3654</v>
      </c>
      <c r="G25">
        <v>0.37180000000000002</v>
      </c>
      <c r="H25">
        <v>0.36380000000000001</v>
      </c>
      <c r="I25">
        <v>0.37919999999999998</v>
      </c>
      <c r="J25">
        <v>0.36420000000000002</v>
      </c>
      <c r="K25">
        <v>0.37919999999999998</v>
      </c>
      <c r="L25" s="4">
        <v>0.37919999999999998</v>
      </c>
      <c r="M25">
        <v>0.38440000000000002</v>
      </c>
      <c r="N25">
        <v>0.38819999999999999</v>
      </c>
      <c r="O25">
        <v>0.36580000000000001</v>
      </c>
      <c r="P25">
        <v>0.37169999999999997</v>
      </c>
      <c r="R25">
        <f>F25-C25</f>
        <v>6.3000000000000278E-3</v>
      </c>
      <c r="S25">
        <f>G25-C25</f>
        <v>1.2700000000000045E-2</v>
      </c>
      <c r="T25">
        <f t="shared" si="0"/>
        <v>4.7000000000000375E-3</v>
      </c>
      <c r="U25">
        <f>I25-C25</f>
        <v>2.0100000000000007E-2</v>
      </c>
      <c r="V25">
        <f t="shared" si="1"/>
        <v>5.1000000000000489E-3</v>
      </c>
      <c r="W25">
        <f>K25-C25</f>
        <v>2.0100000000000007E-2</v>
      </c>
      <c r="X25">
        <f>L25-C25</f>
        <v>2.0100000000000007E-2</v>
      </c>
      <c r="Y25">
        <f>M25-C25</f>
        <v>2.5300000000000045E-2</v>
      </c>
      <c r="Z25">
        <f>N25-C25</f>
        <v>2.9100000000000015E-2</v>
      </c>
      <c r="AA25">
        <f t="shared" si="2"/>
        <v>6.7000000000000393E-3</v>
      </c>
      <c r="AB25">
        <f t="shared" si="3"/>
        <v>1.26E-2</v>
      </c>
    </row>
    <row r="26" spans="1:28" x14ac:dyDescent="0.2">
      <c r="A26" t="s">
        <v>30</v>
      </c>
      <c r="B26" t="s">
        <v>37</v>
      </c>
      <c r="C26">
        <v>0.62090000000000001</v>
      </c>
      <c r="D26">
        <v>0.46539999999999998</v>
      </c>
      <c r="E26">
        <v>0.38840000000000002</v>
      </c>
      <c r="F26">
        <v>0.62929999999999997</v>
      </c>
      <c r="G26">
        <v>0.63239999999999996</v>
      </c>
      <c r="H26">
        <v>0.63549999999999995</v>
      </c>
      <c r="I26">
        <v>0.63200000000000001</v>
      </c>
      <c r="J26">
        <v>0.63270000000000004</v>
      </c>
      <c r="K26">
        <v>0.63300000000000001</v>
      </c>
      <c r="L26" s="4">
        <v>0.63200000000000001</v>
      </c>
      <c r="M26">
        <v>0.63070000000000004</v>
      </c>
      <c r="N26">
        <v>0.62729999999999997</v>
      </c>
      <c r="O26">
        <v>0.64319999999999999</v>
      </c>
      <c r="P26">
        <v>0.64319999999999999</v>
      </c>
      <c r="R26">
        <f>F26-C26</f>
        <v>8.3999999999999631E-3</v>
      </c>
      <c r="S26">
        <f>G26-C26</f>
        <v>1.1499999999999955E-2</v>
      </c>
      <c r="T26">
        <f t="shared" si="0"/>
        <v>1.4599999999999946E-2</v>
      </c>
      <c r="U26">
        <f>I26-C26</f>
        <v>1.1099999999999999E-2</v>
      </c>
      <c r="V26">
        <f>J26-C26</f>
        <v>1.1800000000000033E-2</v>
      </c>
      <c r="W26">
        <f>K26-C26</f>
        <v>1.21E-2</v>
      </c>
      <c r="X26">
        <f>L26-C26</f>
        <v>1.1099999999999999E-2</v>
      </c>
      <c r="Y26">
        <f>M26-C26</f>
        <v>9.8000000000000309E-3</v>
      </c>
      <c r="Z26">
        <f>N26-C26</f>
        <v>6.3999999999999613E-3</v>
      </c>
      <c r="AA26">
        <f t="shared" si="2"/>
        <v>2.2299999999999986E-2</v>
      </c>
      <c r="AB26">
        <f t="shared" si="3"/>
        <v>2.2299999999999986E-2</v>
      </c>
    </row>
    <row r="27" spans="1:28" x14ac:dyDescent="0.2">
      <c r="A27" t="s">
        <v>30</v>
      </c>
      <c r="B27" t="s">
        <v>38</v>
      </c>
      <c r="C27">
        <v>0.58950000000000002</v>
      </c>
      <c r="D27">
        <v>0.38740000000000002</v>
      </c>
      <c r="E27">
        <v>0.31430000000000002</v>
      </c>
      <c r="F27">
        <v>0.60409999999999997</v>
      </c>
      <c r="G27">
        <v>0.60519999999999996</v>
      </c>
      <c r="H27">
        <v>0.60640000000000005</v>
      </c>
      <c r="I27">
        <v>0.60470000000000002</v>
      </c>
      <c r="J27">
        <v>0.60909999999999997</v>
      </c>
      <c r="K27">
        <v>0.60389999999999999</v>
      </c>
      <c r="L27" s="4">
        <v>0.60170000000000001</v>
      </c>
      <c r="M27">
        <v>0.58889999999999998</v>
      </c>
      <c r="N27">
        <v>0.5968</v>
      </c>
      <c r="O27">
        <v>0.59930000000000005</v>
      </c>
      <c r="P27">
        <v>0.59950000000000003</v>
      </c>
      <c r="R27">
        <f>F27-C27</f>
        <v>1.4599999999999946E-2</v>
      </c>
      <c r="S27">
        <f>G27-C27</f>
        <v>1.5699999999999936E-2</v>
      </c>
      <c r="T27">
        <f t="shared" si="0"/>
        <v>1.6900000000000026E-2</v>
      </c>
      <c r="U27">
        <f>I27-C27</f>
        <v>1.5199999999999991E-2</v>
      </c>
      <c r="V27">
        <f>J27-C27</f>
        <v>1.9599999999999951E-2</v>
      </c>
      <c r="W27">
        <f>K27-C27</f>
        <v>1.4399999999999968E-2</v>
      </c>
      <c r="X27">
        <f>L27-C27</f>
        <v>1.2199999999999989E-2</v>
      </c>
      <c r="Y27">
        <f>M27-C27</f>
        <v>-6.0000000000004494E-4</v>
      </c>
      <c r="Z27">
        <f>N27-C27</f>
        <v>7.2999999999999732E-3</v>
      </c>
      <c r="AA27">
        <f t="shared" si="2"/>
        <v>9.8000000000000309E-3</v>
      </c>
      <c r="AB27">
        <f t="shared" si="3"/>
        <v>1.0000000000000009E-2</v>
      </c>
    </row>
    <row r="28" spans="1:28" x14ac:dyDescent="0.2">
      <c r="A28" t="s">
        <v>30</v>
      </c>
      <c r="B28" t="s">
        <v>39</v>
      </c>
      <c r="C28">
        <v>0.62619999999999998</v>
      </c>
      <c r="D28">
        <v>0.55489999999999995</v>
      </c>
      <c r="E28">
        <v>0.46899999999999997</v>
      </c>
      <c r="F28">
        <v>0.65149999999999997</v>
      </c>
      <c r="G28">
        <v>0.62470000000000003</v>
      </c>
      <c r="H28">
        <v>0.65129999999999999</v>
      </c>
      <c r="I28">
        <v>0.63029999999999997</v>
      </c>
      <c r="J28">
        <v>0.625</v>
      </c>
      <c r="K28">
        <v>0.63090000000000002</v>
      </c>
      <c r="L28" s="4">
        <v>0.63060000000000005</v>
      </c>
      <c r="M28">
        <v>0.62860000000000005</v>
      </c>
      <c r="N28">
        <v>0.63060000000000005</v>
      </c>
      <c r="O28">
        <v>0.64959999999999996</v>
      </c>
      <c r="P28">
        <v>0.65229999999999999</v>
      </c>
      <c r="R28">
        <f>F28-C28</f>
        <v>2.5299999999999989E-2</v>
      </c>
      <c r="S28">
        <f>G28-C28</f>
        <v>-1.4999999999999458E-3</v>
      </c>
      <c r="T28">
        <f t="shared" si="0"/>
        <v>2.5100000000000011E-2</v>
      </c>
      <c r="U28">
        <f>I28-C28</f>
        <v>4.0999999999999925E-3</v>
      </c>
      <c r="V28">
        <f t="shared" si="1"/>
        <v>-1.1999999999999789E-3</v>
      </c>
      <c r="W28">
        <f>K28-C28</f>
        <v>4.7000000000000375E-3</v>
      </c>
      <c r="X28">
        <f>L28-C28</f>
        <v>4.4000000000000705E-3</v>
      </c>
      <c r="Y28">
        <f>M28-C28</f>
        <v>2.4000000000000687E-3</v>
      </c>
      <c r="Z28">
        <f>N28-C28</f>
        <v>4.4000000000000705E-3</v>
      </c>
      <c r="AA28">
        <f t="shared" si="2"/>
        <v>2.3399999999999976E-2</v>
      </c>
      <c r="AB28">
        <f t="shared" si="3"/>
        <v>2.6100000000000012E-2</v>
      </c>
    </row>
    <row r="29" spans="1:28" x14ac:dyDescent="0.2">
      <c r="A29" t="s">
        <v>31</v>
      </c>
      <c r="B29" t="s">
        <v>40</v>
      </c>
      <c r="C29">
        <v>0.63690000000000002</v>
      </c>
      <c r="D29">
        <v>0.41199999999999998</v>
      </c>
      <c r="E29">
        <v>0.36880000000000002</v>
      </c>
      <c r="F29">
        <v>0.60299999999999998</v>
      </c>
      <c r="G29">
        <v>0.61850000000000005</v>
      </c>
      <c r="H29">
        <v>0.61470000000000002</v>
      </c>
      <c r="I29">
        <v>0.62849999999999995</v>
      </c>
      <c r="J29">
        <v>0.63049999999999995</v>
      </c>
      <c r="K29">
        <v>0.62849999999999995</v>
      </c>
      <c r="L29" s="4">
        <v>0.62849999999999995</v>
      </c>
      <c r="M29">
        <v>0.62419999999999998</v>
      </c>
      <c r="N29">
        <v>0.62849999999999995</v>
      </c>
      <c r="O29">
        <v>0.60299999999999998</v>
      </c>
      <c r="P29">
        <v>0.60299999999999998</v>
      </c>
      <c r="R29">
        <f>F29-C29</f>
        <v>-3.3900000000000041E-2</v>
      </c>
      <c r="S29">
        <f>G29-C29</f>
        <v>-1.8399999999999972E-2</v>
      </c>
      <c r="T29">
        <f t="shared" si="0"/>
        <v>-2.2199999999999998E-2</v>
      </c>
      <c r="U29">
        <f>I29-C29</f>
        <v>-8.4000000000000741E-3</v>
      </c>
      <c r="V29">
        <f t="shared" si="1"/>
        <v>-6.4000000000000723E-3</v>
      </c>
      <c r="W29">
        <f>K29-C29</f>
        <v>-8.4000000000000741E-3</v>
      </c>
      <c r="X29">
        <f>L29-C29</f>
        <v>-8.4000000000000741E-3</v>
      </c>
      <c r="Y29">
        <f>M29-C29</f>
        <v>-1.2700000000000045E-2</v>
      </c>
      <c r="Z29">
        <f>N29-C29</f>
        <v>-8.4000000000000741E-3</v>
      </c>
      <c r="AA29">
        <f t="shared" si="2"/>
        <v>-3.3900000000000041E-2</v>
      </c>
      <c r="AB29">
        <f t="shared" si="3"/>
        <v>-3.3900000000000041E-2</v>
      </c>
    </row>
    <row r="30" spans="1:28" x14ac:dyDescent="0.2">
      <c r="A30" t="s">
        <v>31</v>
      </c>
      <c r="B30" t="s">
        <v>26</v>
      </c>
      <c r="C30">
        <v>0.66500000000000004</v>
      </c>
      <c r="D30">
        <v>0.40250000000000002</v>
      </c>
      <c r="E30">
        <v>0.3775</v>
      </c>
      <c r="F30">
        <v>0.6643</v>
      </c>
      <c r="G30">
        <v>0.67520000000000002</v>
      </c>
      <c r="H30">
        <v>0.66400000000000003</v>
      </c>
      <c r="I30">
        <v>0.67749999999999999</v>
      </c>
      <c r="J30">
        <v>0.67510000000000003</v>
      </c>
      <c r="K30">
        <v>0.68100000000000005</v>
      </c>
      <c r="L30" s="4">
        <v>0.67749999999999999</v>
      </c>
      <c r="M30">
        <v>0.66520000000000001</v>
      </c>
      <c r="N30">
        <v>0.71009999999999995</v>
      </c>
      <c r="O30">
        <v>0.56000000000000005</v>
      </c>
      <c r="P30">
        <v>0.63160000000000005</v>
      </c>
      <c r="R30">
        <f>F30-C30</f>
        <v>-7.0000000000003393E-4</v>
      </c>
      <c r="S30">
        <f>G30-C30</f>
        <v>1.0199999999999987E-2</v>
      </c>
      <c r="T30">
        <f t="shared" si="0"/>
        <v>-1.0000000000000009E-3</v>
      </c>
      <c r="U30">
        <f>I30-C30</f>
        <v>1.2499999999999956E-2</v>
      </c>
      <c r="V30">
        <f t="shared" si="1"/>
        <v>1.0099999999999998E-2</v>
      </c>
      <c r="W30">
        <f>K30-C30</f>
        <v>1.6000000000000014E-2</v>
      </c>
      <c r="X30">
        <f>L30-C30</f>
        <v>1.2499999999999956E-2</v>
      </c>
      <c r="Y30">
        <f>M30-C30</f>
        <v>1.9999999999997797E-4</v>
      </c>
      <c r="Z30">
        <f>N30-C30</f>
        <v>4.5099999999999918E-2</v>
      </c>
      <c r="AA30">
        <f t="shared" si="2"/>
        <v>-0.10499999999999998</v>
      </c>
      <c r="AB30">
        <f t="shared" si="3"/>
        <v>-3.3399999999999985E-2</v>
      </c>
    </row>
    <row r="31" spans="1:28" x14ac:dyDescent="0.2">
      <c r="A31" t="s">
        <v>31</v>
      </c>
      <c r="B31" t="s">
        <v>18</v>
      </c>
      <c r="C31">
        <v>0.63460000000000005</v>
      </c>
      <c r="D31">
        <v>0.36859999999999998</v>
      </c>
      <c r="E31">
        <v>0.38269999999999998</v>
      </c>
      <c r="F31">
        <v>0.64700000000000002</v>
      </c>
      <c r="G31">
        <v>0.63380000000000003</v>
      </c>
      <c r="H31">
        <v>0.65259999999999996</v>
      </c>
      <c r="I31">
        <v>0.62619999999999998</v>
      </c>
      <c r="J31">
        <v>0.63109999999999999</v>
      </c>
      <c r="K31">
        <v>0.6119</v>
      </c>
      <c r="L31" s="4">
        <v>0.60909999999999997</v>
      </c>
      <c r="M31">
        <v>0.57199999999999995</v>
      </c>
      <c r="N31">
        <v>0.60909999999999997</v>
      </c>
      <c r="O31">
        <v>0.53690000000000004</v>
      </c>
      <c r="P31">
        <v>0.63949999999999996</v>
      </c>
      <c r="R31">
        <f>F31-C31</f>
        <v>1.2399999999999967E-2</v>
      </c>
      <c r="S31">
        <f>G31-C31</f>
        <v>-8.0000000000002292E-4</v>
      </c>
      <c r="T31">
        <f t="shared" si="0"/>
        <v>1.7999999999999905E-2</v>
      </c>
      <c r="U31">
        <f>I31-C31</f>
        <v>-8.4000000000000741E-3</v>
      </c>
      <c r="V31">
        <f t="shared" si="1"/>
        <v>-3.5000000000000586E-3</v>
      </c>
      <c r="W31">
        <f>K31-C31</f>
        <v>-2.2700000000000053E-2</v>
      </c>
      <c r="X31">
        <f>L31-C31</f>
        <v>-2.5500000000000078E-2</v>
      </c>
      <c r="Y31">
        <f>M31-C31</f>
        <v>-6.26000000000001E-2</v>
      </c>
      <c r="Z31">
        <f>N31-C31</f>
        <v>-2.5500000000000078E-2</v>
      </c>
      <c r="AA31">
        <f t="shared" si="2"/>
        <v>-9.7700000000000009E-2</v>
      </c>
      <c r="AB31">
        <f t="shared" si="3"/>
        <v>4.8999999999999044E-3</v>
      </c>
    </row>
    <row r="32" spans="1:28" x14ac:dyDescent="0.2">
      <c r="C32">
        <f>AVERAGE(C2:C31)</f>
        <v>0.53714333333333342</v>
      </c>
      <c r="D32">
        <f>AVERAGE(D2:D31)</f>
        <v>0.39111333333333331</v>
      </c>
      <c r="E32">
        <f>AVERAGE(E2:E31)</f>
        <v>0.31880999999999998</v>
      </c>
      <c r="F32">
        <f>AVERAGE(F2:F31)</f>
        <v>0.54319666666666677</v>
      </c>
      <c r="G32">
        <f>AVERAGE(G2:G31)</f>
        <v>0.54110666666666662</v>
      </c>
      <c r="H32">
        <f>AVERAGE(H2:H31)</f>
        <v>0.54487333333333343</v>
      </c>
      <c r="I32">
        <f>AVERAGE(I2:I31)</f>
        <v>0.55029000000000006</v>
      </c>
      <c r="J32">
        <f>AVERAGE(J2:J31)</f>
        <v>0.54751666666666665</v>
      </c>
      <c r="K32">
        <f>AVERAGE(K2:K31)</f>
        <v>0.54784666666666648</v>
      </c>
      <c r="L32" s="4">
        <f>AVERAGE(L2:L31)</f>
        <v>0.54886666666666661</v>
      </c>
      <c r="M32" s="4">
        <f>AVERAGE(M2:M31)</f>
        <v>0.54450333333333334</v>
      </c>
      <c r="N32" s="4">
        <f>AVERAGE(N2:N31)</f>
        <v>0.56683666666666677</v>
      </c>
      <c r="O32" s="4">
        <f>AVERAGE(O2:O31)</f>
        <v>0.56147999999999987</v>
      </c>
      <c r="P32" s="4">
        <f>AVERAGE(P2:P31)</f>
        <v>0.56830333333333338</v>
      </c>
      <c r="R32">
        <f>AVERAGE(R2:R31)</f>
        <v>6.0533333333333238E-3</v>
      </c>
      <c r="S32">
        <f>AVERAGE(S2:S31)</f>
        <v>3.9633333333333352E-3</v>
      </c>
      <c r="T32">
        <f>AVERAGE(T2:T31)</f>
        <v>7.7299999999999982E-3</v>
      </c>
      <c r="U32">
        <f>AVERAGE(U2:U31)</f>
        <v>1.3146666666666662E-2</v>
      </c>
      <c r="V32">
        <f>AVERAGE(V2:V31)</f>
        <v>1.0373333333333328E-2</v>
      </c>
      <c r="W32">
        <f>AVERAGE(W2:W31)</f>
        <v>1.0703333333333332E-2</v>
      </c>
      <c r="X32">
        <f>AVERAGE(X2:X31)</f>
        <v>1.1723333333333327E-2</v>
      </c>
      <c r="Y32">
        <f>AVERAGE(Y2:Y31)</f>
        <v>7.3600000000000002E-3</v>
      </c>
      <c r="Z32">
        <f>AVERAGE(Z2:Z31)</f>
        <v>2.9693333333333329E-2</v>
      </c>
      <c r="AA32">
        <f>AVERAGE(AA2:AA31)</f>
        <v>2.4336666666666663E-2</v>
      </c>
      <c r="AB32">
        <f>AVERAGE(AB2:AB31)</f>
        <v>3.1160000000000007E-2</v>
      </c>
    </row>
    <row r="33" spans="2:28" x14ac:dyDescent="0.2">
      <c r="B33" t="s">
        <v>43</v>
      </c>
      <c r="C33">
        <f>STDEV(C2:C31)/SQRT(COUNT(C2:C31))</f>
        <v>1.8377096366978707E-2</v>
      </c>
      <c r="D33">
        <f t="shared" ref="D33:F33" si="4">STDEV(D2:D31)/SQRT(COUNT(D2:D31))</f>
        <v>1.6546955641330813E-2</v>
      </c>
      <c r="E33">
        <f t="shared" si="4"/>
        <v>1.7289107826180265E-2</v>
      </c>
      <c r="F33">
        <f t="shared" si="4"/>
        <v>1.7405710176355612E-2</v>
      </c>
      <c r="G33">
        <f>STDEV(G2:G31)/SQRT(COUNT(G2:G31))</f>
        <v>1.7539279355392977E-2</v>
      </c>
      <c r="H33">
        <f>STDEV(H2:H31)/SQRT(COUNT(H2:H31))</f>
        <v>1.7876195520398663E-2</v>
      </c>
      <c r="I33">
        <f>STDEV(I2:I31)/SQRT(COUNT(I2:I31))</f>
        <v>1.7696700354819784E-2</v>
      </c>
      <c r="J33">
        <f>STDEV(J2:J31)/SQRT(COUNT(J2:J31))</f>
        <v>1.7871616283436052E-2</v>
      </c>
      <c r="K33">
        <f>STDEV(K2:K31)/SQRT(COUNT(K2:K31))</f>
        <v>1.7531372033129475E-2</v>
      </c>
      <c r="L33" s="4">
        <f>STDEV(L2:L31)/SQRT(COUNT(L2:L31))</f>
        <v>1.7707830161884559E-2</v>
      </c>
      <c r="M33" s="4">
        <f>STDEV(M2:M31)/SQRT(COUNT(M2:M31))</f>
        <v>1.7480958102134538E-2</v>
      </c>
      <c r="N33" s="4">
        <f>STDEV(N2:N31)/SQRT(COUNT(N2:N31))</f>
        <v>1.9859153182703843E-2</v>
      </c>
      <c r="O33" s="4">
        <f>STDEV(O2:O31)/SQRT(COUNT(O2:O31))</f>
        <v>1.9392454629358534E-2</v>
      </c>
      <c r="P33" s="4">
        <f>STDEV(P2:P31)/SQRT(COUNT(P2:P31))</f>
        <v>1.9292031875096295E-2</v>
      </c>
      <c r="R33">
        <f>AVERAGE(R3:R32)</f>
        <v>5.938444444444432E-3</v>
      </c>
      <c r="S33">
        <f>AVERAGE(S3:S32)</f>
        <v>4.4621111111111137E-3</v>
      </c>
      <c r="T33">
        <f>AVERAGE(T3:T32)</f>
        <v>7.4509999999999976E-3</v>
      </c>
      <c r="U33">
        <f>AVERAGE(U3:U32)</f>
        <v>1.3408222222222217E-2</v>
      </c>
      <c r="V33">
        <f>AVERAGE(V3:V32)</f>
        <v>1.0659111111111107E-2</v>
      </c>
      <c r="W33">
        <f>AVERAGE(W3:W32)</f>
        <v>1.0973444444444442E-2</v>
      </c>
      <c r="X33">
        <f>AVERAGE(X3:X32)</f>
        <v>1.1934111111111105E-2</v>
      </c>
      <c r="Y33">
        <f>AVERAGE(Y3:Y32)</f>
        <v>7.5286666666666679E-3</v>
      </c>
      <c r="Z33">
        <f>AVERAGE(Z3:Z32)</f>
        <v>3.0516444444444443E-2</v>
      </c>
      <c r="AA33">
        <f>AVERAGE(AA3:AA32)</f>
        <v>2.4854555555555553E-2</v>
      </c>
      <c r="AB33">
        <f>AVERAGE(AB3:AB32)</f>
        <v>3.1805333333333338E-2</v>
      </c>
    </row>
    <row r="35" spans="2:28" x14ac:dyDescent="0.2">
      <c r="R35" cm="1">
        <f t="array" ref="R35">SUM(IF(R2:R31&gt;0,1,0))</f>
        <v>18</v>
      </c>
      <c r="S35" cm="1">
        <f t="array" ref="S35">SUM(IF(S2:S31&gt;0,1,0))</f>
        <v>15</v>
      </c>
      <c r="T35" cm="1">
        <f t="array" ref="T35">SUM(IF(T2:T31&gt;0,1,0))</f>
        <v>19</v>
      </c>
      <c r="U35" cm="1">
        <f t="array" ref="U35">SUM(IF(U2:U31&gt;0,1,0))</f>
        <v>22</v>
      </c>
      <c r="V35" cm="1">
        <f t="array" ref="V35">SUM(IF(V2:V31&gt;0,1,0))</f>
        <v>20</v>
      </c>
      <c r="W35" cm="1">
        <f t="array" ref="W35">SUM(IF(W2:W31&gt;0,1,0))</f>
        <v>22</v>
      </c>
      <c r="X35" cm="1">
        <f t="array" ref="X35">SUM(IF(X2:X31&gt;0,1,0))</f>
        <v>22</v>
      </c>
      <c r="Y35" cm="1">
        <f t="array" ref="Y35">SUM(IF(Y2:Y31&gt;0,1,0))</f>
        <v>19</v>
      </c>
      <c r="Z35" cm="1">
        <f t="array" ref="Z35">SUM(IF(Z2:Z31&gt;0,1,0))</f>
        <v>25</v>
      </c>
      <c r="AA35" cm="1">
        <f t="array" ref="AA35">SUM(IF(AA2:AA31&gt;0,1,0))</f>
        <v>24</v>
      </c>
      <c r="AB35" cm="1">
        <f t="array" ref="AB35">SUM(IF(AB2:AB31&gt;0,1,0))</f>
        <v>27</v>
      </c>
    </row>
  </sheetData>
  <phoneticPr fontId="2" type="noConversion"/>
  <conditionalFormatting sqref="R2:R31">
    <cfRule type="cellIs" dxfId="1" priority="2" operator="greaterThan">
      <formula>0</formula>
    </cfRule>
  </conditionalFormatting>
  <conditionalFormatting sqref="S2:AB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2021-06-08T19:16:46Z</dcterms:created>
  <dcterms:modified xsi:type="dcterms:W3CDTF">2021-06-12T14:02:34Z</dcterms:modified>
</cp:coreProperties>
</file>