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fico de barra" sheetId="1" r:id="rId4"/>
    <sheet state="visible" name="grafico circular y anillos" sheetId="2" r:id="rId5"/>
    <sheet state="visible" name="Grafico radiacal" sheetId="3" r:id="rId6"/>
  </sheets>
  <definedNames>
    <definedName hidden="1" localSheetId="2" name="_xlnm._FilterDatabase">'Grafico radiacal'!$A$1:$E$21</definedName>
  </definedNames>
  <calcPr/>
</workbook>
</file>

<file path=xl/sharedStrings.xml><?xml version="1.0" encoding="utf-8"?>
<sst xmlns="http://schemas.openxmlformats.org/spreadsheetml/2006/main" count="75" uniqueCount="44">
  <si>
    <t xml:space="preserve">Edad </t>
  </si>
  <si>
    <t>Varones</t>
  </si>
  <si>
    <t>Mujeres</t>
  </si>
  <si>
    <t>Ambos sexos</t>
  </si>
  <si>
    <t>20 a 24 años</t>
  </si>
  <si>
    <t>25 a 29 años</t>
  </si>
  <si>
    <t>30 a 34 años</t>
  </si>
  <si>
    <t xml:space="preserve">35 a 39 años </t>
  </si>
  <si>
    <t xml:space="preserve">40 a 44 años </t>
  </si>
  <si>
    <t xml:space="preserve">45 a 49 años </t>
  </si>
  <si>
    <t>50 a 54 años</t>
  </si>
  <si>
    <t xml:space="preserve">55 a 59 años </t>
  </si>
  <si>
    <t>60 a 64 años</t>
  </si>
  <si>
    <t xml:space="preserve">65 o mas </t>
  </si>
  <si>
    <t xml:space="preserve">promedio </t>
  </si>
  <si>
    <t>mayor</t>
  </si>
  <si>
    <t>menor</t>
  </si>
  <si>
    <t>cantidad</t>
  </si>
  <si>
    <t>total</t>
  </si>
  <si>
    <t>Tienda</t>
  </si>
  <si>
    <t>Pdto. A</t>
  </si>
  <si>
    <t xml:space="preserve">Pdto.B </t>
  </si>
  <si>
    <t>Pdto.C</t>
  </si>
  <si>
    <t>TOTAL</t>
  </si>
  <si>
    <t>atocha</t>
  </si>
  <si>
    <t>sol</t>
  </si>
  <si>
    <t>castellana</t>
  </si>
  <si>
    <t>Recoletos</t>
  </si>
  <si>
    <t>Plza.Castilla</t>
  </si>
  <si>
    <t>PROVINCIA</t>
  </si>
  <si>
    <t>Tipo</t>
  </si>
  <si>
    <t>Gama baja</t>
  </si>
  <si>
    <t>Gama media</t>
  </si>
  <si>
    <t>Gama alta</t>
  </si>
  <si>
    <t xml:space="preserve">PROVINCIA A </t>
  </si>
  <si>
    <t>Anuncio TV</t>
  </si>
  <si>
    <t>pub. internet</t>
  </si>
  <si>
    <t>pratrocionios</t>
  </si>
  <si>
    <t>promociones</t>
  </si>
  <si>
    <t>correo</t>
  </si>
  <si>
    <t>PROVINCIA B</t>
  </si>
  <si>
    <t>patrocinios</t>
  </si>
  <si>
    <t xml:space="preserve">PROVINCIA C </t>
  </si>
  <si>
    <t xml:space="preserve">PROVINCIA 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</si>
</sst>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b/>
      <i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Alignment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2" numFmtId="0" xfId="0" applyAlignment="1" applyFont="1">
      <alignment readingOrder="0"/>
    </xf>
    <xf borderId="1" fillId="4" fontId="2" numFmtId="0" xfId="0" applyAlignment="1" applyBorder="1" applyFill="1" applyFont="1">
      <alignment readingOrder="0"/>
    </xf>
    <xf borderId="0" fillId="2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Varones y Mujeres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'Grafico de barra'!$C$1</c:f>
            </c:strRef>
          </c:tx>
          <c:spPr>
            <a:solidFill>
              <a:srgbClr val="00FF00"/>
            </a:solidFill>
            <a:ln cmpd="sng">
              <a:solidFill>
                <a:srgbClr val="000000"/>
              </a:solidFill>
            </a:ln>
          </c:spPr>
          <c:cat>
            <c:strRef>
              <c:f>'Grafico de barra'!$B$2:$B$11</c:f>
            </c:strRef>
          </c:cat>
          <c:val>
            <c:numRef>
              <c:f>'Grafico de barra'!$C$2:$C$11</c:f>
              <c:numCache/>
            </c:numRef>
          </c:val>
        </c:ser>
        <c:ser>
          <c:idx val="1"/>
          <c:order val="1"/>
          <c:tx>
            <c:strRef>
              <c:f>'Grafico de barra'!$D$1</c:f>
            </c:strRef>
          </c:tx>
          <c:spPr>
            <a:solidFill>
              <a:srgbClr val="FF0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'Grafico de barra'!$B$2:$B$11</c:f>
            </c:strRef>
          </c:cat>
          <c:val>
            <c:numRef>
              <c:f>'Grafico de barra'!$D$2:$D$11</c:f>
              <c:numCache/>
            </c:numRef>
          </c:val>
        </c:ser>
        <c:overlap val="100"/>
        <c:axId val="1178515008"/>
        <c:axId val="463523973"/>
      </c:barChart>
      <c:catAx>
        <c:axId val="117851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Edad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3523973"/>
      </c:catAx>
      <c:valAx>
        <c:axId val="4635239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85150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aportacion  al pdt A,B,C D e ventas de sol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'grafico circular y anillos'!$B$3</c:f>
            </c:strRef>
          </c:tx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'grafico circular y anillos'!$C$1:$E$1</c:f>
            </c:strRef>
          </c:cat>
          <c:val>
            <c:numRef>
              <c:f>'grafico circular y anillos'!$C$3:$E$3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Aportacion al pdt A,B,C ventas castellana </a:t>
            </a:r>
          </a:p>
        </c:rich>
      </c:tx>
      <c:layout>
        <c:manualLayout>
          <c:xMode val="edge"/>
          <c:yMode val="edge"/>
          <c:x val="0.03258333333333333"/>
          <c:y val="0.04730458221024259"/>
        </c:manualLayout>
      </c:layout>
      <c:overlay val="0"/>
    </c:title>
    <c:plotArea>
      <c:layout/>
      <c:pieChart>
        <c:varyColors val="1"/>
        <c:ser>
          <c:idx val="0"/>
          <c:order val="0"/>
          <c:tx>
            <c:strRef>
              <c:f>'grafico circular y anillos'!$B$4</c:f>
            </c:strRef>
          </c:tx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'grafico circular y anillos'!$C$1:$E$1</c:f>
            </c:strRef>
          </c:cat>
          <c:val>
            <c:numRef>
              <c:f>'grafico circular y anillos'!$C$4:$E$4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aportacion al Pdto. A.B ,C ventas de recoletos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'grafico circular y anillos'!$B$5</c:f>
            </c:strRef>
          </c:tx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'grafico circular y anillos'!$C$1:$E$1</c:f>
            </c:strRef>
          </c:cat>
          <c:val>
            <c:numRef>
              <c:f>'grafico circular y anillos'!$C$5:$E$5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aportacion al Pdto. A, .B .C ventas de plaza castilla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'grafico circular y anillos'!$B$6</c:f>
            </c:strRef>
          </c:tx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'grafico circular y anillos'!$C$1:$E$1</c:f>
            </c:strRef>
          </c:cat>
          <c:val>
            <c:numRef>
              <c:f>'grafico circular y anillos'!$C$6:$E$6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Provincia A Gama baja, Gama media y Gama alta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'Grafico radiacal'!$C$1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'Grafico radiacal'!$B$2:$B$6</c:f>
            </c:strRef>
          </c:cat>
          <c:val>
            <c:numRef>
              <c:f>'Grafico radiacal'!$C$2:$C$6</c:f>
              <c:numCache/>
            </c:numRef>
          </c:val>
          <c:smooth val="1"/>
        </c:ser>
        <c:ser>
          <c:idx val="1"/>
          <c:order val="1"/>
          <c:tx>
            <c:strRef>
              <c:f>'Grafico radiacal'!$D$1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'Grafico radiacal'!$B$2:$B$6</c:f>
            </c:strRef>
          </c:cat>
          <c:val>
            <c:numRef>
              <c:f>'Grafico radiacal'!$D$2:$D$6</c:f>
              <c:numCache/>
            </c:numRef>
          </c:val>
          <c:smooth val="1"/>
        </c:ser>
        <c:ser>
          <c:idx val="2"/>
          <c:order val="2"/>
          <c:tx>
            <c:strRef>
              <c:f>'Grafico radiacal'!$E$1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'Grafico radiacal'!$B$2:$B$6</c:f>
            </c:strRef>
          </c:cat>
          <c:val>
            <c:numRef>
              <c:f>'Grafico radiacal'!$E$2:$E$6</c:f>
              <c:numCache/>
            </c:numRef>
          </c:val>
          <c:smooth val="1"/>
        </c:ser>
        <c:axId val="1024424825"/>
        <c:axId val="1865795394"/>
      </c:radarChart>
      <c:catAx>
        <c:axId val="10244248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5795394"/>
      </c:catAx>
      <c:valAx>
        <c:axId val="18657953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44248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Provincia B Gama baja, Gama media y Gama alta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'Grafico radiacal'!$C$1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'Grafico radiacal'!$B$2:$B$11</c:f>
            </c:strRef>
          </c:cat>
          <c:val>
            <c:numRef>
              <c:f>'Grafico radiacal'!$C$2:$C$11</c:f>
              <c:numCache/>
            </c:numRef>
          </c:val>
          <c:smooth val="1"/>
        </c:ser>
        <c:ser>
          <c:idx val="1"/>
          <c:order val="1"/>
          <c:tx>
            <c:strRef>
              <c:f>'Grafico radiacal'!$D$1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'Grafico radiacal'!$B$2:$B$11</c:f>
            </c:strRef>
          </c:cat>
          <c:val>
            <c:numRef>
              <c:f>'Grafico radiacal'!$D$2:$D$11</c:f>
              <c:numCache/>
            </c:numRef>
          </c:val>
          <c:smooth val="1"/>
        </c:ser>
        <c:ser>
          <c:idx val="2"/>
          <c:order val="2"/>
          <c:tx>
            <c:strRef>
              <c:f>'Grafico radiacal'!$E$1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'Grafico radiacal'!$B$2:$B$11</c:f>
            </c:strRef>
          </c:cat>
          <c:val>
            <c:numRef>
              <c:f>'Grafico radiacal'!$E$2:$E$11</c:f>
              <c:numCache/>
            </c:numRef>
          </c:val>
          <c:smooth val="1"/>
        </c:ser>
        <c:axId val="2087188309"/>
        <c:axId val="253678597"/>
      </c:radarChart>
      <c:catAx>
        <c:axId val="2087188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3678597"/>
      </c:catAx>
      <c:valAx>
        <c:axId val="2536785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71883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Provincia C Gama baja, Gama media y Gama alta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'Grafico radiacal'!$C$1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'Grafico radiacal'!$B$2:$B$16</c:f>
            </c:strRef>
          </c:cat>
          <c:val>
            <c:numRef>
              <c:f>'Grafico radiacal'!$C$2:$C$16</c:f>
              <c:numCache/>
            </c:numRef>
          </c:val>
          <c:smooth val="1"/>
        </c:ser>
        <c:ser>
          <c:idx val="1"/>
          <c:order val="1"/>
          <c:tx>
            <c:strRef>
              <c:f>'Grafico radiacal'!$D$1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'Grafico radiacal'!$B$2:$B$16</c:f>
            </c:strRef>
          </c:cat>
          <c:val>
            <c:numRef>
              <c:f>'Grafico radiacal'!$D$2:$D$16</c:f>
              <c:numCache/>
            </c:numRef>
          </c:val>
          <c:smooth val="1"/>
        </c:ser>
        <c:ser>
          <c:idx val="2"/>
          <c:order val="2"/>
          <c:tx>
            <c:strRef>
              <c:f>'Grafico radiacal'!$E$1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'Grafico radiacal'!$B$2:$B$16</c:f>
            </c:strRef>
          </c:cat>
          <c:val>
            <c:numRef>
              <c:f>'Grafico radiacal'!$E$2:$E$16</c:f>
              <c:numCache/>
            </c:numRef>
          </c:val>
          <c:smooth val="1"/>
        </c:ser>
        <c:axId val="2099111779"/>
        <c:axId val="577833047"/>
      </c:radarChart>
      <c:catAx>
        <c:axId val="20991117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7833047"/>
      </c:catAx>
      <c:valAx>
        <c:axId val="577833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91117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Provincia D ; Gama baja, Gama media y Gama alta</a:t>
            </a:r>
          </a:p>
        </c:rich>
      </c:tx>
      <c:layout>
        <c:manualLayout>
          <c:xMode val="edge"/>
          <c:yMode val="edge"/>
          <c:x val="0.025916666666666668"/>
          <c:y val="0.052695417789757414"/>
        </c:manualLayout>
      </c:layout>
      <c:overlay val="0"/>
    </c:title>
    <c:plotArea>
      <c:layout/>
      <c:radarChart>
        <c:radarStyle val="marker"/>
        <c:ser>
          <c:idx val="0"/>
          <c:order val="0"/>
          <c:tx>
            <c:strRef>
              <c:f>'Grafico radiacal'!$C$1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'Grafico radiacal'!$B$2:$B$21</c:f>
            </c:strRef>
          </c:cat>
          <c:val>
            <c:numRef>
              <c:f>'Grafico radiacal'!$C$2:$C$21</c:f>
              <c:numCache/>
            </c:numRef>
          </c:val>
          <c:smooth val="1"/>
        </c:ser>
        <c:ser>
          <c:idx val="1"/>
          <c:order val="1"/>
          <c:tx>
            <c:strRef>
              <c:f>'Grafico radiacal'!$D$1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'Grafico radiacal'!$B$2:$B$21</c:f>
            </c:strRef>
          </c:cat>
          <c:val>
            <c:numRef>
              <c:f>'Grafico radiacal'!$D$2:$D$21</c:f>
              <c:numCache/>
            </c:numRef>
          </c:val>
          <c:smooth val="1"/>
        </c:ser>
        <c:ser>
          <c:idx val="2"/>
          <c:order val="2"/>
          <c:tx>
            <c:strRef>
              <c:f>'Grafico radiacal'!$E$1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'Grafico radiacal'!$B$2:$B$21</c:f>
            </c:strRef>
          </c:cat>
          <c:val>
            <c:numRef>
              <c:f>'Grafico radiacal'!$E$2:$E$21</c:f>
              <c:numCache/>
            </c:numRef>
          </c:val>
          <c:smooth val="1"/>
        </c:ser>
        <c:axId val="1047286445"/>
        <c:axId val="1037703328"/>
      </c:radarChart>
      <c:catAx>
        <c:axId val="10472864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7703328"/>
      </c:catAx>
      <c:valAx>
        <c:axId val="10377033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72864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Varones contra Edad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'Grafico de barra'!$C$1</c:f>
            </c:strRef>
          </c:tx>
          <c:spPr>
            <a:solidFill>
              <a:srgbClr val="00FF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'Grafico de barra'!$B$2:$B$11</c:f>
            </c:strRef>
          </c:cat>
          <c:val>
            <c:numRef>
              <c:f>'Grafico de barra'!$C$2:$C$11</c:f>
              <c:numCache/>
            </c:numRef>
          </c:val>
        </c:ser>
        <c:axId val="619739139"/>
        <c:axId val="1705882188"/>
      </c:barChart>
      <c:catAx>
        <c:axId val="619739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Edad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5882188"/>
      </c:catAx>
      <c:valAx>
        <c:axId val="17058821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Varones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97391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Mujeres contra Edad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'Grafico de barra'!$D$1</c:f>
            </c:strRef>
          </c:tx>
          <c:spPr>
            <a:solidFill>
              <a:srgbClr val="FF0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'Grafico de barra'!$B$2:$B$11</c:f>
            </c:strRef>
          </c:cat>
          <c:val>
            <c:numRef>
              <c:f>'Grafico de barra'!$D$2:$D$11</c:f>
              <c:numCache/>
            </c:numRef>
          </c:val>
        </c:ser>
        <c:axId val="1438302220"/>
        <c:axId val="1351425141"/>
      </c:barChart>
      <c:catAx>
        <c:axId val="1438302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Edad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1425141"/>
      </c:catAx>
      <c:valAx>
        <c:axId val="13514251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Mujeres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83022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Varones y Mujeres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'Grafico de barra'!$C$1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cat>
            <c:strRef>
              <c:f>'Grafico de barra'!$B$2:$B$11</c:f>
            </c:strRef>
          </c:cat>
          <c:val>
            <c:numRef>
              <c:f>'Grafico de barra'!$C$2:$C$11</c:f>
              <c:numCache/>
            </c:numRef>
          </c:val>
        </c:ser>
        <c:ser>
          <c:idx val="1"/>
          <c:order val="1"/>
          <c:tx>
            <c:strRef>
              <c:f>'Grafico de barra'!$D$1</c:f>
            </c:strRef>
          </c:tx>
          <c:spPr>
            <a:solidFill>
              <a:srgbClr val="FF00FF"/>
            </a:solidFill>
            <a:ln cmpd="sng">
              <a:solidFill>
                <a:srgbClr val="000000"/>
              </a:solidFill>
            </a:ln>
          </c:spPr>
          <c:cat>
            <c:strRef>
              <c:f>'Grafico de barra'!$B$2:$B$11</c:f>
            </c:strRef>
          </c:cat>
          <c:val>
            <c:numRef>
              <c:f>'Grafico de barra'!$D$2:$D$11</c:f>
              <c:numCache/>
            </c:numRef>
          </c:val>
        </c:ser>
        <c:axId val="1469986514"/>
        <c:axId val="175202018"/>
      </c:barChart>
      <c:catAx>
        <c:axId val="1469986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Edad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202018"/>
      </c:catAx>
      <c:valAx>
        <c:axId val="1752020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99865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Porcentaje de total de ventas por tienda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'grafico circular y anillos'!$F$1</c:f>
            </c:strRef>
          </c:tx>
          <c:dPt>
            <c:idx val="0"/>
            <c:spPr>
              <a:solidFill>
                <a:srgbClr val="FFFF00"/>
              </a:solidFill>
            </c:spPr>
          </c:dPt>
          <c:dPt>
            <c:idx val="1"/>
            <c:spPr>
              <a:solidFill>
                <a:srgbClr val="4A86E8"/>
              </a:solidFill>
            </c:spPr>
          </c:dPt>
          <c:dPt>
            <c:idx val="2"/>
            <c:spPr>
              <a:solidFill>
                <a:srgbClr val="FF00FF"/>
              </a:solidFill>
            </c:spPr>
          </c:dPt>
          <c:dPt>
            <c:idx val="3"/>
            <c:spPr>
              <a:solidFill>
                <a:srgbClr val="00FF00"/>
              </a:solidFill>
            </c:spPr>
          </c:dPt>
          <c:dPt>
            <c:idx val="4"/>
            <c:spPr>
              <a:solidFill>
                <a:srgbClr val="FF000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'grafico circular y anillos'!$B$2:$B$7</c:f>
            </c:strRef>
          </c:cat>
          <c:val>
            <c:numRef>
              <c:f>'grafico circular y anillos'!$F$2:$F$6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Aportacion Pdto. A de ventas de cada una de las tiendas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pieChart>
        <c:varyColors val="1"/>
        <c:ser>
          <c:idx val="0"/>
          <c:order val="0"/>
          <c:tx>
            <c:strRef>
              <c:f>'grafico circular y anillos'!$C$1</c:f>
            </c:strRef>
          </c:tx>
          <c:dPt>
            <c:idx val="0"/>
            <c:spPr>
              <a:solidFill>
                <a:srgbClr val="CC0000"/>
              </a:solidFill>
            </c:spPr>
          </c:dPt>
          <c:dPt>
            <c:idx val="1"/>
            <c:spPr>
              <a:solidFill>
                <a:srgbClr val="6AA84F"/>
              </a:solidFill>
            </c:spPr>
          </c:dPt>
          <c:dPt>
            <c:idx val="2"/>
            <c:spPr>
              <a:solidFill>
                <a:srgbClr val="9900FF"/>
              </a:solidFill>
            </c:spPr>
          </c:dPt>
          <c:dPt>
            <c:idx val="3"/>
            <c:spPr>
              <a:solidFill>
                <a:srgbClr val="6FA8DC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'grafico circular y anillos'!$B$2:$B$6</c:f>
            </c:strRef>
          </c:cat>
          <c:val>
            <c:numRef>
              <c:f>'grafico circular y anillos'!$C$2:$C$6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Aportacion al Pdto.B de ventasdde cada una de las tiendas</a:t>
            </a:r>
          </a:p>
        </c:rich>
      </c:tx>
      <c:overlay val="0"/>
    </c:title>
    <c:plotArea>
      <c:layout>
        <c:manualLayout>
          <c:xMode val="edge"/>
          <c:yMode val="edge"/>
          <c:x val="0.35972850177304966"/>
          <c:y val="0.1810344827586207"/>
          <c:w val="0.6023282358156028"/>
          <c:h val="0.7517241379310345"/>
        </c:manualLayout>
      </c:layout>
      <c:pieChart>
        <c:varyColors val="1"/>
        <c:ser>
          <c:idx val="0"/>
          <c:order val="0"/>
          <c:tx>
            <c:strRef>
              <c:f>'grafico circular y anillos'!$D$1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93C47D"/>
              </a:solidFill>
            </c:spPr>
          </c:dPt>
          <c:dPt>
            <c:idx val="3"/>
            <c:spPr>
              <a:solidFill>
                <a:srgbClr val="9900FF"/>
              </a:solidFill>
            </c:spPr>
          </c:dPt>
          <c:dPt>
            <c:idx val="4"/>
            <c:spPr>
              <a:solidFill>
                <a:srgbClr val="00FFFF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'grafico circular y anillos'!$B$2:$B$6</c:f>
            </c:strRef>
          </c:cat>
          <c:val>
            <c:numRef>
              <c:f>'grafico circular y anillos'!$D$2:$D$6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Aportacion al Pdto.C de ventas de las tiendas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'grafico circular y anillos'!$E$1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6AA84F"/>
              </a:solidFill>
            </c:spPr>
          </c:dPt>
          <c:dPt>
            <c:idx val="3"/>
            <c:spPr>
              <a:solidFill>
                <a:srgbClr val="9900FF"/>
              </a:solidFill>
            </c:spPr>
          </c:dPt>
          <c:dPt>
            <c:idx val="4"/>
            <c:spPr>
              <a:solidFill>
                <a:srgbClr val="6FA8DC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'grafico circular y anillos'!$B$2:$B$6</c:f>
            </c:strRef>
          </c:cat>
          <c:val>
            <c:numRef>
              <c:f>'grafico circular y anillos'!$E$2:$E$6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atocha contra Tienda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'grafico circular y anillos'!$B$2</c:f>
            </c:strRef>
          </c:tx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'grafico circular y anillos'!$C$1:$E$1</c:f>
            </c:strRef>
          </c:cat>
          <c:val>
            <c:numRef>
              <c:f>'grafico circular y anillos'!$C$2:$E$2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171450</xdr:colOff>
      <xdr:row>0</xdr:row>
      <xdr:rowOff>0</xdr:rowOff>
    </xdr:from>
    <xdr:ext cx="3590925" cy="22193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171450</xdr:colOff>
      <xdr:row>0</xdr:row>
      <xdr:rowOff>180975</xdr:rowOff>
    </xdr:from>
    <xdr:ext cx="3733800" cy="23050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171450</xdr:colOff>
      <xdr:row>11</xdr:row>
      <xdr:rowOff>123825</xdr:rowOff>
    </xdr:from>
    <xdr:ext cx="3590925" cy="22193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361950</xdr:colOff>
      <xdr:row>13</xdr:row>
      <xdr:rowOff>38100</xdr:rowOff>
    </xdr:from>
    <xdr:ext cx="3352800" cy="20478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28575</xdr:colOff>
      <xdr:row>0</xdr:row>
      <xdr:rowOff>0</xdr:rowOff>
    </xdr:from>
    <xdr:ext cx="3409950" cy="21050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685800</xdr:colOff>
      <xdr:row>0</xdr:row>
      <xdr:rowOff>76200</xdr:rowOff>
    </xdr:from>
    <xdr:ext cx="3019425" cy="229552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904875</xdr:colOff>
      <xdr:row>12</xdr:row>
      <xdr:rowOff>19050</xdr:rowOff>
    </xdr:from>
    <xdr:ext cx="3971925" cy="244792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361950</xdr:colOff>
      <xdr:row>12</xdr:row>
      <xdr:rowOff>142875</xdr:rowOff>
    </xdr:from>
    <xdr:ext cx="4124325" cy="25431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428625</xdr:colOff>
      <xdr:row>9</xdr:row>
      <xdr:rowOff>123825</xdr:rowOff>
    </xdr:from>
    <xdr:ext cx="4324350" cy="2686050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9525</xdr:colOff>
      <xdr:row>26</xdr:row>
      <xdr:rowOff>57150</xdr:rowOff>
    </xdr:from>
    <xdr:ext cx="4048125" cy="2495550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352425</xdr:colOff>
      <xdr:row>26</xdr:row>
      <xdr:rowOff>57150</xdr:rowOff>
    </xdr:from>
    <xdr:ext cx="4048125" cy="2495550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200025</xdr:colOff>
      <xdr:row>25</xdr:row>
      <xdr:rowOff>38100</xdr:rowOff>
    </xdr:from>
    <xdr:ext cx="3867150" cy="23907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200025</xdr:colOff>
      <xdr:row>38</xdr:row>
      <xdr:rowOff>95250</xdr:rowOff>
    </xdr:from>
    <xdr:ext cx="3867150" cy="23907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</xdr:colOff>
      <xdr:row>1</xdr:row>
      <xdr:rowOff>171450</xdr:rowOff>
    </xdr:from>
    <xdr:ext cx="5248275" cy="3257550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19050</xdr:colOff>
      <xdr:row>19</xdr:row>
      <xdr:rowOff>171450</xdr:rowOff>
    </xdr:from>
    <xdr:ext cx="5715000" cy="353377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104775</xdr:colOff>
      <xdr:row>39</xdr:row>
      <xdr:rowOff>95250</xdr:rowOff>
    </xdr:from>
    <xdr:ext cx="5715000" cy="3533775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104775</xdr:colOff>
      <xdr:row>58</xdr:row>
      <xdr:rowOff>161925</xdr:rowOff>
    </xdr:from>
    <xdr:ext cx="5715000" cy="3533775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>
      <c r="B2" s="3" t="s">
        <v>4</v>
      </c>
      <c r="C2" s="3">
        <v>180.0</v>
      </c>
      <c r="D2" s="3">
        <v>140.0</v>
      </c>
      <c r="E2" s="4">
        <f t="shared" ref="E2:E11" si="1">SUM(C2:D2)</f>
        <v>320</v>
      </c>
    </row>
    <row r="3">
      <c r="B3" s="3" t="s">
        <v>5</v>
      </c>
      <c r="C3" s="3">
        <v>200.0</v>
      </c>
      <c r="D3" s="3">
        <v>175.0</v>
      </c>
      <c r="E3" s="4">
        <f t="shared" si="1"/>
        <v>375</v>
      </c>
    </row>
    <row r="4">
      <c r="B4" s="3" t="s">
        <v>6</v>
      </c>
      <c r="C4" s="3">
        <v>185.0</v>
      </c>
      <c r="D4" s="3">
        <v>175.0</v>
      </c>
      <c r="E4" s="4">
        <f t="shared" si="1"/>
        <v>360</v>
      </c>
    </row>
    <row r="5">
      <c r="B5" s="3" t="s">
        <v>7</v>
      </c>
      <c r="C5" s="3">
        <v>177.0</v>
      </c>
      <c r="D5" s="5">
        <v>171.0</v>
      </c>
      <c r="E5" s="4">
        <f t="shared" si="1"/>
        <v>348</v>
      </c>
    </row>
    <row r="6">
      <c r="B6" s="3" t="s">
        <v>8</v>
      </c>
      <c r="C6" s="3">
        <v>163.0</v>
      </c>
      <c r="D6" s="3">
        <v>160.0</v>
      </c>
      <c r="E6" s="4">
        <f t="shared" si="1"/>
        <v>323</v>
      </c>
    </row>
    <row r="7">
      <c r="B7" s="3" t="s">
        <v>9</v>
      </c>
      <c r="C7" s="3">
        <v>143.0</v>
      </c>
      <c r="D7" s="3">
        <v>130.0</v>
      </c>
      <c r="E7" s="4">
        <f t="shared" si="1"/>
        <v>273</v>
      </c>
    </row>
    <row r="8">
      <c r="B8" s="3" t="s">
        <v>10</v>
      </c>
      <c r="C8" s="3">
        <v>125.0</v>
      </c>
      <c r="D8" s="3">
        <v>100.0</v>
      </c>
      <c r="E8" s="4">
        <f t="shared" si="1"/>
        <v>225</v>
      </c>
    </row>
    <row r="9">
      <c r="B9" s="3" t="s">
        <v>11</v>
      </c>
      <c r="C9" s="3">
        <v>117.0</v>
      </c>
      <c r="D9" s="3">
        <v>65.0</v>
      </c>
      <c r="E9" s="4">
        <f t="shared" si="1"/>
        <v>182</v>
      </c>
    </row>
    <row r="10">
      <c r="B10" s="3" t="s">
        <v>12</v>
      </c>
      <c r="C10" s="3">
        <v>95.0</v>
      </c>
      <c r="D10" s="3">
        <v>62.0</v>
      </c>
      <c r="E10" s="4">
        <f t="shared" si="1"/>
        <v>157</v>
      </c>
    </row>
    <row r="11">
      <c r="B11" s="3" t="s">
        <v>13</v>
      </c>
      <c r="C11" s="3">
        <v>91.0</v>
      </c>
      <c r="D11" s="3">
        <v>51.0</v>
      </c>
      <c r="E11" s="4">
        <f t="shared" si="1"/>
        <v>142</v>
      </c>
    </row>
    <row r="12">
      <c r="B12" s="3" t="s">
        <v>14</v>
      </c>
      <c r="C12" s="4">
        <f t="shared" ref="C12:E12" si="2">AVERAGE(C2:C11)</f>
        <v>147.6</v>
      </c>
      <c r="D12" s="3">
        <f t="shared" si="2"/>
        <v>122.9</v>
      </c>
      <c r="E12" s="4">
        <f t="shared" si="2"/>
        <v>270.5</v>
      </c>
    </row>
    <row r="13">
      <c r="B13" s="3" t="s">
        <v>15</v>
      </c>
      <c r="C13" s="4">
        <f t="shared" ref="C13:D13" si="3">max(C2:C12)</f>
        <v>200</v>
      </c>
      <c r="D13" s="4">
        <f t="shared" si="3"/>
        <v>175</v>
      </c>
      <c r="E13" s="4">
        <f>max(E1:E12)</f>
        <v>375</v>
      </c>
    </row>
    <row r="14">
      <c r="B14" s="3" t="s">
        <v>16</v>
      </c>
      <c r="C14" s="4">
        <f>min(C2:C13)</f>
        <v>91</v>
      </c>
      <c r="D14" s="4">
        <f>MIN(D1:D13)</f>
        <v>51</v>
      </c>
      <c r="E14" s="4">
        <f>min(E2:E13)</f>
        <v>142</v>
      </c>
    </row>
    <row r="15">
      <c r="B15" s="3" t="s">
        <v>17</v>
      </c>
      <c r="C15" s="4">
        <f t="shared" ref="C15:E15" si="4">COUNT(C2:C14)</f>
        <v>13</v>
      </c>
      <c r="D15" s="4">
        <f t="shared" si="4"/>
        <v>13</v>
      </c>
      <c r="E15" s="4">
        <f t="shared" si="4"/>
        <v>13</v>
      </c>
    </row>
    <row r="16">
      <c r="B16" s="3" t="s">
        <v>18</v>
      </c>
      <c r="C16" s="4">
        <f t="shared" ref="C16:E16" si="5">SUM(C2:C15)</f>
        <v>1927.6</v>
      </c>
      <c r="D16" s="4">
        <f t="shared" si="5"/>
        <v>1590.9</v>
      </c>
      <c r="E16" s="4">
        <f t="shared" si="5"/>
        <v>3505.5</v>
      </c>
    </row>
    <row r="17">
      <c r="B17" s="4"/>
      <c r="C17" s="4"/>
      <c r="D17" s="4"/>
      <c r="E17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</row>
    <row r="2">
      <c r="B2" s="3" t="s">
        <v>24</v>
      </c>
      <c r="C2" s="3">
        <v>80.0</v>
      </c>
      <c r="D2" s="3">
        <v>6.0</v>
      </c>
      <c r="E2" s="3">
        <v>5.0</v>
      </c>
      <c r="F2" s="4">
        <f t="shared" ref="F2:F6" si="1">SUM(C2:E2)</f>
        <v>91</v>
      </c>
    </row>
    <row r="3">
      <c r="B3" s="3" t="s">
        <v>25</v>
      </c>
      <c r="C3" s="3">
        <v>50.0</v>
      </c>
      <c r="D3" s="3">
        <v>45.0</v>
      </c>
      <c r="E3" s="3">
        <v>9.0</v>
      </c>
      <c r="F3" s="4">
        <f t="shared" si="1"/>
        <v>104</v>
      </c>
    </row>
    <row r="4">
      <c r="B4" s="3" t="s">
        <v>26</v>
      </c>
      <c r="C4" s="3">
        <v>63.0</v>
      </c>
      <c r="D4" s="3">
        <v>86.0</v>
      </c>
      <c r="E4" s="3">
        <v>4.0</v>
      </c>
      <c r="F4" s="4">
        <f t="shared" si="1"/>
        <v>153</v>
      </c>
    </row>
    <row r="5">
      <c r="B5" s="3" t="s">
        <v>27</v>
      </c>
      <c r="C5" s="3">
        <v>23.0</v>
      </c>
      <c r="D5" s="3">
        <v>12.0</v>
      </c>
      <c r="E5" s="3">
        <v>3.0</v>
      </c>
      <c r="F5" s="4">
        <f t="shared" si="1"/>
        <v>38</v>
      </c>
    </row>
    <row r="6">
      <c r="B6" s="3" t="s">
        <v>28</v>
      </c>
      <c r="C6" s="3">
        <v>41.0</v>
      </c>
      <c r="D6" s="3">
        <v>46.0</v>
      </c>
      <c r="E6" s="3">
        <v>8.0</v>
      </c>
      <c r="F6" s="4">
        <f t="shared" si="1"/>
        <v>95</v>
      </c>
    </row>
    <row r="7">
      <c r="B7" s="3" t="s">
        <v>23</v>
      </c>
      <c r="C7" s="3">
        <f t="shared" ref="C7:F7" si="2">SUM(C2:C6)</f>
        <v>257</v>
      </c>
      <c r="D7" s="4">
        <f t="shared" si="2"/>
        <v>195</v>
      </c>
      <c r="E7" s="4">
        <f t="shared" si="2"/>
        <v>29</v>
      </c>
      <c r="F7" s="4">
        <f t="shared" si="2"/>
        <v>481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29</v>
      </c>
      <c r="B1" s="6" t="s">
        <v>30</v>
      </c>
      <c r="C1" s="6" t="s">
        <v>31</v>
      </c>
      <c r="D1" s="6" t="s">
        <v>32</v>
      </c>
      <c r="E1" s="6" t="s">
        <v>33</v>
      </c>
      <c r="G1" s="7"/>
    </row>
    <row r="2">
      <c r="A2" s="3" t="s">
        <v>34</v>
      </c>
      <c r="B2" s="3" t="s">
        <v>35</v>
      </c>
      <c r="C2" s="3">
        <v>12.0</v>
      </c>
      <c r="D2" s="3">
        <v>16.0</v>
      </c>
      <c r="E2" s="3">
        <v>15.0</v>
      </c>
    </row>
    <row r="3">
      <c r="A3" s="3" t="s">
        <v>34</v>
      </c>
      <c r="B3" s="3" t="s">
        <v>36</v>
      </c>
      <c r="C3" s="3">
        <v>2.0</v>
      </c>
      <c r="D3" s="3">
        <v>21.0</v>
      </c>
      <c r="E3" s="3">
        <v>56.0</v>
      </c>
    </row>
    <row r="4">
      <c r="A4" s="3" t="s">
        <v>34</v>
      </c>
      <c r="B4" s="3" t="s">
        <v>37</v>
      </c>
      <c r="C4" s="3">
        <v>45.0</v>
      </c>
      <c r="D4" s="3">
        <v>15.0</v>
      </c>
      <c r="E4" s="3">
        <v>16.0</v>
      </c>
    </row>
    <row r="5">
      <c r="A5" s="3" t="s">
        <v>34</v>
      </c>
      <c r="B5" s="3" t="s">
        <v>38</v>
      </c>
      <c r="C5" s="3">
        <v>18.0</v>
      </c>
      <c r="D5" s="3">
        <v>20.0</v>
      </c>
      <c r="E5" s="3">
        <v>22.0</v>
      </c>
    </row>
    <row r="6">
      <c r="A6" s="3" t="s">
        <v>34</v>
      </c>
      <c r="B6" s="3" t="s">
        <v>39</v>
      </c>
      <c r="C6" s="3">
        <v>16.0</v>
      </c>
      <c r="D6" s="3">
        <v>56.0</v>
      </c>
      <c r="E6" s="3">
        <v>35.0</v>
      </c>
    </row>
    <row r="7">
      <c r="A7" s="3" t="s">
        <v>40</v>
      </c>
      <c r="B7" s="3" t="s">
        <v>35</v>
      </c>
      <c r="C7" s="3">
        <v>5.0</v>
      </c>
      <c r="D7" s="3">
        <v>63.0</v>
      </c>
      <c r="E7" s="3">
        <v>91.0</v>
      </c>
    </row>
    <row r="8">
      <c r="A8" s="3" t="s">
        <v>40</v>
      </c>
      <c r="B8" s="3" t="s">
        <v>36</v>
      </c>
      <c r="C8" s="3">
        <v>26.0</v>
      </c>
      <c r="D8" s="3">
        <v>51.0</v>
      </c>
      <c r="E8" s="3">
        <v>51.0</v>
      </c>
    </row>
    <row r="9">
      <c r="A9" s="3" t="s">
        <v>40</v>
      </c>
      <c r="B9" s="3" t="s">
        <v>41</v>
      </c>
      <c r="C9" s="3">
        <v>41.0</v>
      </c>
      <c r="D9" s="3">
        <v>42.0</v>
      </c>
      <c r="E9" s="3">
        <v>21.0</v>
      </c>
    </row>
    <row r="10">
      <c r="A10" s="3" t="s">
        <v>40</v>
      </c>
      <c r="B10" s="3" t="s">
        <v>38</v>
      </c>
      <c r="C10" s="3">
        <v>62.0</v>
      </c>
      <c r="D10" s="3">
        <v>63.0</v>
      </c>
      <c r="E10" s="3">
        <v>23.0</v>
      </c>
    </row>
    <row r="11">
      <c r="A11" s="3" t="s">
        <v>40</v>
      </c>
      <c r="B11" s="3" t="s">
        <v>39</v>
      </c>
      <c r="C11" s="3">
        <v>95.0</v>
      </c>
      <c r="D11" s="3">
        <v>25.0</v>
      </c>
      <c r="E11" s="3">
        <v>63.0</v>
      </c>
    </row>
    <row r="12">
      <c r="A12" s="3" t="s">
        <v>42</v>
      </c>
      <c r="B12" s="3" t="s">
        <v>35</v>
      </c>
      <c r="C12" s="3">
        <v>32.0</v>
      </c>
      <c r="D12" s="3">
        <v>12.0</v>
      </c>
      <c r="E12" s="3">
        <v>41.0</v>
      </c>
    </row>
    <row r="13">
      <c r="A13" s="3" t="s">
        <v>42</v>
      </c>
      <c r="B13" s="3" t="s">
        <v>36</v>
      </c>
      <c r="C13" s="3">
        <v>12.0</v>
      </c>
      <c r="D13" s="3">
        <v>14.0</v>
      </c>
      <c r="E13" s="3">
        <v>24.0</v>
      </c>
    </row>
    <row r="14">
      <c r="A14" s="3" t="s">
        <v>42</v>
      </c>
      <c r="B14" s="3" t="s">
        <v>41</v>
      </c>
      <c r="C14" s="3">
        <v>65.0</v>
      </c>
      <c r="D14" s="3">
        <v>65.0</v>
      </c>
      <c r="E14" s="3">
        <v>12.0</v>
      </c>
    </row>
    <row r="15">
      <c r="A15" s="3" t="s">
        <v>42</v>
      </c>
      <c r="B15" s="3" t="s">
        <v>38</v>
      </c>
      <c r="C15" s="3">
        <v>42.0</v>
      </c>
      <c r="D15" s="3">
        <v>82.0</v>
      </c>
      <c r="E15" s="3">
        <v>63.0</v>
      </c>
    </row>
    <row r="16">
      <c r="A16" s="3" t="s">
        <v>42</v>
      </c>
      <c r="B16" s="3" t="s">
        <v>39</v>
      </c>
      <c r="C16" s="3">
        <v>35.0</v>
      </c>
      <c r="D16" s="3">
        <v>16.0</v>
      </c>
      <c r="E16" s="3">
        <v>48.0</v>
      </c>
    </row>
    <row r="17">
      <c r="A17" s="3" t="s">
        <v>43</v>
      </c>
      <c r="B17" s="3" t="s">
        <v>35</v>
      </c>
      <c r="C17" s="3">
        <v>16.0</v>
      </c>
      <c r="D17" s="3">
        <v>26.0</v>
      </c>
      <c r="E17" s="3">
        <v>62.0</v>
      </c>
    </row>
    <row r="18">
      <c r="A18" s="3" t="s">
        <v>43</v>
      </c>
      <c r="B18" s="3" t="s">
        <v>36</v>
      </c>
      <c r="C18" s="3">
        <v>42.0</v>
      </c>
      <c r="D18" s="3">
        <v>51.0</v>
      </c>
      <c r="E18" s="3">
        <v>36.0</v>
      </c>
    </row>
    <row r="19">
      <c r="A19" s="3" t="s">
        <v>43</v>
      </c>
      <c r="B19" s="3" t="s">
        <v>41</v>
      </c>
      <c r="C19" s="3">
        <v>16.0</v>
      </c>
      <c r="D19" s="3">
        <v>46.0</v>
      </c>
      <c r="E19" s="3">
        <v>48.0</v>
      </c>
    </row>
    <row r="20">
      <c r="A20" s="3" t="s">
        <v>43</v>
      </c>
      <c r="B20" s="3" t="s">
        <v>38</v>
      </c>
      <c r="C20" s="3">
        <v>102.0</v>
      </c>
      <c r="D20" s="3">
        <v>32.0</v>
      </c>
      <c r="E20" s="3">
        <v>95.0</v>
      </c>
    </row>
    <row r="21">
      <c r="A21" s="3" t="s">
        <v>43</v>
      </c>
      <c r="B21" s="3" t="s">
        <v>39</v>
      </c>
      <c r="C21" s="3">
        <v>25.0</v>
      </c>
      <c r="D21" s="3">
        <v>82.0</v>
      </c>
      <c r="E21" s="3">
        <v>86.0</v>
      </c>
    </row>
  </sheetData>
  <autoFilter ref="$A$1:$E$21"/>
  <drawing r:id="rId1"/>
</worksheet>
</file>