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gu/git/discoos/smart_dash/doc/"/>
    </mc:Choice>
  </mc:AlternateContent>
  <xr:revisionPtr revIDLastSave="0" documentId="13_ncr:1_{39D18047-6BEA-864D-8BB2-41388926D1EF}" xr6:coauthVersionLast="47" xr6:coauthVersionMax="47" xr10:uidLastSave="{00000000-0000-0000-0000-000000000000}"/>
  <bookViews>
    <workbookView xWindow="-860" yWindow="-28040" windowWidth="39680" windowHeight="28040" xr2:uid="{8B31B4A9-6AFD-1E47-97B7-4D1901BB2ACA}"/>
  </bookViews>
  <sheets>
    <sheet name="Kv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J43" i="1" s="1"/>
  <c r="A44" i="1"/>
  <c r="J44" i="1" s="1"/>
  <c r="A45" i="1"/>
  <c r="J45" i="1" s="1"/>
  <c r="A46" i="1"/>
  <c r="J46" i="1" s="1"/>
  <c r="A47" i="1"/>
  <c r="A48" i="1"/>
  <c r="A49" i="1"/>
  <c r="J49" i="1" s="1"/>
  <c r="A50" i="1"/>
  <c r="J50" i="1" s="1"/>
  <c r="A51" i="1"/>
  <c r="J51" i="1" s="1"/>
  <c r="A52" i="1"/>
  <c r="A53" i="1"/>
  <c r="A54" i="1"/>
  <c r="A55" i="1"/>
  <c r="A56" i="1"/>
  <c r="A57" i="1"/>
  <c r="A58" i="1"/>
  <c r="A59" i="1"/>
  <c r="A60" i="1"/>
  <c r="A61" i="1"/>
  <c r="A62" i="1"/>
  <c r="A63" i="1"/>
  <c r="J63" i="1" s="1"/>
  <c r="A64" i="1"/>
  <c r="A65" i="1"/>
  <c r="A66" i="1"/>
  <c r="A67" i="1"/>
  <c r="A68" i="1"/>
  <c r="A69" i="1"/>
  <c r="A70" i="1"/>
  <c r="A71" i="1"/>
  <c r="J71" i="1" s="1"/>
  <c r="A72" i="1"/>
  <c r="J72" i="1" s="1"/>
  <c r="A73" i="1"/>
  <c r="J73" i="1" s="1"/>
  <c r="A74" i="1"/>
  <c r="J74" i="1" s="1"/>
  <c r="A75" i="1"/>
  <c r="J75" i="1" s="1"/>
  <c r="A76" i="1"/>
  <c r="A77" i="1"/>
  <c r="A78" i="1"/>
  <c r="A79" i="1"/>
  <c r="J79" i="1" s="1"/>
  <c r="A80" i="1"/>
  <c r="J80" i="1" s="1"/>
  <c r="A81" i="1"/>
  <c r="J81" i="1" s="1"/>
  <c r="A82" i="1"/>
  <c r="J82" i="1" s="1"/>
  <c r="A83" i="1"/>
  <c r="J83" i="1" s="1"/>
  <c r="A84" i="1"/>
  <c r="J84" i="1" s="1"/>
  <c r="A85" i="1"/>
  <c r="J85" i="1" s="1"/>
  <c r="A86" i="1"/>
  <c r="J86" i="1" s="1"/>
  <c r="A87" i="1"/>
  <c r="J87" i="1" s="1"/>
  <c r="A88" i="1"/>
  <c r="A89" i="1"/>
  <c r="A90" i="1"/>
  <c r="A91" i="1"/>
  <c r="A92" i="1"/>
  <c r="A20" i="1"/>
  <c r="A21" i="1"/>
  <c r="A22" i="1"/>
  <c r="A23" i="1"/>
  <c r="A24" i="1"/>
  <c r="A25" i="1"/>
  <c r="A26" i="1"/>
  <c r="A27" i="1"/>
  <c r="J27" i="1" s="1"/>
  <c r="A28" i="1"/>
  <c r="J28" i="1" s="1"/>
  <c r="A29" i="1"/>
  <c r="J29" i="1" s="1"/>
  <c r="A30" i="1"/>
  <c r="J30" i="1" s="1"/>
  <c r="A31" i="1"/>
  <c r="J31" i="1" s="1"/>
  <c r="A32" i="1"/>
  <c r="A33" i="1"/>
  <c r="A34" i="1"/>
  <c r="A35" i="1"/>
  <c r="A36" i="1"/>
  <c r="A37" i="1"/>
  <c r="A38" i="1"/>
  <c r="A39" i="1"/>
  <c r="J88" i="1"/>
  <c r="J89" i="1"/>
  <c r="J90" i="1"/>
  <c r="J91" i="1"/>
  <c r="J92" i="1"/>
  <c r="J76" i="1"/>
  <c r="J77" i="1"/>
  <c r="J78" i="1"/>
  <c r="J21" i="1"/>
  <c r="J22" i="1"/>
  <c r="J23" i="1"/>
  <c r="J24" i="1"/>
  <c r="J25" i="1"/>
  <c r="J26" i="1"/>
  <c r="J32" i="1"/>
  <c r="J33" i="1"/>
  <c r="J34" i="1"/>
  <c r="J35" i="1"/>
  <c r="J36" i="1"/>
  <c r="J37" i="1"/>
  <c r="J38" i="1"/>
  <c r="J39" i="1"/>
  <c r="J40" i="1"/>
  <c r="J41" i="1"/>
  <c r="J42" i="1"/>
  <c r="J47" i="1"/>
  <c r="J48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20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0" i="1"/>
  <c r="F20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56" i="1"/>
  <c r="D56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0" i="1"/>
  <c r="C20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1" i="1"/>
  <c r="F5" i="1"/>
  <c r="F6" i="1"/>
  <c r="F7" i="1"/>
  <c r="F8" i="1"/>
  <c r="F9" i="1"/>
  <c r="F10" i="1"/>
  <c r="F11" i="1"/>
  <c r="F12" i="1"/>
  <c r="F13" i="1"/>
  <c r="F14" i="1"/>
  <c r="F15" i="1"/>
  <c r="F17" i="1"/>
  <c r="F2" i="1"/>
  <c r="D2" i="1"/>
  <c r="D3" i="1"/>
  <c r="D5" i="1"/>
  <c r="D6" i="1"/>
  <c r="D7" i="1"/>
  <c r="D8" i="1"/>
  <c r="D9" i="1"/>
  <c r="D10" i="1"/>
  <c r="D11" i="1"/>
  <c r="D13" i="1"/>
  <c r="D14" i="1"/>
  <c r="D15" i="1"/>
  <c r="D17" i="1"/>
  <c r="E16" i="1"/>
  <c r="F16" i="1" s="1"/>
  <c r="C16" i="1"/>
  <c r="D16" i="1" s="1"/>
  <c r="G14" i="1"/>
  <c r="G15" i="1"/>
  <c r="G16" i="1"/>
  <c r="G17" i="1"/>
  <c r="E12" i="1"/>
  <c r="G3" i="1"/>
  <c r="G5" i="1"/>
  <c r="G6" i="1"/>
  <c r="G7" i="1"/>
  <c r="G8" i="1"/>
  <c r="G9" i="1"/>
  <c r="G10" i="1"/>
  <c r="G11" i="1"/>
  <c r="G12" i="1"/>
  <c r="G13" i="1"/>
  <c r="G2" i="1"/>
  <c r="C12" i="1"/>
  <c r="D12" i="1" s="1"/>
  <c r="E8" i="1"/>
  <c r="F3" i="1"/>
  <c r="C8" i="1"/>
  <c r="E4" i="1"/>
  <c r="F4" i="1" s="1"/>
  <c r="C4" i="1"/>
  <c r="D4" i="1" s="1"/>
  <c r="G4" i="1" l="1"/>
</calcChain>
</file>

<file path=xl/sharedStrings.xml><?xml version="1.0" encoding="utf-8"?>
<sst xmlns="http://schemas.openxmlformats.org/spreadsheetml/2006/main" count="33" uniqueCount="20">
  <si>
    <t>Kvadrant</t>
  </si>
  <si>
    <t>Range</t>
  </si>
  <si>
    <t>ax</t>
  </si>
  <si>
    <t>ay</t>
  </si>
  <si>
    <t>0 - 90</t>
  </si>
  <si>
    <t>90-180</t>
  </si>
  <si>
    <t>180-270</t>
  </si>
  <si>
    <t>at</t>
  </si>
  <si>
    <t>270-360</t>
  </si>
  <si>
    <t>ux</t>
  </si>
  <si>
    <t>uy</t>
  </si>
  <si>
    <t>y/x</t>
  </si>
  <si>
    <t>y/x=tan(a)</t>
  </si>
  <si>
    <t>y=sin(a)</t>
  </si>
  <si>
    <t>x=cos(a)</t>
  </si>
  <si>
    <t>a=atan(y/x)</t>
  </si>
  <si>
    <t>expect</t>
  </si>
  <si>
    <t>actual</t>
  </si>
  <si>
    <t>a=acos(x)</t>
  </si>
  <si>
    <t>a=asin(y)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</si>
</sst>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1DD8B-7782-7D4D-A1E1-F7D019EA33FD}" name="Tabell1" displayName="Tabell1" ref="A1:G17" totalsRowShown="0" headerRowDxfId="8" dataDxfId="3">
  <autoFilter ref="A1:G17" xr:uid="{90D1DD8B-7782-7D4D-A1E1-F7D019EA3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12A66EB-992B-6348-980F-0CE6A86EE663}" name="Kvadrant" dataDxfId="7"/>
    <tableColumn id="2" xr3:uid="{0FAD7AB2-C40B-E640-BB69-FD6261E07A0F}" name="Range" dataDxfId="6"/>
    <tableColumn id="3" xr3:uid="{456708D6-542F-3D41-B15F-1684E298F1C9}" name="ux" dataDxfId="5"/>
    <tableColumn id="4" xr3:uid="{397DB456-4756-1B42-8D28-42CCD5959ED4}" name="ax" dataDxfId="0">
      <calculatedColumnFormula>DEGREES(ACOS(C2))</calculatedColumnFormula>
    </tableColumn>
    <tableColumn id="5" xr3:uid="{6DC1112C-A6F0-0F4C-9FF4-E2E2654455A6}" name="uy" dataDxfId="4"/>
    <tableColumn id="6" xr3:uid="{5802809D-1A85-3D45-8EC3-1F077A0E07F7}" name="ay" dataDxfId="2">
      <calculatedColumnFormula>DEGREES(ASIN(E2))</calculatedColumnFormula>
    </tableColumn>
    <tableColumn id="7" xr3:uid="{B96D8D46-FF01-9D43-A6CA-DAF4BCDD5EFE}" name="at" dataDxfId="1">
      <calculatedColumnFormula>IFERROR(DEGREES(ATAN(Tabell1[[#This Row],[uy]]/Tabell1[[#This Row],[ux]])),"-")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560C-E25C-2746-B6F6-E7A1DACA95D1}">
  <dimension ref="A1:J92"/>
  <sheetViews>
    <sheetView tabSelected="1" topLeftCell="C6" workbookViewId="0">
      <selection activeCell="B40" sqref="B40"/>
    </sheetView>
  </sheetViews>
  <sheetFormatPr baseColWidth="10" defaultRowHeight="16" x14ac:dyDescent="0.2"/>
  <cols>
    <col min="1" max="1" width="8.6640625" bestFit="1" customWidth="1"/>
    <col min="2" max="2" width="7.83203125" style="1" bestFit="1" customWidth="1"/>
    <col min="3" max="3" width="8" bestFit="1" customWidth="1"/>
    <col min="4" max="4" width="7.6640625" bestFit="1" customWidth="1"/>
    <col min="5" max="5" width="5.33203125" bestFit="1" customWidth="1"/>
    <col min="6" max="6" width="9.6640625" bestFit="1" customWidth="1"/>
    <col min="7" max="7" width="10.6640625" bestFit="1" customWidth="1"/>
    <col min="8" max="8" width="12.1640625" bestFit="1" customWidth="1"/>
  </cols>
  <sheetData>
    <row r="1" spans="1:7" x14ac:dyDescent="0.2">
      <c r="A1" s="1" t="s">
        <v>0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3</v>
      </c>
      <c r="G1" s="1" t="s">
        <v>7</v>
      </c>
    </row>
    <row r="2" spans="1:7" x14ac:dyDescent="0.2">
      <c r="A2" s="2">
        <v>1</v>
      </c>
      <c r="B2" s="2" t="s">
        <v>4</v>
      </c>
      <c r="C2" s="2">
        <v>0</v>
      </c>
      <c r="D2" s="2">
        <f t="shared" ref="D2:D17" si="0">DEGREES(ACOS(C2))</f>
        <v>90</v>
      </c>
      <c r="E2" s="2">
        <v>0</v>
      </c>
      <c r="F2" s="2">
        <f>DEGREES(ASIN(E2))</f>
        <v>0</v>
      </c>
      <c r="G2" s="2" t="str">
        <f>IFERROR(DEGREES(ATAN(Tabell1[[#This Row],[uy]]/Tabell1[[#This Row],[ux]])),"-")</f>
        <v>-</v>
      </c>
    </row>
    <row r="3" spans="1:7" x14ac:dyDescent="0.2">
      <c r="A3" s="2">
        <v>1</v>
      </c>
      <c r="B3" s="2" t="s">
        <v>4</v>
      </c>
      <c r="C3" s="2">
        <v>0.5</v>
      </c>
      <c r="D3" s="2">
        <f t="shared" si="0"/>
        <v>59.999999999999993</v>
      </c>
      <c r="E3" s="2">
        <v>0.5</v>
      </c>
      <c r="F3" s="2">
        <f t="shared" ref="F3:F17" si="1">DEGREES(ASIN(E3))</f>
        <v>30.000000000000004</v>
      </c>
      <c r="G3" s="2">
        <f>IFERROR(DEGREES(ATAN(Tabell1[[#This Row],[uy]]/Tabell1[[#This Row],[ux]])),"-")</f>
        <v>45</v>
      </c>
    </row>
    <row r="4" spans="1:7" x14ac:dyDescent="0.2">
      <c r="A4" s="2">
        <v>1</v>
      </c>
      <c r="B4" s="2" t="s">
        <v>4</v>
      </c>
      <c r="C4" s="3">
        <f>SQRT(2)/2</f>
        <v>0.70710678118654757</v>
      </c>
      <c r="D4" s="2">
        <f t="shared" si="0"/>
        <v>44.999999999999993</v>
      </c>
      <c r="E4" s="3">
        <f>SQRT(2)/2</f>
        <v>0.70710678118654757</v>
      </c>
      <c r="F4" s="2">
        <f t="shared" si="1"/>
        <v>45.000000000000007</v>
      </c>
      <c r="G4" s="2">
        <f>IFERROR(DEGREES(ATAN(Tabell1[[#This Row],[uy]]/Tabell1[[#This Row],[ux]])),"-")</f>
        <v>45</v>
      </c>
    </row>
    <row r="5" spans="1:7" x14ac:dyDescent="0.2">
      <c r="A5" s="2">
        <v>1</v>
      </c>
      <c r="B5" s="2" t="s">
        <v>4</v>
      </c>
      <c r="C5" s="2">
        <v>1</v>
      </c>
      <c r="D5" s="2">
        <f t="shared" si="0"/>
        <v>0</v>
      </c>
      <c r="E5" s="2">
        <v>1</v>
      </c>
      <c r="F5" s="2">
        <f t="shared" si="1"/>
        <v>90</v>
      </c>
      <c r="G5" s="2">
        <f>IFERROR(DEGREES(ATAN(Tabell1[[#This Row],[uy]]/Tabell1[[#This Row],[ux]])),"-")</f>
        <v>45</v>
      </c>
    </row>
    <row r="6" spans="1:7" x14ac:dyDescent="0.2">
      <c r="A6" s="2">
        <v>2</v>
      </c>
      <c r="B6" s="2" t="s">
        <v>5</v>
      </c>
      <c r="C6" s="2">
        <v>0</v>
      </c>
      <c r="D6" s="2">
        <f t="shared" si="0"/>
        <v>90</v>
      </c>
      <c r="E6" s="2">
        <v>0</v>
      </c>
      <c r="F6" s="2">
        <f t="shared" si="1"/>
        <v>0</v>
      </c>
      <c r="G6" s="2" t="str">
        <f>IFERROR(DEGREES(ATAN(Tabell1[[#This Row],[uy]]/Tabell1[[#This Row],[ux]])),"-")</f>
        <v>-</v>
      </c>
    </row>
    <row r="7" spans="1:7" x14ac:dyDescent="0.2">
      <c r="A7" s="2">
        <v>2</v>
      </c>
      <c r="B7" s="2" t="s">
        <v>5</v>
      </c>
      <c r="C7" s="2">
        <v>0.5</v>
      </c>
      <c r="D7" s="2">
        <f t="shared" si="0"/>
        <v>59.999999999999993</v>
      </c>
      <c r="E7" s="2">
        <v>-0.5</v>
      </c>
      <c r="F7" s="2">
        <f t="shared" si="1"/>
        <v>-30.000000000000004</v>
      </c>
      <c r="G7" s="2">
        <f>IFERROR(DEGREES(ATAN(Tabell1[[#This Row],[uy]]/Tabell1[[#This Row],[ux]])),"-")</f>
        <v>-45</v>
      </c>
    </row>
    <row r="8" spans="1:7" x14ac:dyDescent="0.2">
      <c r="A8" s="2">
        <v>2</v>
      </c>
      <c r="B8" s="2" t="s">
        <v>5</v>
      </c>
      <c r="C8" s="3">
        <f>SQRT(2)/2</f>
        <v>0.70710678118654757</v>
      </c>
      <c r="D8" s="2">
        <f t="shared" si="0"/>
        <v>44.999999999999993</v>
      </c>
      <c r="E8" s="3">
        <f>-SQRT(2)/2</f>
        <v>-0.70710678118654757</v>
      </c>
      <c r="F8" s="2">
        <f t="shared" si="1"/>
        <v>-45</v>
      </c>
      <c r="G8" s="2">
        <f>IFERROR(DEGREES(ATAN(Tabell1[[#This Row],[uy]]/Tabell1[[#This Row],[ux]])),"-")</f>
        <v>-45</v>
      </c>
    </row>
    <row r="9" spans="1:7" x14ac:dyDescent="0.2">
      <c r="A9" s="2">
        <v>2</v>
      </c>
      <c r="B9" s="2" t="s">
        <v>5</v>
      </c>
      <c r="C9" s="2">
        <v>1</v>
      </c>
      <c r="D9" s="2">
        <f t="shared" si="0"/>
        <v>0</v>
      </c>
      <c r="E9" s="2">
        <v>-1</v>
      </c>
      <c r="F9" s="2">
        <f t="shared" si="1"/>
        <v>-90</v>
      </c>
      <c r="G9" s="2">
        <f>IFERROR(DEGREES(ATAN(Tabell1[[#This Row],[uy]]/Tabell1[[#This Row],[ux]])),"-")</f>
        <v>-45</v>
      </c>
    </row>
    <row r="10" spans="1:7" x14ac:dyDescent="0.2">
      <c r="A10" s="2">
        <v>3</v>
      </c>
      <c r="B10" s="2" t="s">
        <v>6</v>
      </c>
      <c r="C10" s="2">
        <v>0</v>
      </c>
      <c r="D10" s="4">
        <f t="shared" si="0"/>
        <v>90</v>
      </c>
      <c r="E10" s="2">
        <v>0</v>
      </c>
      <c r="F10" s="2">
        <f t="shared" si="1"/>
        <v>0</v>
      </c>
      <c r="G10" s="2" t="str">
        <f>IFERROR(DEGREES(ATAN(Tabell1[[#This Row],[uy]]/Tabell1[[#This Row],[ux]])),"-")</f>
        <v>-</v>
      </c>
    </row>
    <row r="11" spans="1:7" x14ac:dyDescent="0.2">
      <c r="A11" s="2">
        <v>3</v>
      </c>
      <c r="B11" s="2" t="s">
        <v>6</v>
      </c>
      <c r="C11" s="2">
        <v>-0.5</v>
      </c>
      <c r="D11" s="4">
        <f t="shared" si="0"/>
        <v>120.00000000000001</v>
      </c>
      <c r="E11" s="2">
        <v>-0.5</v>
      </c>
      <c r="F11" s="2">
        <f t="shared" si="1"/>
        <v>-30.000000000000004</v>
      </c>
      <c r="G11" s="2">
        <f>IFERROR(DEGREES(ATAN(Tabell1[[#This Row],[uy]]/Tabell1[[#This Row],[ux]])),"-")</f>
        <v>45</v>
      </c>
    </row>
    <row r="12" spans="1:7" x14ac:dyDescent="0.2">
      <c r="A12" s="2">
        <v>3</v>
      </c>
      <c r="B12" s="2" t="s">
        <v>6</v>
      </c>
      <c r="C12" s="3">
        <f>-SQRT(2)/2</f>
        <v>-0.70710678118654757</v>
      </c>
      <c r="D12" s="4">
        <f t="shared" si="0"/>
        <v>135</v>
      </c>
      <c r="E12" s="3">
        <f>-SQRT(2)/2</f>
        <v>-0.70710678118654757</v>
      </c>
      <c r="F12" s="2">
        <f t="shared" si="1"/>
        <v>-45</v>
      </c>
      <c r="G12" s="2">
        <f>IFERROR(DEGREES(ATAN(Tabell1[[#This Row],[uy]]/Tabell1[[#This Row],[ux]])),"-")</f>
        <v>45</v>
      </c>
    </row>
    <row r="13" spans="1:7" x14ac:dyDescent="0.2">
      <c r="A13" s="2">
        <v>3</v>
      </c>
      <c r="B13" s="2" t="s">
        <v>6</v>
      </c>
      <c r="C13" s="2">
        <v>-1</v>
      </c>
      <c r="D13" s="4">
        <f t="shared" si="0"/>
        <v>180</v>
      </c>
      <c r="E13" s="2">
        <v>-1</v>
      </c>
      <c r="F13" s="2">
        <f t="shared" si="1"/>
        <v>-90</v>
      </c>
      <c r="G13" s="2">
        <f>IFERROR(DEGREES(ATAN(Tabell1[[#This Row],[uy]]/Tabell1[[#This Row],[ux]])),"-")</f>
        <v>45</v>
      </c>
    </row>
    <row r="14" spans="1:7" x14ac:dyDescent="0.2">
      <c r="A14" s="2">
        <v>4</v>
      </c>
      <c r="B14" s="2" t="s">
        <v>8</v>
      </c>
      <c r="C14" s="2">
        <v>0</v>
      </c>
      <c r="D14" s="4">
        <f t="shared" si="0"/>
        <v>90</v>
      </c>
      <c r="E14" s="2">
        <v>0</v>
      </c>
      <c r="F14" s="2">
        <f t="shared" si="1"/>
        <v>0</v>
      </c>
      <c r="G14" s="2" t="str">
        <f>IFERROR(DEGREES(ATAN(Tabell1[[#This Row],[uy]]/Tabell1[[#This Row],[ux]])),"-")</f>
        <v>-</v>
      </c>
    </row>
    <row r="15" spans="1:7" x14ac:dyDescent="0.2">
      <c r="A15" s="2">
        <v>4</v>
      </c>
      <c r="B15" s="2" t="s">
        <v>8</v>
      </c>
      <c r="C15" s="2">
        <v>-0.5</v>
      </c>
      <c r="D15" s="4">
        <f t="shared" si="0"/>
        <v>120.00000000000001</v>
      </c>
      <c r="E15" s="2">
        <v>0.5</v>
      </c>
      <c r="F15" s="2">
        <f t="shared" si="1"/>
        <v>30.000000000000004</v>
      </c>
      <c r="G15" s="2">
        <f>IFERROR(DEGREES(ATAN(Tabell1[[#This Row],[uy]]/Tabell1[[#This Row],[ux]])),"-")</f>
        <v>-45</v>
      </c>
    </row>
    <row r="16" spans="1:7" x14ac:dyDescent="0.2">
      <c r="A16" s="2">
        <v>4</v>
      </c>
      <c r="B16" s="2" t="s">
        <v>8</v>
      </c>
      <c r="C16" s="3">
        <f>-SQRT(2)/2</f>
        <v>-0.70710678118654757</v>
      </c>
      <c r="D16" s="4">
        <f t="shared" si="0"/>
        <v>135</v>
      </c>
      <c r="E16" s="3">
        <f>SQRT(2)/2</f>
        <v>0.70710678118654757</v>
      </c>
      <c r="F16" s="2">
        <f t="shared" si="1"/>
        <v>45.000000000000007</v>
      </c>
      <c r="G16" s="2">
        <f>IFERROR(DEGREES(ATAN(Tabell1[[#This Row],[uy]]/Tabell1[[#This Row],[ux]])),"-")</f>
        <v>-45</v>
      </c>
    </row>
    <row r="17" spans="1:10" x14ac:dyDescent="0.2">
      <c r="A17" s="2">
        <v>4</v>
      </c>
      <c r="B17" s="2" t="s">
        <v>8</v>
      </c>
      <c r="C17" s="2">
        <v>-1</v>
      </c>
      <c r="D17" s="4">
        <f t="shared" si="0"/>
        <v>180</v>
      </c>
      <c r="E17" s="2">
        <v>1</v>
      </c>
      <c r="F17" s="2">
        <f t="shared" si="1"/>
        <v>90</v>
      </c>
      <c r="G17" s="2">
        <f>IFERROR(DEGREES(ATAN(Tabell1[[#This Row],[uy]]/Tabell1[[#This Row],[ux]])),"-")</f>
        <v>-45</v>
      </c>
    </row>
    <row r="19" spans="1:10" x14ac:dyDescent="0.2">
      <c r="A19" s="7" t="s">
        <v>0</v>
      </c>
      <c r="B19" s="2" t="s">
        <v>16</v>
      </c>
      <c r="C19" s="2" t="s">
        <v>14</v>
      </c>
      <c r="D19" s="2" t="s">
        <v>13</v>
      </c>
      <c r="E19" s="2" t="s">
        <v>11</v>
      </c>
      <c r="F19" s="2" t="s">
        <v>12</v>
      </c>
      <c r="G19" s="2" t="s">
        <v>18</v>
      </c>
      <c r="H19" s="2" t="s">
        <v>19</v>
      </c>
      <c r="I19" s="2" t="s">
        <v>15</v>
      </c>
      <c r="J19" s="2" t="s">
        <v>17</v>
      </c>
    </row>
    <row r="20" spans="1:10" x14ac:dyDescent="0.2">
      <c r="A20">
        <f t="shared" ref="A20:A38" si="2">IF(AND(C20&gt;0,D20&gt;=0),1,IF(AND(C20&gt;=0,D20&lt;=0),2,IF(AND(C20&lt;=0,D20&lt;=0),3,IF(AND(C20&lt;=0,D20&gt;=0),4,"-"))))</f>
        <v>1</v>
      </c>
      <c r="B20" s="2">
        <v>0</v>
      </c>
      <c r="C20" s="3">
        <f>COS(RADIANS(B20))</f>
        <v>1</v>
      </c>
      <c r="D20" s="3">
        <f>SIN(RADIANS(B20))</f>
        <v>0</v>
      </c>
      <c r="E20" s="6">
        <f>IF(D20/C20&gt;100,"-",D20/C20)</f>
        <v>0</v>
      </c>
      <c r="F20" s="3">
        <f t="shared" ref="F20:F83" si="3">IF(TAN(RADIANS(B20))&gt;100,"-",TAN(RADIANS(B20)))</f>
        <v>0</v>
      </c>
      <c r="G20" s="1">
        <f>IFERROR(DEGREES(ACOS(C20)),"-")</f>
        <v>0</v>
      </c>
      <c r="H20" s="8">
        <f t="shared" ref="H20:H84" si="4">IFERROR(DEGREES(ASIN(C20)),"-")</f>
        <v>90</v>
      </c>
      <c r="I20" s="5">
        <f>IFERROR(DEGREES(ATAN(E20)),"-")</f>
        <v>0</v>
      </c>
      <c r="J20">
        <f>IF(A20&lt;3,G20,360-G20)</f>
        <v>0</v>
      </c>
    </row>
    <row r="21" spans="1:10" x14ac:dyDescent="0.2">
      <c r="A21">
        <f t="shared" si="2"/>
        <v>1</v>
      </c>
      <c r="B21" s="2">
        <v>5</v>
      </c>
      <c r="C21" s="3">
        <f>COS(RADIANS(B21))</f>
        <v>0.99619469809174555</v>
      </c>
      <c r="D21" s="3">
        <f>SIN(RADIANS(B21))</f>
        <v>8.7155742747658166E-2</v>
      </c>
      <c r="E21" s="6">
        <f t="shared" ref="E21:E84" si="5">IF(D21/C21&gt;100,"-",D21/C21)</f>
        <v>8.7488663525923993E-2</v>
      </c>
      <c r="F21" s="3">
        <f t="shared" si="3"/>
        <v>8.7488663525923993E-2</v>
      </c>
      <c r="G21" s="1">
        <f t="shared" ref="G21:G84" si="6">IFERROR(DEGREES(ACOS(C21)),"-")</f>
        <v>4.9999999999999947</v>
      </c>
      <c r="H21" s="8">
        <f t="shared" si="4"/>
        <v>85</v>
      </c>
      <c r="I21" s="5">
        <f>IFERROR(DEGREES(ATAN(E21)),"-")</f>
        <v>4.9999999999999991</v>
      </c>
      <c r="J21">
        <f t="shared" ref="J21:J84" si="7">IF(A21&lt;3,G21,360-G21)</f>
        <v>4.9999999999999947</v>
      </c>
    </row>
    <row r="22" spans="1:10" x14ac:dyDescent="0.2">
      <c r="A22">
        <f t="shared" si="2"/>
        <v>1</v>
      </c>
      <c r="B22" s="2">
        <v>10</v>
      </c>
      <c r="C22" s="3">
        <f t="shared" ref="C22:C38" si="8">COS(RADIANS(B22))</f>
        <v>0.98480775301220802</v>
      </c>
      <c r="D22" s="3">
        <f t="shared" ref="D22:D38" si="9">SIN(RADIANS(B22))</f>
        <v>0.17364817766693033</v>
      </c>
      <c r="E22" s="6">
        <f t="shared" si="5"/>
        <v>0.17632698070846498</v>
      </c>
      <c r="F22" s="3">
        <f t="shared" si="3"/>
        <v>0.17632698070846498</v>
      </c>
      <c r="G22" s="1">
        <f t="shared" si="6"/>
        <v>10.000000000000014</v>
      </c>
      <c r="H22" s="8">
        <f t="shared" si="4"/>
        <v>79.999999999999986</v>
      </c>
      <c r="I22" s="5">
        <f>IFERROR(DEGREES(ATAN(E22)),"-")</f>
        <v>10</v>
      </c>
      <c r="J22">
        <f t="shared" si="7"/>
        <v>10.000000000000014</v>
      </c>
    </row>
    <row r="23" spans="1:10" x14ac:dyDescent="0.2">
      <c r="A23">
        <f t="shared" si="2"/>
        <v>1</v>
      </c>
      <c r="B23" s="2">
        <v>15</v>
      </c>
      <c r="C23" s="3">
        <f t="shared" si="8"/>
        <v>0.96592582628906831</v>
      </c>
      <c r="D23" s="3">
        <f t="shared" si="9"/>
        <v>0.25881904510252074</v>
      </c>
      <c r="E23" s="6">
        <f t="shared" si="5"/>
        <v>0.2679491924311227</v>
      </c>
      <c r="F23" s="3">
        <f t="shared" si="3"/>
        <v>0.2679491924311227</v>
      </c>
      <c r="G23" s="1">
        <f t="shared" si="6"/>
        <v>14.999999999999982</v>
      </c>
      <c r="H23" s="8">
        <f t="shared" si="4"/>
        <v>75.000000000000014</v>
      </c>
      <c r="I23" s="5">
        <f>IFERROR(DEGREES(ATAN(E23)),"-")</f>
        <v>14.999999999999998</v>
      </c>
      <c r="J23">
        <f t="shared" si="7"/>
        <v>14.999999999999982</v>
      </c>
    </row>
    <row r="24" spans="1:10" x14ac:dyDescent="0.2">
      <c r="A24">
        <f t="shared" si="2"/>
        <v>1</v>
      </c>
      <c r="B24" s="2">
        <v>20</v>
      </c>
      <c r="C24" s="3">
        <f t="shared" si="8"/>
        <v>0.93969262078590843</v>
      </c>
      <c r="D24" s="3">
        <f t="shared" si="9"/>
        <v>0.34202014332566871</v>
      </c>
      <c r="E24" s="6">
        <f t="shared" si="5"/>
        <v>0.36397023426620234</v>
      </c>
      <c r="F24" s="3">
        <f t="shared" si="3"/>
        <v>0.36397023426620234</v>
      </c>
      <c r="G24" s="1">
        <f t="shared" si="6"/>
        <v>19.999999999999989</v>
      </c>
      <c r="H24" s="8">
        <f t="shared" si="4"/>
        <v>70.000000000000014</v>
      </c>
      <c r="I24" s="5">
        <f>IFERROR(DEGREES(ATAN(E24)),"-")</f>
        <v>20</v>
      </c>
      <c r="J24">
        <f t="shared" si="7"/>
        <v>19.999999999999989</v>
      </c>
    </row>
    <row r="25" spans="1:10" x14ac:dyDescent="0.2">
      <c r="A25">
        <f t="shared" si="2"/>
        <v>1</v>
      </c>
      <c r="B25" s="2">
        <v>25</v>
      </c>
      <c r="C25" s="3">
        <f t="shared" si="8"/>
        <v>0.90630778703664994</v>
      </c>
      <c r="D25" s="3">
        <f t="shared" si="9"/>
        <v>0.42261826174069944</v>
      </c>
      <c r="E25" s="6">
        <f t="shared" si="5"/>
        <v>0.46630765815499864</v>
      </c>
      <c r="F25" s="3">
        <f t="shared" si="3"/>
        <v>0.46630765815499864</v>
      </c>
      <c r="G25" s="1">
        <f t="shared" si="6"/>
        <v>24.999999999999996</v>
      </c>
      <c r="H25" s="8">
        <f t="shared" si="4"/>
        <v>65</v>
      </c>
      <c r="I25" s="5">
        <f>IFERROR(DEGREES(ATAN(E25)),"-")</f>
        <v>25.000000000000004</v>
      </c>
      <c r="J25">
        <f t="shared" si="7"/>
        <v>24.999999999999996</v>
      </c>
    </row>
    <row r="26" spans="1:10" x14ac:dyDescent="0.2">
      <c r="A26">
        <f t="shared" si="2"/>
        <v>1</v>
      </c>
      <c r="B26" s="2">
        <v>30</v>
      </c>
      <c r="C26" s="3">
        <f t="shared" si="8"/>
        <v>0.86602540378443871</v>
      </c>
      <c r="D26" s="3">
        <f t="shared" si="9"/>
        <v>0.49999999999999994</v>
      </c>
      <c r="E26" s="6">
        <f t="shared" si="5"/>
        <v>0.57735026918962562</v>
      </c>
      <c r="F26" s="3">
        <f t="shared" si="3"/>
        <v>0.57735026918962562</v>
      </c>
      <c r="G26" s="1">
        <f t="shared" si="6"/>
        <v>29.999999999999993</v>
      </c>
      <c r="H26" s="8">
        <f t="shared" si="4"/>
        <v>60.000000000000007</v>
      </c>
      <c r="I26" s="5">
        <f>IFERROR(DEGREES(ATAN(E26)),"-")</f>
        <v>29.999999999999996</v>
      </c>
      <c r="J26">
        <f t="shared" si="7"/>
        <v>29.999999999999993</v>
      </c>
    </row>
    <row r="27" spans="1:10" x14ac:dyDescent="0.2">
      <c r="A27">
        <f t="shared" si="2"/>
        <v>1</v>
      </c>
      <c r="B27" s="2">
        <v>35</v>
      </c>
      <c r="C27" s="3">
        <f t="shared" si="8"/>
        <v>0.8191520442889918</v>
      </c>
      <c r="D27" s="3">
        <f t="shared" si="9"/>
        <v>0.57357643635104605</v>
      </c>
      <c r="E27" s="6">
        <f t="shared" si="5"/>
        <v>0.70020753820970971</v>
      </c>
      <c r="F27" s="3">
        <f t="shared" si="3"/>
        <v>0.70020753820970971</v>
      </c>
      <c r="G27" s="1">
        <f t="shared" si="6"/>
        <v>34.999999999999993</v>
      </c>
      <c r="H27" s="8">
        <f t="shared" si="4"/>
        <v>55.000000000000007</v>
      </c>
      <c r="I27" s="5">
        <f>IFERROR(DEGREES(ATAN(E27)),"-")</f>
        <v>35</v>
      </c>
      <c r="J27">
        <f t="shared" si="7"/>
        <v>34.999999999999993</v>
      </c>
    </row>
    <row r="28" spans="1:10" x14ac:dyDescent="0.2">
      <c r="A28">
        <f t="shared" si="2"/>
        <v>1</v>
      </c>
      <c r="B28" s="2">
        <v>40</v>
      </c>
      <c r="C28" s="3">
        <f t="shared" si="8"/>
        <v>0.76604444311897801</v>
      </c>
      <c r="D28" s="3">
        <f t="shared" si="9"/>
        <v>0.64278760968653925</v>
      </c>
      <c r="E28" s="6">
        <f t="shared" si="5"/>
        <v>0.83909963117727993</v>
      </c>
      <c r="F28" s="3">
        <f t="shared" si="3"/>
        <v>0.83909963117727993</v>
      </c>
      <c r="G28" s="1">
        <f t="shared" si="6"/>
        <v>40.000000000000007</v>
      </c>
      <c r="H28" s="8">
        <f t="shared" si="4"/>
        <v>49.999999999999993</v>
      </c>
      <c r="I28" s="5">
        <f>IFERROR(DEGREES(ATAN(E28)),"-")</f>
        <v>40</v>
      </c>
      <c r="J28">
        <f t="shared" si="7"/>
        <v>40.000000000000007</v>
      </c>
    </row>
    <row r="29" spans="1:10" x14ac:dyDescent="0.2">
      <c r="A29">
        <f t="shared" si="2"/>
        <v>1</v>
      </c>
      <c r="B29" s="2">
        <v>45</v>
      </c>
      <c r="C29" s="3">
        <f t="shared" si="8"/>
        <v>0.70710678118654757</v>
      </c>
      <c r="D29" s="3">
        <f t="shared" si="9"/>
        <v>0.70710678118654746</v>
      </c>
      <c r="E29" s="6">
        <f t="shared" si="5"/>
        <v>0.99999999999999989</v>
      </c>
      <c r="F29" s="3">
        <f t="shared" si="3"/>
        <v>0.99999999999999989</v>
      </c>
      <c r="G29" s="1">
        <f t="shared" si="6"/>
        <v>44.999999999999993</v>
      </c>
      <c r="H29" s="8">
        <f t="shared" si="4"/>
        <v>45.000000000000007</v>
      </c>
      <c r="I29" s="5">
        <f>IFERROR(DEGREES(ATAN(E29)),"-")</f>
        <v>45</v>
      </c>
      <c r="J29">
        <f t="shared" si="7"/>
        <v>44.999999999999993</v>
      </c>
    </row>
    <row r="30" spans="1:10" x14ac:dyDescent="0.2">
      <c r="A30">
        <f t="shared" si="2"/>
        <v>1</v>
      </c>
      <c r="B30" s="2">
        <v>50</v>
      </c>
      <c r="C30" s="3">
        <f t="shared" si="8"/>
        <v>0.64278760968653936</v>
      </c>
      <c r="D30" s="3">
        <f t="shared" si="9"/>
        <v>0.76604444311897801</v>
      </c>
      <c r="E30" s="6">
        <f t="shared" si="5"/>
        <v>1.1917535925942098</v>
      </c>
      <c r="F30" s="3">
        <f t="shared" si="3"/>
        <v>1.1917535925942098</v>
      </c>
      <c r="G30" s="1">
        <f t="shared" si="6"/>
        <v>49.999999999999986</v>
      </c>
      <c r="H30" s="8">
        <f t="shared" si="4"/>
        <v>40.000000000000014</v>
      </c>
      <c r="I30" s="5">
        <f>IFERROR(DEGREES(ATAN(E30)),"-")</f>
        <v>49.999999999999993</v>
      </c>
      <c r="J30">
        <f t="shared" si="7"/>
        <v>49.999999999999986</v>
      </c>
    </row>
    <row r="31" spans="1:10" x14ac:dyDescent="0.2">
      <c r="A31">
        <f t="shared" si="2"/>
        <v>1</v>
      </c>
      <c r="B31" s="2">
        <v>55</v>
      </c>
      <c r="C31" s="3">
        <f t="shared" si="8"/>
        <v>0.57357643635104605</v>
      </c>
      <c r="D31" s="3">
        <f t="shared" si="9"/>
        <v>0.8191520442889918</v>
      </c>
      <c r="E31" s="6">
        <f t="shared" si="5"/>
        <v>1.4281480067421146</v>
      </c>
      <c r="F31" s="3">
        <f t="shared" si="3"/>
        <v>1.4281480067421144</v>
      </c>
      <c r="G31" s="1">
        <f t="shared" si="6"/>
        <v>55</v>
      </c>
      <c r="H31" s="8">
        <f t="shared" si="4"/>
        <v>35</v>
      </c>
      <c r="I31" s="5">
        <f>IFERROR(DEGREES(ATAN(E31)),"-")</f>
        <v>55.000000000000007</v>
      </c>
      <c r="J31">
        <f t="shared" si="7"/>
        <v>55</v>
      </c>
    </row>
    <row r="32" spans="1:10" x14ac:dyDescent="0.2">
      <c r="A32">
        <f t="shared" si="2"/>
        <v>1</v>
      </c>
      <c r="B32" s="2">
        <v>60</v>
      </c>
      <c r="C32" s="3">
        <f t="shared" si="8"/>
        <v>0.50000000000000011</v>
      </c>
      <c r="D32" s="3">
        <f t="shared" si="9"/>
        <v>0.8660254037844386</v>
      </c>
      <c r="E32" s="6">
        <f t="shared" si="5"/>
        <v>1.7320508075688767</v>
      </c>
      <c r="F32" s="3">
        <f t="shared" si="3"/>
        <v>1.7320508075688767</v>
      </c>
      <c r="G32" s="1">
        <f t="shared" si="6"/>
        <v>59.999999999999986</v>
      </c>
      <c r="H32" s="8">
        <f t="shared" si="4"/>
        <v>30.000000000000011</v>
      </c>
      <c r="I32" s="5">
        <f>IFERROR(DEGREES(ATAN(E32)),"-")</f>
        <v>59.999999999999993</v>
      </c>
      <c r="J32">
        <f t="shared" si="7"/>
        <v>59.999999999999986</v>
      </c>
    </row>
    <row r="33" spans="1:10" x14ac:dyDescent="0.2">
      <c r="A33">
        <f t="shared" si="2"/>
        <v>1</v>
      </c>
      <c r="B33" s="2">
        <v>65</v>
      </c>
      <c r="C33" s="3">
        <f t="shared" si="8"/>
        <v>0.42261826174069944</v>
      </c>
      <c r="D33" s="3">
        <f t="shared" si="9"/>
        <v>0.90630778703664994</v>
      </c>
      <c r="E33" s="6">
        <f t="shared" si="5"/>
        <v>2.1445069205095586</v>
      </c>
      <c r="F33" s="3">
        <f t="shared" si="3"/>
        <v>2.1445069205095586</v>
      </c>
      <c r="G33" s="1">
        <f t="shared" si="6"/>
        <v>65</v>
      </c>
      <c r="H33" s="8">
        <f t="shared" si="4"/>
        <v>25.000000000000004</v>
      </c>
      <c r="I33" s="5">
        <f>IFERROR(DEGREES(ATAN(E33)),"-")</f>
        <v>65</v>
      </c>
      <c r="J33">
        <f t="shared" si="7"/>
        <v>65</v>
      </c>
    </row>
    <row r="34" spans="1:10" x14ac:dyDescent="0.2">
      <c r="A34">
        <f t="shared" si="2"/>
        <v>1</v>
      </c>
      <c r="B34" s="2">
        <v>70</v>
      </c>
      <c r="C34" s="3">
        <f t="shared" si="8"/>
        <v>0.34202014332566882</v>
      </c>
      <c r="D34" s="3">
        <f t="shared" si="9"/>
        <v>0.93969262078590832</v>
      </c>
      <c r="E34" s="6">
        <f t="shared" si="5"/>
        <v>2.7474774194546212</v>
      </c>
      <c r="F34" s="3">
        <f t="shared" si="3"/>
        <v>2.7474774194546212</v>
      </c>
      <c r="G34" s="1">
        <f t="shared" si="6"/>
        <v>70</v>
      </c>
      <c r="H34" s="8">
        <f t="shared" si="4"/>
        <v>20.000000000000011</v>
      </c>
      <c r="I34" s="5">
        <f>IFERROR(DEGREES(ATAN(E34)),"-")</f>
        <v>70</v>
      </c>
      <c r="J34">
        <f t="shared" si="7"/>
        <v>70</v>
      </c>
    </row>
    <row r="35" spans="1:10" x14ac:dyDescent="0.2">
      <c r="A35">
        <f t="shared" si="2"/>
        <v>1</v>
      </c>
      <c r="B35" s="2">
        <v>75</v>
      </c>
      <c r="C35" s="3">
        <f t="shared" si="8"/>
        <v>0.25881904510252074</v>
      </c>
      <c r="D35" s="3">
        <f t="shared" si="9"/>
        <v>0.96592582628906831</v>
      </c>
      <c r="E35" s="6">
        <f t="shared" si="5"/>
        <v>3.7320508075688776</v>
      </c>
      <c r="F35" s="3">
        <f t="shared" si="3"/>
        <v>3.7320508075688776</v>
      </c>
      <c r="G35" s="1">
        <f t="shared" si="6"/>
        <v>75</v>
      </c>
      <c r="H35" s="8">
        <f t="shared" si="4"/>
        <v>14.999999999999998</v>
      </c>
      <c r="I35" s="5">
        <f>IFERROR(DEGREES(ATAN(E35)),"-")</f>
        <v>75</v>
      </c>
      <c r="J35">
        <f t="shared" si="7"/>
        <v>75</v>
      </c>
    </row>
    <row r="36" spans="1:10" x14ac:dyDescent="0.2">
      <c r="A36">
        <f t="shared" si="2"/>
        <v>1</v>
      </c>
      <c r="B36" s="2">
        <v>80</v>
      </c>
      <c r="C36" s="3">
        <f t="shared" si="8"/>
        <v>0.17364817766693041</v>
      </c>
      <c r="D36" s="3">
        <f t="shared" si="9"/>
        <v>0.98480775301220802</v>
      </c>
      <c r="E36" s="6">
        <f t="shared" si="5"/>
        <v>5.6712818196177075</v>
      </c>
      <c r="F36" s="3">
        <f t="shared" si="3"/>
        <v>5.6712818196177075</v>
      </c>
      <c r="G36" s="1">
        <f t="shared" si="6"/>
        <v>80</v>
      </c>
      <c r="H36" s="8">
        <f t="shared" si="4"/>
        <v>10.000000000000005</v>
      </c>
      <c r="I36" s="5">
        <f>IFERROR(DEGREES(ATAN(E36)),"-")</f>
        <v>80</v>
      </c>
      <c r="J36">
        <f t="shared" si="7"/>
        <v>80</v>
      </c>
    </row>
    <row r="37" spans="1:10" x14ac:dyDescent="0.2">
      <c r="A37">
        <f t="shared" si="2"/>
        <v>1</v>
      </c>
      <c r="B37" s="2">
        <v>85</v>
      </c>
      <c r="C37" s="3">
        <f t="shared" si="8"/>
        <v>8.7155742747658138E-2</v>
      </c>
      <c r="D37" s="3">
        <f t="shared" si="9"/>
        <v>0.99619469809174555</v>
      </c>
      <c r="E37" s="6">
        <f t="shared" si="5"/>
        <v>11.430052302761348</v>
      </c>
      <c r="F37" s="3">
        <f t="shared" si="3"/>
        <v>11.43005230276135</v>
      </c>
      <c r="G37" s="1">
        <f t="shared" si="6"/>
        <v>85</v>
      </c>
      <c r="H37" s="8">
        <f t="shared" si="4"/>
        <v>4.9999999999999973</v>
      </c>
      <c r="I37" s="5">
        <f>IFERROR(DEGREES(ATAN(E37)),"-")</f>
        <v>85</v>
      </c>
      <c r="J37">
        <f t="shared" si="7"/>
        <v>85</v>
      </c>
    </row>
    <row r="38" spans="1:10" x14ac:dyDescent="0.2">
      <c r="A38">
        <f t="shared" si="2"/>
        <v>1</v>
      </c>
      <c r="B38" s="2">
        <v>90</v>
      </c>
      <c r="C38" s="3">
        <f t="shared" si="8"/>
        <v>6.123233995736766E-17</v>
      </c>
      <c r="D38" s="3">
        <f t="shared" si="9"/>
        <v>1</v>
      </c>
      <c r="E38" s="6" t="str">
        <f t="shared" si="5"/>
        <v>-</v>
      </c>
      <c r="F38" s="3" t="str">
        <f t="shared" si="3"/>
        <v>-</v>
      </c>
      <c r="G38" s="1">
        <f t="shared" si="6"/>
        <v>90</v>
      </c>
      <c r="H38" s="8">
        <f t="shared" si="4"/>
        <v>3.5083546492674388E-15</v>
      </c>
      <c r="I38" s="5" t="str">
        <f>IFERROR(DEGREES(ATAN(E38)),"-")</f>
        <v>-</v>
      </c>
      <c r="J38">
        <f t="shared" si="7"/>
        <v>90</v>
      </c>
    </row>
    <row r="39" spans="1:10" x14ac:dyDescent="0.2">
      <c r="A39">
        <f>IF(AND(C39&gt;0,D39&gt;=0),1,IF(AND(C39&gt;=0,D39&lt;=0),2,IF(AND(C39&lt;=0,D39&lt;=0),3,IF(AND(C39&lt;=0,D39&gt;=0),4,"-"))))</f>
        <v>4</v>
      </c>
      <c r="B39" s="2">
        <v>95</v>
      </c>
      <c r="C39" s="3">
        <f>COS(RADIANS(B39))</f>
        <v>-8.7155742747658235E-2</v>
      </c>
      <c r="D39" s="3">
        <f>SIN(RADIANS(B39))</f>
        <v>0.99619469809174555</v>
      </c>
      <c r="E39" s="6">
        <f t="shared" si="5"/>
        <v>-11.430052302761336</v>
      </c>
      <c r="F39" s="3">
        <f t="shared" si="3"/>
        <v>-11.430052302761336</v>
      </c>
      <c r="G39" s="1">
        <f t="shared" si="6"/>
        <v>95</v>
      </c>
      <c r="H39" s="8">
        <f t="shared" si="4"/>
        <v>-5.0000000000000027</v>
      </c>
      <c r="I39" s="5">
        <f>IFERROR(DEGREES(ATAN(E39)),"-")</f>
        <v>-84.999999999999986</v>
      </c>
      <c r="J39">
        <f t="shared" si="7"/>
        <v>265</v>
      </c>
    </row>
    <row r="40" spans="1:10" x14ac:dyDescent="0.2">
      <c r="A40">
        <f t="shared" ref="A40:A92" si="10">IF(AND(C40&gt;0,D40&gt;=0),1,IF(AND(C40&gt;=0,D40&lt;=0),2,IF(AND(C40&lt;=0,D40&lt;=0),3,IF(AND(C40&lt;=0,D40&gt;=0),4,"-"))))</f>
        <v>4</v>
      </c>
      <c r="B40" s="2">
        <v>100</v>
      </c>
      <c r="C40" s="3">
        <f>COS(RADIANS(B40))</f>
        <v>-0.1736481776669303</v>
      </c>
      <c r="D40" s="3">
        <f>SIN(RADIANS(B40))</f>
        <v>0.98480775301220802</v>
      </c>
      <c r="E40" s="6">
        <f t="shared" si="5"/>
        <v>-5.6712818196177111</v>
      </c>
      <c r="F40" s="3">
        <f t="shared" si="3"/>
        <v>-5.6712818196177111</v>
      </c>
      <c r="G40" s="1">
        <f t="shared" si="6"/>
        <v>100</v>
      </c>
      <c r="H40" s="8">
        <f t="shared" si="4"/>
        <v>-9.9999999999999982</v>
      </c>
      <c r="I40" s="5">
        <f>IFERROR(DEGREES(ATAN(E40)),"-")</f>
        <v>-80.000000000000014</v>
      </c>
      <c r="J40">
        <f t="shared" si="7"/>
        <v>260</v>
      </c>
    </row>
    <row r="41" spans="1:10" x14ac:dyDescent="0.2">
      <c r="A41">
        <f t="shared" si="10"/>
        <v>4</v>
      </c>
      <c r="B41" s="2">
        <v>105</v>
      </c>
      <c r="C41" s="3">
        <f t="shared" ref="C41:C55" si="11">COS(RADIANS(B41))</f>
        <v>-0.25881904510252085</v>
      </c>
      <c r="D41" s="3">
        <f t="shared" ref="D41:D55" si="12">SIN(RADIANS(B41))</f>
        <v>0.96592582628906831</v>
      </c>
      <c r="E41" s="6">
        <f t="shared" si="5"/>
        <v>-3.7320508075688763</v>
      </c>
      <c r="F41" s="3">
        <f t="shared" si="3"/>
        <v>-3.7320508075688763</v>
      </c>
      <c r="G41" s="1">
        <f t="shared" si="6"/>
        <v>105.00000000000001</v>
      </c>
      <c r="H41" s="8">
        <f t="shared" si="4"/>
        <v>-15.000000000000005</v>
      </c>
      <c r="I41" s="5">
        <f>IFERROR(DEGREES(ATAN(E41)),"-")</f>
        <v>-75</v>
      </c>
      <c r="J41">
        <f t="shared" si="7"/>
        <v>255</v>
      </c>
    </row>
    <row r="42" spans="1:10" x14ac:dyDescent="0.2">
      <c r="A42">
        <f t="shared" si="10"/>
        <v>4</v>
      </c>
      <c r="B42" s="2">
        <v>110</v>
      </c>
      <c r="C42" s="3">
        <f t="shared" si="11"/>
        <v>-0.34202014332566871</v>
      </c>
      <c r="D42" s="3">
        <f t="shared" si="12"/>
        <v>0.93969262078590843</v>
      </c>
      <c r="E42" s="6">
        <f t="shared" si="5"/>
        <v>-2.7474774194546225</v>
      </c>
      <c r="F42" s="3">
        <f t="shared" si="3"/>
        <v>-2.7474774194546225</v>
      </c>
      <c r="G42" s="1">
        <f t="shared" si="6"/>
        <v>110</v>
      </c>
      <c r="H42" s="8">
        <f t="shared" si="4"/>
        <v>-20</v>
      </c>
      <c r="I42" s="5">
        <f>IFERROR(DEGREES(ATAN(E42)),"-")</f>
        <v>-70</v>
      </c>
      <c r="J42">
        <f t="shared" si="7"/>
        <v>250</v>
      </c>
    </row>
    <row r="43" spans="1:10" x14ac:dyDescent="0.2">
      <c r="A43">
        <f t="shared" si="10"/>
        <v>4</v>
      </c>
      <c r="B43" s="2">
        <v>115</v>
      </c>
      <c r="C43" s="3">
        <f t="shared" si="11"/>
        <v>-0.42261826174069933</v>
      </c>
      <c r="D43" s="3">
        <f t="shared" si="12"/>
        <v>0.90630778703665005</v>
      </c>
      <c r="E43" s="6">
        <f t="shared" si="5"/>
        <v>-2.1445069205095595</v>
      </c>
      <c r="F43" s="3">
        <f t="shared" si="3"/>
        <v>-2.1445069205095595</v>
      </c>
      <c r="G43" s="1">
        <f t="shared" si="6"/>
        <v>115</v>
      </c>
      <c r="H43" s="8">
        <f t="shared" si="4"/>
        <v>-24.999999999999993</v>
      </c>
      <c r="I43" s="5">
        <f>IFERROR(DEGREES(ATAN(E43)),"-")</f>
        <v>-65</v>
      </c>
      <c r="J43">
        <f t="shared" si="7"/>
        <v>245</v>
      </c>
    </row>
    <row r="44" spans="1:10" x14ac:dyDescent="0.2">
      <c r="A44">
        <f t="shared" si="10"/>
        <v>4</v>
      </c>
      <c r="B44" s="2">
        <v>120</v>
      </c>
      <c r="C44" s="3">
        <f t="shared" si="11"/>
        <v>-0.49999999999999983</v>
      </c>
      <c r="D44" s="3">
        <f t="shared" si="12"/>
        <v>0.86602540378443871</v>
      </c>
      <c r="E44" s="6">
        <f t="shared" si="5"/>
        <v>-1.7320508075688781</v>
      </c>
      <c r="F44" s="3">
        <f t="shared" si="3"/>
        <v>-1.7320508075688783</v>
      </c>
      <c r="G44" s="1">
        <f t="shared" si="6"/>
        <v>119.99999999999999</v>
      </c>
      <c r="H44" s="8">
        <f t="shared" si="4"/>
        <v>-29.999999999999993</v>
      </c>
      <c r="I44" s="5">
        <f>IFERROR(DEGREES(ATAN(E44)),"-")</f>
        <v>-60.000000000000021</v>
      </c>
      <c r="J44">
        <f t="shared" si="7"/>
        <v>240</v>
      </c>
    </row>
    <row r="45" spans="1:10" x14ac:dyDescent="0.2">
      <c r="A45">
        <f t="shared" si="10"/>
        <v>4</v>
      </c>
      <c r="B45" s="2">
        <v>125</v>
      </c>
      <c r="C45" s="3">
        <f t="shared" si="11"/>
        <v>-0.57357643635104616</v>
      </c>
      <c r="D45" s="3">
        <f t="shared" si="12"/>
        <v>0.81915204428899169</v>
      </c>
      <c r="E45" s="6">
        <f t="shared" si="5"/>
        <v>-1.4281480067421142</v>
      </c>
      <c r="F45" s="3">
        <f t="shared" si="3"/>
        <v>-1.4281480067421144</v>
      </c>
      <c r="G45" s="1">
        <f t="shared" si="6"/>
        <v>125.00000000000001</v>
      </c>
      <c r="H45" s="8">
        <f t="shared" si="4"/>
        <v>-35.000000000000007</v>
      </c>
      <c r="I45" s="5">
        <f>IFERROR(DEGREES(ATAN(E45)),"-")</f>
        <v>-54.999999999999993</v>
      </c>
      <c r="J45">
        <f t="shared" si="7"/>
        <v>235</v>
      </c>
    </row>
    <row r="46" spans="1:10" x14ac:dyDescent="0.2">
      <c r="A46">
        <f t="shared" si="10"/>
        <v>4</v>
      </c>
      <c r="B46" s="2">
        <v>130</v>
      </c>
      <c r="C46" s="3">
        <f t="shared" si="11"/>
        <v>-0.64278760968653936</v>
      </c>
      <c r="D46" s="3">
        <f t="shared" si="12"/>
        <v>0.76604444311897801</v>
      </c>
      <c r="E46" s="6">
        <f t="shared" si="5"/>
        <v>-1.1917535925942098</v>
      </c>
      <c r="F46" s="3">
        <f t="shared" si="3"/>
        <v>-1.19175359259421</v>
      </c>
      <c r="G46" s="1">
        <f t="shared" si="6"/>
        <v>130</v>
      </c>
      <c r="H46" s="8">
        <f t="shared" si="4"/>
        <v>-40</v>
      </c>
      <c r="I46" s="5">
        <f>IFERROR(DEGREES(ATAN(E46)),"-")</f>
        <v>-49.999999999999993</v>
      </c>
      <c r="J46">
        <f t="shared" si="7"/>
        <v>230</v>
      </c>
    </row>
    <row r="47" spans="1:10" x14ac:dyDescent="0.2">
      <c r="A47">
        <f t="shared" si="10"/>
        <v>4</v>
      </c>
      <c r="B47" s="2">
        <v>135</v>
      </c>
      <c r="C47" s="3">
        <f t="shared" si="11"/>
        <v>-0.70710678118654746</v>
      </c>
      <c r="D47" s="3">
        <f t="shared" si="12"/>
        <v>0.70710678118654757</v>
      </c>
      <c r="E47" s="6">
        <f t="shared" si="5"/>
        <v>-1.0000000000000002</v>
      </c>
      <c r="F47" s="3">
        <f t="shared" si="3"/>
        <v>-1.0000000000000002</v>
      </c>
      <c r="G47" s="1">
        <f t="shared" si="6"/>
        <v>135</v>
      </c>
      <c r="H47" s="8">
        <f t="shared" si="4"/>
        <v>-45</v>
      </c>
      <c r="I47" s="5">
        <f>IFERROR(DEGREES(ATAN(E47)),"-")</f>
        <v>-45.000000000000007</v>
      </c>
      <c r="J47">
        <f t="shared" si="7"/>
        <v>225</v>
      </c>
    </row>
    <row r="48" spans="1:10" x14ac:dyDescent="0.2">
      <c r="A48">
        <f t="shared" si="10"/>
        <v>4</v>
      </c>
      <c r="B48" s="2">
        <v>140</v>
      </c>
      <c r="C48" s="3">
        <f t="shared" si="11"/>
        <v>-0.7660444431189779</v>
      </c>
      <c r="D48" s="3">
        <f t="shared" si="12"/>
        <v>0.64278760968653947</v>
      </c>
      <c r="E48" s="6">
        <f t="shared" si="5"/>
        <v>-0.83909963117728037</v>
      </c>
      <c r="F48" s="3">
        <f t="shared" si="3"/>
        <v>-0.83909963117728037</v>
      </c>
      <c r="G48" s="1">
        <f t="shared" si="6"/>
        <v>140</v>
      </c>
      <c r="H48" s="8">
        <f t="shared" si="4"/>
        <v>-49.999999999999993</v>
      </c>
      <c r="I48" s="5">
        <f>IFERROR(DEGREES(ATAN(E48)),"-")</f>
        <v>-40.000000000000014</v>
      </c>
      <c r="J48">
        <f t="shared" si="7"/>
        <v>220</v>
      </c>
    </row>
    <row r="49" spans="1:10" x14ac:dyDescent="0.2">
      <c r="A49">
        <f t="shared" si="10"/>
        <v>4</v>
      </c>
      <c r="B49" s="2">
        <v>145</v>
      </c>
      <c r="C49" s="3">
        <f t="shared" si="11"/>
        <v>-0.81915204428899191</v>
      </c>
      <c r="D49" s="3">
        <f t="shared" si="12"/>
        <v>0.57357643635104594</v>
      </c>
      <c r="E49" s="6">
        <f t="shared" si="5"/>
        <v>-0.70020753820970949</v>
      </c>
      <c r="F49" s="3">
        <f t="shared" si="3"/>
        <v>-0.70020753820970949</v>
      </c>
      <c r="G49" s="1">
        <f t="shared" si="6"/>
        <v>145</v>
      </c>
      <c r="H49" s="8">
        <f t="shared" si="4"/>
        <v>-55.000000000000014</v>
      </c>
      <c r="I49" s="5">
        <f>IFERROR(DEGREES(ATAN(E49)),"-")</f>
        <v>-34.999999999999993</v>
      </c>
      <c r="J49">
        <f t="shared" si="7"/>
        <v>215</v>
      </c>
    </row>
    <row r="50" spans="1:10" x14ac:dyDescent="0.2">
      <c r="A50">
        <f t="shared" si="10"/>
        <v>4</v>
      </c>
      <c r="B50" s="2">
        <v>150</v>
      </c>
      <c r="C50" s="3">
        <f t="shared" si="11"/>
        <v>-0.86602540378443871</v>
      </c>
      <c r="D50" s="3">
        <f t="shared" si="12"/>
        <v>0.49999999999999994</v>
      </c>
      <c r="E50" s="6">
        <f t="shared" si="5"/>
        <v>-0.57735026918962562</v>
      </c>
      <c r="F50" s="3">
        <f t="shared" si="3"/>
        <v>-0.57735026918962562</v>
      </c>
      <c r="G50" s="1">
        <f t="shared" si="6"/>
        <v>150.00000000000003</v>
      </c>
      <c r="H50" s="8">
        <f t="shared" si="4"/>
        <v>-60.000000000000021</v>
      </c>
      <c r="I50" s="5">
        <f>IFERROR(DEGREES(ATAN(E50)),"-")</f>
        <v>-29.999999999999996</v>
      </c>
      <c r="J50">
        <f t="shared" si="7"/>
        <v>209.99999999999997</v>
      </c>
    </row>
    <row r="51" spans="1:10" x14ac:dyDescent="0.2">
      <c r="A51">
        <f t="shared" si="10"/>
        <v>4</v>
      </c>
      <c r="B51" s="2">
        <v>155</v>
      </c>
      <c r="C51" s="3">
        <f t="shared" si="11"/>
        <v>-0.90630778703664994</v>
      </c>
      <c r="D51" s="3">
        <f t="shared" si="12"/>
        <v>0.4226182617406995</v>
      </c>
      <c r="E51" s="6">
        <f t="shared" si="5"/>
        <v>-0.46630765815499869</v>
      </c>
      <c r="F51" s="3">
        <f t="shared" si="3"/>
        <v>-0.46630765815499869</v>
      </c>
      <c r="G51" s="1">
        <f t="shared" si="6"/>
        <v>155</v>
      </c>
      <c r="H51" s="8">
        <f t="shared" si="4"/>
        <v>-65</v>
      </c>
      <c r="I51" s="5">
        <f>IFERROR(DEGREES(ATAN(E51)),"-")</f>
        <v>-25.000000000000007</v>
      </c>
      <c r="J51">
        <f t="shared" si="7"/>
        <v>205</v>
      </c>
    </row>
    <row r="52" spans="1:10" x14ac:dyDescent="0.2">
      <c r="A52">
        <f t="shared" si="10"/>
        <v>4</v>
      </c>
      <c r="B52" s="2">
        <v>160</v>
      </c>
      <c r="C52" s="3">
        <f t="shared" si="11"/>
        <v>-0.93969262078590832</v>
      </c>
      <c r="D52" s="3">
        <f t="shared" si="12"/>
        <v>0.34202014332566888</v>
      </c>
      <c r="E52" s="6">
        <f t="shared" si="5"/>
        <v>-0.36397023426620256</v>
      </c>
      <c r="F52" s="3">
        <f t="shared" si="3"/>
        <v>-0.36397023426620256</v>
      </c>
      <c r="G52" s="1">
        <f t="shared" si="6"/>
        <v>160.00000000000003</v>
      </c>
      <c r="H52" s="8">
        <f t="shared" si="4"/>
        <v>-70.000000000000014</v>
      </c>
      <c r="I52" s="5">
        <f>IFERROR(DEGREES(ATAN(E52)),"-")</f>
        <v>-20.000000000000011</v>
      </c>
      <c r="J52">
        <f t="shared" si="7"/>
        <v>199.99999999999997</v>
      </c>
    </row>
    <row r="53" spans="1:10" x14ac:dyDescent="0.2">
      <c r="A53">
        <f t="shared" si="10"/>
        <v>4</v>
      </c>
      <c r="B53" s="2">
        <v>165</v>
      </c>
      <c r="C53" s="3">
        <f t="shared" si="11"/>
        <v>-0.9659258262890682</v>
      </c>
      <c r="D53" s="3">
        <f t="shared" si="12"/>
        <v>0.25881904510252102</v>
      </c>
      <c r="E53" s="6">
        <f t="shared" si="5"/>
        <v>-0.26794919243112297</v>
      </c>
      <c r="F53" s="3">
        <f t="shared" si="3"/>
        <v>-0.26794919243112297</v>
      </c>
      <c r="G53" s="1">
        <f t="shared" si="6"/>
        <v>164.99999999999997</v>
      </c>
      <c r="H53" s="8">
        <f t="shared" si="4"/>
        <v>-74.999999999999972</v>
      </c>
      <c r="I53" s="5">
        <f>IFERROR(DEGREES(ATAN(E53)),"-")</f>
        <v>-15.000000000000014</v>
      </c>
      <c r="J53">
        <f t="shared" si="7"/>
        <v>195.00000000000003</v>
      </c>
    </row>
    <row r="54" spans="1:10" x14ac:dyDescent="0.2">
      <c r="A54">
        <f t="shared" si="10"/>
        <v>4</v>
      </c>
      <c r="B54" s="2">
        <v>170</v>
      </c>
      <c r="C54" s="3">
        <f t="shared" si="11"/>
        <v>-0.98480775301220802</v>
      </c>
      <c r="D54" s="3">
        <f t="shared" si="12"/>
        <v>0.17364817766693028</v>
      </c>
      <c r="E54" s="6">
        <f t="shared" si="5"/>
        <v>-0.17632698070846492</v>
      </c>
      <c r="F54" s="3">
        <f t="shared" si="3"/>
        <v>-0.17632698070846486</v>
      </c>
      <c r="G54" s="1">
        <f t="shared" si="6"/>
        <v>170</v>
      </c>
      <c r="H54" s="8">
        <f t="shared" si="4"/>
        <v>-80.000000000000028</v>
      </c>
      <c r="I54" s="5">
        <f>IFERROR(DEGREES(ATAN(E54)),"-")</f>
        <v>-9.9999999999999982</v>
      </c>
      <c r="J54">
        <f t="shared" si="7"/>
        <v>190</v>
      </c>
    </row>
    <row r="55" spans="1:10" x14ac:dyDescent="0.2">
      <c r="A55">
        <f t="shared" si="10"/>
        <v>4</v>
      </c>
      <c r="B55" s="2">
        <v>175</v>
      </c>
      <c r="C55" s="3">
        <f t="shared" si="11"/>
        <v>-0.99619469809174555</v>
      </c>
      <c r="D55" s="3">
        <f t="shared" si="12"/>
        <v>8.7155742747658194E-2</v>
      </c>
      <c r="E55" s="6">
        <f t="shared" si="5"/>
        <v>-8.7488663525924021E-2</v>
      </c>
      <c r="F55" s="3">
        <f t="shared" si="3"/>
        <v>-8.7488663525924021E-2</v>
      </c>
      <c r="G55" s="1">
        <f t="shared" si="6"/>
        <v>175</v>
      </c>
      <c r="H55" s="8">
        <f t="shared" si="4"/>
        <v>-85</v>
      </c>
      <c r="I55" s="5">
        <f>IFERROR(DEGREES(ATAN(E55)),"-")</f>
        <v>-5.0000000000000009</v>
      </c>
      <c r="J55">
        <f t="shared" si="7"/>
        <v>185</v>
      </c>
    </row>
    <row r="56" spans="1:10" x14ac:dyDescent="0.2">
      <c r="A56">
        <f t="shared" si="10"/>
        <v>4</v>
      </c>
      <c r="B56" s="2">
        <v>180</v>
      </c>
      <c r="C56" s="3">
        <f>COS(RADIANS(B56))</f>
        <v>-1</v>
      </c>
      <c r="D56" s="3">
        <f>SIN(RADIANS(B56))</f>
        <v>1.2246467991473532E-16</v>
      </c>
      <c r="E56" s="6">
        <f t="shared" si="5"/>
        <v>-1.2246467991473532E-16</v>
      </c>
      <c r="F56" s="3">
        <f t="shared" si="3"/>
        <v>-1.2246467991473532E-16</v>
      </c>
      <c r="G56" s="1">
        <f t="shared" si="6"/>
        <v>180</v>
      </c>
      <c r="H56" s="8">
        <f t="shared" si="4"/>
        <v>-90</v>
      </c>
      <c r="I56" s="5">
        <f>IFERROR(DEGREES(ATAN(E56)),"-")</f>
        <v>-7.016709298534876E-15</v>
      </c>
      <c r="J56">
        <f t="shared" si="7"/>
        <v>180</v>
      </c>
    </row>
    <row r="57" spans="1:10" x14ac:dyDescent="0.2">
      <c r="A57">
        <f t="shared" si="10"/>
        <v>3</v>
      </c>
      <c r="B57" s="2">
        <v>185</v>
      </c>
      <c r="C57" s="3">
        <f>COS(RADIANS(B57))</f>
        <v>-0.99619469809174555</v>
      </c>
      <c r="D57" s="3">
        <f>SIN(RADIANS(B57))</f>
        <v>-8.7155742747657944E-2</v>
      </c>
      <c r="E57" s="6">
        <f t="shared" si="5"/>
        <v>8.7488663525923771E-2</v>
      </c>
      <c r="F57" s="3">
        <f t="shared" si="3"/>
        <v>8.7488663525923771E-2</v>
      </c>
      <c r="G57" s="1">
        <f t="shared" si="6"/>
        <v>175</v>
      </c>
      <c r="H57" s="8">
        <f t="shared" si="4"/>
        <v>-85</v>
      </c>
      <c r="I57" s="5">
        <f>IFERROR(DEGREES(ATAN(E57)),"-")</f>
        <v>4.9999999999999876</v>
      </c>
      <c r="J57">
        <f t="shared" si="7"/>
        <v>185</v>
      </c>
    </row>
    <row r="58" spans="1:10" x14ac:dyDescent="0.2">
      <c r="A58">
        <f t="shared" si="10"/>
        <v>3</v>
      </c>
      <c r="B58" s="2">
        <v>190</v>
      </c>
      <c r="C58" s="3">
        <f>COS(RADIANS(B58))</f>
        <v>-0.98480775301220802</v>
      </c>
      <c r="D58" s="3">
        <f>SIN(RADIANS(B58))</f>
        <v>-0.17364817766693047</v>
      </c>
      <c r="E58" s="6">
        <f t="shared" si="5"/>
        <v>0.17632698070846511</v>
      </c>
      <c r="F58" s="3">
        <f t="shared" si="3"/>
        <v>0.17632698070846511</v>
      </c>
      <c r="G58" s="1">
        <f t="shared" si="6"/>
        <v>170</v>
      </c>
      <c r="H58" s="8">
        <f t="shared" si="4"/>
        <v>-80.000000000000028</v>
      </c>
      <c r="I58" s="5">
        <f>IFERROR(DEGREES(ATAN(E58)),"-")</f>
        <v>10.000000000000007</v>
      </c>
      <c r="J58">
        <f t="shared" si="7"/>
        <v>190</v>
      </c>
    </row>
    <row r="59" spans="1:10" x14ac:dyDescent="0.2">
      <c r="A59">
        <f t="shared" si="10"/>
        <v>3</v>
      </c>
      <c r="B59" s="2">
        <v>195</v>
      </c>
      <c r="C59" s="3">
        <f t="shared" ref="C59:C75" si="13">COS(RADIANS(B59))</f>
        <v>-0.96592582628906831</v>
      </c>
      <c r="D59" s="3">
        <f t="shared" ref="D59:D75" si="14">SIN(RADIANS(B59))</f>
        <v>-0.25881904510252079</v>
      </c>
      <c r="E59" s="6">
        <f t="shared" si="5"/>
        <v>0.26794919243112275</v>
      </c>
      <c r="F59" s="3">
        <f t="shared" si="3"/>
        <v>0.26794919243112275</v>
      </c>
      <c r="G59" s="1">
        <f t="shared" si="6"/>
        <v>165</v>
      </c>
      <c r="H59" s="8">
        <f t="shared" si="4"/>
        <v>-74.999999999999986</v>
      </c>
      <c r="I59" s="5">
        <f>IFERROR(DEGREES(ATAN(E59)),"-")</f>
        <v>15.000000000000002</v>
      </c>
      <c r="J59">
        <f t="shared" si="7"/>
        <v>195</v>
      </c>
    </row>
    <row r="60" spans="1:10" x14ac:dyDescent="0.2">
      <c r="A60">
        <f t="shared" si="10"/>
        <v>3</v>
      </c>
      <c r="B60" s="2">
        <v>200</v>
      </c>
      <c r="C60" s="3">
        <f t="shared" si="13"/>
        <v>-0.93969262078590843</v>
      </c>
      <c r="D60" s="3">
        <f t="shared" si="14"/>
        <v>-0.34202014332566866</v>
      </c>
      <c r="E60" s="6">
        <f t="shared" si="5"/>
        <v>0.36397023426620229</v>
      </c>
      <c r="F60" s="3">
        <f t="shared" si="3"/>
        <v>0.36397023426620229</v>
      </c>
      <c r="G60" s="1">
        <f t="shared" si="6"/>
        <v>160.00000000000003</v>
      </c>
      <c r="H60" s="8">
        <f t="shared" si="4"/>
        <v>-70.000000000000014</v>
      </c>
      <c r="I60" s="5">
        <f>IFERROR(DEGREES(ATAN(E60)),"-")</f>
        <v>19.999999999999996</v>
      </c>
      <c r="J60">
        <f t="shared" si="7"/>
        <v>199.99999999999997</v>
      </c>
    </row>
    <row r="61" spans="1:10" x14ac:dyDescent="0.2">
      <c r="A61">
        <f t="shared" si="10"/>
        <v>3</v>
      </c>
      <c r="B61" s="2">
        <v>205</v>
      </c>
      <c r="C61" s="3">
        <f t="shared" si="13"/>
        <v>-0.90630778703665005</v>
      </c>
      <c r="D61" s="3">
        <f t="shared" si="14"/>
        <v>-0.42261826174069927</v>
      </c>
      <c r="E61" s="6">
        <f t="shared" si="5"/>
        <v>0.46630765815499836</v>
      </c>
      <c r="F61" s="3">
        <f t="shared" si="3"/>
        <v>0.46630765815499836</v>
      </c>
      <c r="G61" s="1">
        <f t="shared" si="6"/>
        <v>155</v>
      </c>
      <c r="H61" s="8">
        <f t="shared" si="4"/>
        <v>-65</v>
      </c>
      <c r="I61" s="5">
        <f>IFERROR(DEGREES(ATAN(E61)),"-")</f>
        <v>24.999999999999989</v>
      </c>
      <c r="J61">
        <f t="shared" si="7"/>
        <v>205</v>
      </c>
    </row>
    <row r="62" spans="1:10" x14ac:dyDescent="0.2">
      <c r="A62">
        <f t="shared" si="10"/>
        <v>3</v>
      </c>
      <c r="B62" s="2">
        <v>210</v>
      </c>
      <c r="C62" s="3">
        <f t="shared" si="13"/>
        <v>-0.8660254037844386</v>
      </c>
      <c r="D62" s="3">
        <f t="shared" si="14"/>
        <v>-0.50000000000000011</v>
      </c>
      <c r="E62" s="6">
        <f t="shared" si="5"/>
        <v>0.57735026918962595</v>
      </c>
      <c r="F62" s="3">
        <f t="shared" si="3"/>
        <v>0.57735026918962595</v>
      </c>
      <c r="G62" s="1">
        <f t="shared" si="6"/>
        <v>149.99999999999997</v>
      </c>
      <c r="H62" s="8">
        <f t="shared" si="4"/>
        <v>-59.999999999999993</v>
      </c>
      <c r="I62" s="5">
        <f>IFERROR(DEGREES(ATAN(E62)),"-")</f>
        <v>30.000000000000011</v>
      </c>
      <c r="J62">
        <f t="shared" si="7"/>
        <v>210.00000000000003</v>
      </c>
    </row>
    <row r="63" spans="1:10" x14ac:dyDescent="0.2">
      <c r="A63">
        <f t="shared" si="10"/>
        <v>3</v>
      </c>
      <c r="B63" s="2">
        <v>215</v>
      </c>
      <c r="C63" s="3">
        <f t="shared" si="13"/>
        <v>-0.8191520442889918</v>
      </c>
      <c r="D63" s="3">
        <f t="shared" si="14"/>
        <v>-0.57357643635104616</v>
      </c>
      <c r="E63" s="6">
        <f t="shared" si="5"/>
        <v>0.70020753820970982</v>
      </c>
      <c r="F63" s="3">
        <f t="shared" si="3"/>
        <v>0.70020753820970982</v>
      </c>
      <c r="G63" s="1">
        <f t="shared" si="6"/>
        <v>145</v>
      </c>
      <c r="H63" s="8">
        <f t="shared" si="4"/>
        <v>-55.000000000000007</v>
      </c>
      <c r="I63" s="5">
        <f>IFERROR(DEGREES(ATAN(E63)),"-")</f>
        <v>35.000000000000007</v>
      </c>
      <c r="J63">
        <f t="shared" si="7"/>
        <v>215</v>
      </c>
    </row>
    <row r="64" spans="1:10" x14ac:dyDescent="0.2">
      <c r="A64">
        <f t="shared" si="10"/>
        <v>3</v>
      </c>
      <c r="B64" s="2">
        <v>220</v>
      </c>
      <c r="C64" s="3">
        <f t="shared" si="13"/>
        <v>-0.76604444311897801</v>
      </c>
      <c r="D64" s="3">
        <f t="shared" si="14"/>
        <v>-0.64278760968653925</v>
      </c>
      <c r="E64" s="6">
        <f t="shared" si="5"/>
        <v>0.83909963117727993</v>
      </c>
      <c r="F64" s="3">
        <f t="shared" si="3"/>
        <v>0.83909963117727993</v>
      </c>
      <c r="G64" s="1">
        <f t="shared" si="6"/>
        <v>140</v>
      </c>
      <c r="H64" s="8">
        <f t="shared" si="4"/>
        <v>-49.999999999999993</v>
      </c>
      <c r="I64" s="5">
        <f>IFERROR(DEGREES(ATAN(E64)),"-")</f>
        <v>40</v>
      </c>
      <c r="J64">
        <f t="shared" si="7"/>
        <v>220</v>
      </c>
    </row>
    <row r="65" spans="1:10" x14ac:dyDescent="0.2">
      <c r="A65">
        <f t="shared" si="10"/>
        <v>3</v>
      </c>
      <c r="B65" s="2">
        <v>225</v>
      </c>
      <c r="C65" s="3">
        <f t="shared" si="13"/>
        <v>-0.70710678118654768</v>
      </c>
      <c r="D65" s="3">
        <f t="shared" si="14"/>
        <v>-0.70710678118654746</v>
      </c>
      <c r="E65" s="6">
        <f t="shared" si="5"/>
        <v>0.99999999999999967</v>
      </c>
      <c r="F65" s="3">
        <f t="shared" si="3"/>
        <v>0.99999999999999967</v>
      </c>
      <c r="G65" s="1">
        <f t="shared" si="6"/>
        <v>135</v>
      </c>
      <c r="H65" s="8">
        <f t="shared" si="4"/>
        <v>-45.000000000000014</v>
      </c>
      <c r="I65" s="5">
        <f>IFERROR(DEGREES(ATAN(E65)),"-")</f>
        <v>44.999999999999993</v>
      </c>
      <c r="J65">
        <f t="shared" si="7"/>
        <v>225</v>
      </c>
    </row>
    <row r="66" spans="1:10" x14ac:dyDescent="0.2">
      <c r="A66">
        <f t="shared" si="10"/>
        <v>3</v>
      </c>
      <c r="B66" s="2">
        <v>230</v>
      </c>
      <c r="C66" s="3">
        <f t="shared" si="13"/>
        <v>-0.64278760968653947</v>
      </c>
      <c r="D66" s="3">
        <f t="shared" si="14"/>
        <v>-0.7660444431189779</v>
      </c>
      <c r="E66" s="6">
        <f t="shared" si="5"/>
        <v>1.1917535925942095</v>
      </c>
      <c r="F66" s="3">
        <f t="shared" si="3"/>
        <v>1.1917535925942093</v>
      </c>
      <c r="G66" s="1">
        <f t="shared" si="6"/>
        <v>130</v>
      </c>
      <c r="H66" s="8">
        <f t="shared" si="4"/>
        <v>-40.000000000000014</v>
      </c>
      <c r="I66" s="5">
        <f>IFERROR(DEGREES(ATAN(E66)),"-")</f>
        <v>49.999999999999993</v>
      </c>
      <c r="J66">
        <f t="shared" si="7"/>
        <v>230</v>
      </c>
    </row>
    <row r="67" spans="1:10" x14ac:dyDescent="0.2">
      <c r="A67">
        <f t="shared" si="10"/>
        <v>3</v>
      </c>
      <c r="B67" s="2">
        <v>235</v>
      </c>
      <c r="C67" s="3">
        <f t="shared" si="13"/>
        <v>-0.57357643635104638</v>
      </c>
      <c r="D67" s="3">
        <f t="shared" si="14"/>
        <v>-0.81915204428899158</v>
      </c>
      <c r="E67" s="6">
        <f t="shared" si="5"/>
        <v>1.4281480067421135</v>
      </c>
      <c r="F67" s="3">
        <f t="shared" si="3"/>
        <v>1.4281480067421135</v>
      </c>
      <c r="G67" s="1">
        <f t="shared" si="6"/>
        <v>125.00000000000001</v>
      </c>
      <c r="H67" s="8">
        <f t="shared" si="4"/>
        <v>-35.000000000000021</v>
      </c>
      <c r="I67" s="5">
        <f>IFERROR(DEGREES(ATAN(E67)),"-")</f>
        <v>54.999999999999979</v>
      </c>
      <c r="J67">
        <f t="shared" si="7"/>
        <v>235</v>
      </c>
    </row>
    <row r="68" spans="1:10" x14ac:dyDescent="0.2">
      <c r="A68">
        <f t="shared" si="10"/>
        <v>3</v>
      </c>
      <c r="B68" s="2">
        <v>240</v>
      </c>
      <c r="C68" s="3">
        <f t="shared" si="13"/>
        <v>-0.50000000000000044</v>
      </c>
      <c r="D68" s="3">
        <f t="shared" si="14"/>
        <v>-0.86602540378443837</v>
      </c>
      <c r="E68" s="6">
        <f t="shared" si="5"/>
        <v>1.7320508075688752</v>
      </c>
      <c r="F68" s="3">
        <f t="shared" si="3"/>
        <v>1.7320508075688752</v>
      </c>
      <c r="G68" s="1">
        <f t="shared" si="6"/>
        <v>120.00000000000001</v>
      </c>
      <c r="H68" s="8">
        <f t="shared" si="4"/>
        <v>-30.000000000000028</v>
      </c>
      <c r="I68" s="5">
        <f>IFERROR(DEGREES(ATAN(E68)),"-")</f>
        <v>59.999999999999972</v>
      </c>
      <c r="J68">
        <f t="shared" si="7"/>
        <v>240</v>
      </c>
    </row>
    <row r="69" spans="1:10" x14ac:dyDescent="0.2">
      <c r="A69">
        <f t="shared" si="10"/>
        <v>3</v>
      </c>
      <c r="B69" s="2">
        <v>245</v>
      </c>
      <c r="C69" s="3">
        <f t="shared" si="13"/>
        <v>-0.42261826174069916</v>
      </c>
      <c r="D69" s="3">
        <f t="shared" si="14"/>
        <v>-0.90630778703665005</v>
      </c>
      <c r="E69" s="6">
        <f t="shared" si="5"/>
        <v>2.1445069205095604</v>
      </c>
      <c r="F69" s="3">
        <f t="shared" si="3"/>
        <v>2.1445069205095608</v>
      </c>
      <c r="G69" s="1">
        <f t="shared" si="6"/>
        <v>114.99999999999997</v>
      </c>
      <c r="H69" s="8">
        <f t="shared" si="4"/>
        <v>-24.999999999999986</v>
      </c>
      <c r="I69" s="5">
        <f>IFERROR(DEGREES(ATAN(E69)),"-")</f>
        <v>65.000000000000014</v>
      </c>
      <c r="J69">
        <f t="shared" si="7"/>
        <v>245.00000000000003</v>
      </c>
    </row>
    <row r="70" spans="1:10" x14ac:dyDescent="0.2">
      <c r="A70">
        <f t="shared" si="10"/>
        <v>3</v>
      </c>
      <c r="B70" s="2">
        <v>250</v>
      </c>
      <c r="C70" s="3">
        <f t="shared" si="13"/>
        <v>-0.34202014332566855</v>
      </c>
      <c r="D70" s="3">
        <f t="shared" si="14"/>
        <v>-0.93969262078590843</v>
      </c>
      <c r="E70" s="6">
        <f t="shared" si="5"/>
        <v>2.7474774194546239</v>
      </c>
      <c r="F70" s="3">
        <f t="shared" si="3"/>
        <v>2.7474774194546243</v>
      </c>
      <c r="G70" s="1">
        <f t="shared" si="6"/>
        <v>109.99999999999999</v>
      </c>
      <c r="H70" s="8">
        <f t="shared" si="4"/>
        <v>-19.999999999999989</v>
      </c>
      <c r="I70" s="5">
        <f>IFERROR(DEGREES(ATAN(E70)),"-")</f>
        <v>70.000000000000014</v>
      </c>
      <c r="J70">
        <f t="shared" si="7"/>
        <v>250</v>
      </c>
    </row>
    <row r="71" spans="1:10" x14ac:dyDescent="0.2">
      <c r="A71">
        <f t="shared" si="10"/>
        <v>3</v>
      </c>
      <c r="B71" s="2">
        <v>255</v>
      </c>
      <c r="C71" s="3">
        <f t="shared" si="13"/>
        <v>-0.25881904510252063</v>
      </c>
      <c r="D71" s="3">
        <f t="shared" si="14"/>
        <v>-0.96592582628906831</v>
      </c>
      <c r="E71" s="6">
        <f t="shared" si="5"/>
        <v>3.7320508075688794</v>
      </c>
      <c r="F71" s="3">
        <f t="shared" si="3"/>
        <v>3.7320508075688794</v>
      </c>
      <c r="G71" s="1">
        <f t="shared" si="6"/>
        <v>105</v>
      </c>
      <c r="H71" s="8">
        <f t="shared" si="4"/>
        <v>-14.999999999999996</v>
      </c>
      <c r="I71" s="5">
        <f>IFERROR(DEGREES(ATAN(E71)),"-")</f>
        <v>75.000000000000014</v>
      </c>
      <c r="J71">
        <f>IF(A71&lt;3,G71,360-G71)</f>
        <v>255</v>
      </c>
    </row>
    <row r="72" spans="1:10" x14ac:dyDescent="0.2">
      <c r="A72">
        <f t="shared" si="10"/>
        <v>3</v>
      </c>
      <c r="B72" s="2">
        <v>260</v>
      </c>
      <c r="C72" s="3">
        <f t="shared" si="13"/>
        <v>-0.17364817766693033</v>
      </c>
      <c r="D72" s="3">
        <f t="shared" si="14"/>
        <v>-0.98480775301220802</v>
      </c>
      <c r="E72" s="6">
        <f t="shared" si="5"/>
        <v>5.6712818196177102</v>
      </c>
      <c r="F72" s="3">
        <f t="shared" si="3"/>
        <v>5.6712818196177102</v>
      </c>
      <c r="G72" s="1">
        <f t="shared" si="6"/>
        <v>100</v>
      </c>
      <c r="H72" s="8">
        <f t="shared" si="4"/>
        <v>-10</v>
      </c>
      <c r="I72" s="5">
        <f>IFERROR(DEGREES(ATAN(E72)),"-")</f>
        <v>80.000000000000014</v>
      </c>
      <c r="J72">
        <f t="shared" si="7"/>
        <v>260</v>
      </c>
    </row>
    <row r="73" spans="1:10" x14ac:dyDescent="0.2">
      <c r="A73">
        <f t="shared" si="10"/>
        <v>3</v>
      </c>
      <c r="B73" s="2">
        <v>265</v>
      </c>
      <c r="C73" s="3">
        <f t="shared" si="13"/>
        <v>-8.7155742747658249E-2</v>
      </c>
      <c r="D73" s="3">
        <f t="shared" si="14"/>
        <v>-0.99619469809174555</v>
      </c>
      <c r="E73" s="6">
        <f t="shared" si="5"/>
        <v>11.430052302761334</v>
      </c>
      <c r="F73" s="3">
        <f t="shared" si="3"/>
        <v>11.430052302761334</v>
      </c>
      <c r="G73" s="1">
        <f t="shared" si="6"/>
        <v>95</v>
      </c>
      <c r="H73" s="8">
        <f t="shared" si="4"/>
        <v>-5.0000000000000036</v>
      </c>
      <c r="I73" s="5">
        <f>IFERROR(DEGREES(ATAN(E73)),"-")</f>
        <v>84.999999999999986</v>
      </c>
      <c r="J73">
        <f t="shared" si="7"/>
        <v>265</v>
      </c>
    </row>
    <row r="74" spans="1:10" x14ac:dyDescent="0.2">
      <c r="A74">
        <f t="shared" si="10"/>
        <v>3</v>
      </c>
      <c r="B74" s="2">
        <v>270</v>
      </c>
      <c r="C74" s="3">
        <f t="shared" si="13"/>
        <v>-1.8369701987210297E-16</v>
      </c>
      <c r="D74" s="3">
        <f t="shared" si="14"/>
        <v>-1</v>
      </c>
      <c r="E74" s="6" t="str">
        <f t="shared" si="5"/>
        <v>-</v>
      </c>
      <c r="F74" s="3" t="str">
        <f t="shared" si="3"/>
        <v>-</v>
      </c>
      <c r="G74" s="1">
        <f t="shared" si="6"/>
        <v>90.000000000000014</v>
      </c>
      <c r="H74" s="8">
        <f t="shared" si="4"/>
        <v>-1.0525063947802313E-14</v>
      </c>
      <c r="I74" s="5" t="str">
        <f>IFERROR(DEGREES(ATAN(E74)),"-")</f>
        <v>-</v>
      </c>
      <c r="J74">
        <f t="shared" si="7"/>
        <v>270</v>
      </c>
    </row>
    <row r="75" spans="1:10" x14ac:dyDescent="0.2">
      <c r="A75">
        <f t="shared" si="10"/>
        <v>2</v>
      </c>
      <c r="B75" s="2">
        <v>275</v>
      </c>
      <c r="C75" s="3">
        <f t="shared" si="13"/>
        <v>8.7155742747657888E-2</v>
      </c>
      <c r="D75" s="3">
        <f t="shared" si="14"/>
        <v>-0.99619469809174555</v>
      </c>
      <c r="E75" s="6">
        <f t="shared" si="5"/>
        <v>-11.43005230276138</v>
      </c>
      <c r="F75" s="3">
        <f t="shared" si="3"/>
        <v>-11.43005230276138</v>
      </c>
      <c r="G75" s="1">
        <f t="shared" si="6"/>
        <v>85.000000000000014</v>
      </c>
      <c r="H75" s="8">
        <f t="shared" si="4"/>
        <v>4.999999999999984</v>
      </c>
      <c r="I75" s="5">
        <f>IFERROR(DEGREES(ATAN(E75)),"-")</f>
        <v>-85.000000000000014</v>
      </c>
      <c r="J75">
        <f t="shared" si="7"/>
        <v>85.000000000000014</v>
      </c>
    </row>
    <row r="76" spans="1:10" x14ac:dyDescent="0.2">
      <c r="A76">
        <f t="shared" si="10"/>
        <v>2</v>
      </c>
      <c r="B76" s="2">
        <v>280</v>
      </c>
      <c r="C76" s="3">
        <f>COS(RADIANS(B76))</f>
        <v>0.17364817766692997</v>
      </c>
      <c r="D76" s="3">
        <f>SIN(RADIANS(B76))</f>
        <v>-0.98480775301220813</v>
      </c>
      <c r="E76" s="6">
        <f t="shared" si="5"/>
        <v>-5.6712818196177226</v>
      </c>
      <c r="F76" s="3">
        <f t="shared" si="3"/>
        <v>-5.6712818196177226</v>
      </c>
      <c r="G76" s="1">
        <f t="shared" si="6"/>
        <v>80.000000000000028</v>
      </c>
      <c r="H76" s="8">
        <f t="shared" si="4"/>
        <v>9.9999999999999787</v>
      </c>
      <c r="I76" s="5">
        <f>IFERROR(DEGREES(ATAN(E76)),"-")</f>
        <v>-80.000000000000028</v>
      </c>
      <c r="J76">
        <f t="shared" si="7"/>
        <v>80.000000000000028</v>
      </c>
    </row>
    <row r="77" spans="1:10" x14ac:dyDescent="0.2">
      <c r="A77">
        <f t="shared" si="10"/>
        <v>2</v>
      </c>
      <c r="B77" s="2">
        <v>285</v>
      </c>
      <c r="C77" s="3">
        <f>COS(RADIANS(B77))</f>
        <v>0.2588190451025203</v>
      </c>
      <c r="D77" s="3">
        <f>SIN(RADIANS(B77))</f>
        <v>-0.96592582628906842</v>
      </c>
      <c r="E77" s="6">
        <f t="shared" si="5"/>
        <v>-3.7320508075688847</v>
      </c>
      <c r="F77" s="3">
        <f t="shared" si="3"/>
        <v>-3.7320508075688847</v>
      </c>
      <c r="G77" s="1">
        <f t="shared" si="6"/>
        <v>75.000000000000028</v>
      </c>
      <c r="H77" s="8">
        <f t="shared" si="4"/>
        <v>14.999999999999973</v>
      </c>
      <c r="I77" s="5">
        <f>IFERROR(DEGREES(ATAN(E77)),"-")</f>
        <v>-75.000000000000028</v>
      </c>
      <c r="J77">
        <f t="shared" si="7"/>
        <v>75.000000000000028</v>
      </c>
    </row>
    <row r="78" spans="1:10" x14ac:dyDescent="0.2">
      <c r="A78">
        <f t="shared" si="10"/>
        <v>2</v>
      </c>
      <c r="B78" s="2">
        <v>290</v>
      </c>
      <c r="C78" s="3">
        <f t="shared" ref="C78:C81" si="15">COS(RADIANS(B78))</f>
        <v>0.34202014332566899</v>
      </c>
      <c r="D78" s="3">
        <f t="shared" ref="D78:D81" si="16">SIN(RADIANS(B78))</f>
        <v>-0.93969262078590832</v>
      </c>
      <c r="E78" s="6">
        <f t="shared" si="5"/>
        <v>-2.7474774194546199</v>
      </c>
      <c r="F78" s="3">
        <f t="shared" si="3"/>
        <v>-2.7474774194546194</v>
      </c>
      <c r="G78" s="1">
        <f t="shared" si="6"/>
        <v>69.999999999999986</v>
      </c>
      <c r="H78" s="8">
        <f t="shared" si="4"/>
        <v>20.000000000000018</v>
      </c>
      <c r="I78" s="5">
        <f>IFERROR(DEGREES(ATAN(E78)),"-")</f>
        <v>-69.999999999999986</v>
      </c>
      <c r="J78">
        <f t="shared" si="7"/>
        <v>69.999999999999986</v>
      </c>
    </row>
    <row r="79" spans="1:10" x14ac:dyDescent="0.2">
      <c r="A79">
        <f t="shared" si="10"/>
        <v>2</v>
      </c>
      <c r="B79" s="2">
        <v>295</v>
      </c>
      <c r="C79" s="3">
        <f t="shared" si="15"/>
        <v>0.42261826174069961</v>
      </c>
      <c r="D79" s="3">
        <f t="shared" si="16"/>
        <v>-0.90630778703664983</v>
      </c>
      <c r="E79" s="6">
        <f t="shared" si="5"/>
        <v>-2.1445069205095573</v>
      </c>
      <c r="F79" s="3">
        <f t="shared" si="3"/>
        <v>-2.1445069205095573</v>
      </c>
      <c r="G79" s="1">
        <f t="shared" si="6"/>
        <v>64.999999999999986</v>
      </c>
      <c r="H79" s="8">
        <f t="shared" si="4"/>
        <v>25.000000000000011</v>
      </c>
      <c r="I79" s="5">
        <f>IFERROR(DEGREES(ATAN(E79)),"-")</f>
        <v>-64.999999999999986</v>
      </c>
      <c r="J79">
        <f t="shared" si="7"/>
        <v>64.999999999999986</v>
      </c>
    </row>
    <row r="80" spans="1:10" x14ac:dyDescent="0.2">
      <c r="A80">
        <f t="shared" si="10"/>
        <v>2</v>
      </c>
      <c r="B80" s="2">
        <v>300</v>
      </c>
      <c r="C80" s="3">
        <f t="shared" si="15"/>
        <v>0.50000000000000011</v>
      </c>
      <c r="D80" s="3">
        <f t="shared" si="16"/>
        <v>-0.8660254037844386</v>
      </c>
      <c r="E80" s="6">
        <f t="shared" si="5"/>
        <v>-1.7320508075688767</v>
      </c>
      <c r="F80" s="3">
        <f t="shared" si="3"/>
        <v>-1.7320508075688772</v>
      </c>
      <c r="G80" s="1">
        <f t="shared" si="6"/>
        <v>59.999999999999986</v>
      </c>
      <c r="H80" s="8">
        <f t="shared" si="4"/>
        <v>30.000000000000011</v>
      </c>
      <c r="I80" s="5">
        <f>IFERROR(DEGREES(ATAN(E80)),"-")</f>
        <v>-59.999999999999993</v>
      </c>
      <c r="J80">
        <f t="shared" si="7"/>
        <v>59.999999999999986</v>
      </c>
    </row>
    <row r="81" spans="1:10" x14ac:dyDescent="0.2">
      <c r="A81">
        <f t="shared" si="10"/>
        <v>2</v>
      </c>
      <c r="B81" s="2">
        <v>305</v>
      </c>
      <c r="C81" s="3">
        <f t="shared" si="15"/>
        <v>0.57357643635104605</v>
      </c>
      <c r="D81" s="3">
        <f t="shared" si="16"/>
        <v>-0.8191520442889918</v>
      </c>
      <c r="E81" s="6">
        <f t="shared" si="5"/>
        <v>-1.4281480067421146</v>
      </c>
      <c r="F81" s="3">
        <f t="shared" si="3"/>
        <v>-1.4281480067421146</v>
      </c>
      <c r="G81" s="1">
        <f t="shared" si="6"/>
        <v>55</v>
      </c>
      <c r="H81" s="8">
        <f t="shared" si="4"/>
        <v>35</v>
      </c>
      <c r="I81" s="5">
        <f>IFERROR(DEGREES(ATAN(E81)),"-")</f>
        <v>-55.000000000000007</v>
      </c>
      <c r="J81">
        <f t="shared" si="7"/>
        <v>55</v>
      </c>
    </row>
    <row r="82" spans="1:10" x14ac:dyDescent="0.2">
      <c r="A82">
        <f t="shared" si="10"/>
        <v>2</v>
      </c>
      <c r="B82" s="2">
        <v>310</v>
      </c>
      <c r="C82" s="3">
        <f>COS(RADIANS(B82))</f>
        <v>0.64278760968653925</v>
      </c>
      <c r="D82" s="3">
        <f>SIN(RADIANS(B82))</f>
        <v>-0.76604444311897812</v>
      </c>
      <c r="E82" s="6">
        <f t="shared" si="5"/>
        <v>-1.1917535925942102</v>
      </c>
      <c r="F82" s="3">
        <f t="shared" si="3"/>
        <v>-1.1917535925942102</v>
      </c>
      <c r="G82" s="1">
        <f t="shared" si="6"/>
        <v>50.000000000000007</v>
      </c>
      <c r="H82" s="8">
        <f t="shared" si="4"/>
        <v>39.999999999999993</v>
      </c>
      <c r="I82" s="5">
        <f>IFERROR(DEGREES(ATAN(E82)),"-")</f>
        <v>-50.000000000000007</v>
      </c>
      <c r="J82">
        <f t="shared" si="7"/>
        <v>50.000000000000007</v>
      </c>
    </row>
    <row r="83" spans="1:10" x14ac:dyDescent="0.2">
      <c r="A83">
        <f t="shared" si="10"/>
        <v>2</v>
      </c>
      <c r="B83" s="2">
        <v>315</v>
      </c>
      <c r="C83" s="3">
        <f>COS(RADIANS(B83))</f>
        <v>0.70710678118654735</v>
      </c>
      <c r="D83" s="3">
        <f>SIN(RADIANS(B83))</f>
        <v>-0.70710678118654768</v>
      </c>
      <c r="E83" s="6">
        <f t="shared" si="5"/>
        <v>-1.0000000000000004</v>
      </c>
      <c r="F83" s="3">
        <f t="shared" si="3"/>
        <v>-1.0000000000000004</v>
      </c>
      <c r="G83" s="1">
        <f t="shared" si="6"/>
        <v>45.000000000000021</v>
      </c>
      <c r="H83" s="8">
        <f t="shared" si="4"/>
        <v>44.999999999999979</v>
      </c>
      <c r="I83" s="5">
        <f>IFERROR(DEGREES(ATAN(E83)),"-")</f>
        <v>-45.000000000000014</v>
      </c>
      <c r="J83">
        <f t="shared" si="7"/>
        <v>45.000000000000021</v>
      </c>
    </row>
    <row r="84" spans="1:10" x14ac:dyDescent="0.2">
      <c r="A84">
        <f t="shared" si="10"/>
        <v>2</v>
      </c>
      <c r="B84" s="2">
        <v>320</v>
      </c>
      <c r="C84" s="3">
        <f t="shared" ref="C84:C94" si="17">COS(RADIANS(B84))</f>
        <v>0.76604444311897779</v>
      </c>
      <c r="D84" s="3">
        <f t="shared" ref="D84:D94" si="18">SIN(RADIANS(B84))</f>
        <v>-0.64278760968653958</v>
      </c>
      <c r="E84" s="6">
        <f t="shared" si="5"/>
        <v>-0.83909963117728059</v>
      </c>
      <c r="F84" s="3">
        <f t="shared" ref="F84:F92" si="19">IF(TAN(RADIANS(B84))&gt;100,"-",TAN(RADIANS(B84)))</f>
        <v>-0.83909963117728048</v>
      </c>
      <c r="G84" s="1">
        <f t="shared" si="6"/>
        <v>40.000000000000021</v>
      </c>
      <c r="H84" s="8">
        <f t="shared" si="4"/>
        <v>49.999999999999972</v>
      </c>
      <c r="I84" s="5">
        <f>IFERROR(DEGREES(ATAN(E84)),"-")</f>
        <v>-40.000000000000021</v>
      </c>
      <c r="J84">
        <f t="shared" si="7"/>
        <v>40.000000000000021</v>
      </c>
    </row>
    <row r="85" spans="1:10" x14ac:dyDescent="0.2">
      <c r="A85">
        <f t="shared" si="10"/>
        <v>2</v>
      </c>
      <c r="B85" s="2">
        <v>325</v>
      </c>
      <c r="C85" s="3">
        <f t="shared" si="17"/>
        <v>0.81915204428899158</v>
      </c>
      <c r="D85" s="3">
        <f t="shared" si="18"/>
        <v>-0.57357643635104649</v>
      </c>
      <c r="E85" s="6">
        <f t="shared" ref="E85:E92" si="20">IF(D85/C85&gt;100,"-",D85/C85)</f>
        <v>-0.70020753820971049</v>
      </c>
      <c r="F85" s="3">
        <f t="shared" si="19"/>
        <v>-0.70020753820971027</v>
      </c>
      <c r="G85" s="1">
        <f t="shared" ref="G85:G92" si="21">IFERROR(DEGREES(ACOS(C85)),"-")</f>
        <v>35.000000000000014</v>
      </c>
      <c r="H85" s="8">
        <f t="shared" ref="H85:H92" si="22">IFERROR(DEGREES(ASIN(C85)),"-")</f>
        <v>54.999999999999979</v>
      </c>
      <c r="I85" s="5">
        <f>IFERROR(DEGREES(ATAN(E85)),"-")</f>
        <v>-35.000000000000028</v>
      </c>
      <c r="J85">
        <f t="shared" ref="J85:J87" si="23">IF(A85&lt;3,G85,360-G85)</f>
        <v>35.000000000000014</v>
      </c>
    </row>
    <row r="86" spans="1:10" x14ac:dyDescent="0.2">
      <c r="A86">
        <f t="shared" si="10"/>
        <v>2</v>
      </c>
      <c r="B86" s="2">
        <v>330</v>
      </c>
      <c r="C86" s="3">
        <f t="shared" si="17"/>
        <v>0.86602540378443837</v>
      </c>
      <c r="D86" s="3">
        <f t="shared" si="18"/>
        <v>-0.50000000000000044</v>
      </c>
      <c r="E86" s="6">
        <f t="shared" si="20"/>
        <v>-0.57735026918962651</v>
      </c>
      <c r="F86" s="3">
        <f t="shared" si="19"/>
        <v>-0.57735026918962651</v>
      </c>
      <c r="G86" s="1">
        <f t="shared" si="21"/>
        <v>30.000000000000028</v>
      </c>
      <c r="H86" s="8">
        <f t="shared" si="22"/>
        <v>59.999999999999972</v>
      </c>
      <c r="I86" s="5">
        <f>IFERROR(DEGREES(ATAN(E86)),"-")</f>
        <v>-30.000000000000028</v>
      </c>
      <c r="J86">
        <f t="shared" si="23"/>
        <v>30.000000000000028</v>
      </c>
    </row>
    <row r="87" spans="1:10" x14ac:dyDescent="0.2">
      <c r="A87">
        <f t="shared" si="10"/>
        <v>2</v>
      </c>
      <c r="B87" s="2">
        <v>335</v>
      </c>
      <c r="C87" s="3">
        <f t="shared" si="17"/>
        <v>0.90630778703665005</v>
      </c>
      <c r="D87" s="3">
        <f t="shared" si="18"/>
        <v>-0.42261826174069922</v>
      </c>
      <c r="E87" s="6">
        <f t="shared" si="20"/>
        <v>-0.46630765815499831</v>
      </c>
      <c r="F87" s="3">
        <f t="shared" si="19"/>
        <v>-0.46630765815499825</v>
      </c>
      <c r="G87" s="1">
        <f t="shared" si="21"/>
        <v>24.999999999999996</v>
      </c>
      <c r="H87" s="8">
        <f t="shared" si="22"/>
        <v>65</v>
      </c>
      <c r="I87" s="5">
        <f>IFERROR(DEGREES(ATAN(E87)),"-")</f>
        <v>-24.999999999999986</v>
      </c>
      <c r="J87">
        <f t="shared" si="23"/>
        <v>24.999999999999996</v>
      </c>
    </row>
    <row r="88" spans="1:10" x14ac:dyDescent="0.2">
      <c r="A88">
        <f t="shared" si="10"/>
        <v>2</v>
      </c>
      <c r="B88" s="2">
        <v>340</v>
      </c>
      <c r="C88" s="3">
        <f t="shared" si="17"/>
        <v>0.93969262078590843</v>
      </c>
      <c r="D88" s="3">
        <f t="shared" si="18"/>
        <v>-0.3420201433256686</v>
      </c>
      <c r="E88" s="6">
        <f t="shared" si="20"/>
        <v>-0.36397023426620223</v>
      </c>
      <c r="F88" s="3">
        <f t="shared" si="19"/>
        <v>-0.36397023426620212</v>
      </c>
      <c r="G88" s="1">
        <f t="shared" si="21"/>
        <v>19.999999999999989</v>
      </c>
      <c r="H88" s="8">
        <f t="shared" si="22"/>
        <v>70.000000000000014</v>
      </c>
      <c r="I88" s="5">
        <f>IFERROR(DEGREES(ATAN(E88)),"-")</f>
        <v>-19.999999999999993</v>
      </c>
      <c r="J88">
        <f>IF(A88&lt;3,G88,360-G88)</f>
        <v>19.999999999999989</v>
      </c>
    </row>
    <row r="89" spans="1:10" x14ac:dyDescent="0.2">
      <c r="A89">
        <f t="shared" si="10"/>
        <v>2</v>
      </c>
      <c r="B89" s="2">
        <v>345</v>
      </c>
      <c r="C89" s="3">
        <f t="shared" si="17"/>
        <v>0.96592582628906831</v>
      </c>
      <c r="D89" s="3">
        <f t="shared" si="18"/>
        <v>-0.25881904510252068</v>
      </c>
      <c r="E89" s="6">
        <f t="shared" si="20"/>
        <v>-0.26794919243112264</v>
      </c>
      <c r="F89" s="3">
        <f t="shared" si="19"/>
        <v>-0.26794919243112264</v>
      </c>
      <c r="G89" s="1">
        <f t="shared" si="21"/>
        <v>14.999999999999982</v>
      </c>
      <c r="H89" s="8">
        <f t="shared" si="22"/>
        <v>75.000000000000014</v>
      </c>
      <c r="I89" s="5">
        <f>IFERROR(DEGREES(ATAN(E89)),"-")</f>
        <v>-14.999999999999996</v>
      </c>
      <c r="J89">
        <f t="shared" ref="J89:J92" si="24">IF(A89&lt;3,G89,360-G89)</f>
        <v>14.999999999999982</v>
      </c>
    </row>
    <row r="90" spans="1:10" x14ac:dyDescent="0.2">
      <c r="A90">
        <f t="shared" si="10"/>
        <v>2</v>
      </c>
      <c r="B90" s="2">
        <v>350</v>
      </c>
      <c r="C90" s="3">
        <f t="shared" si="17"/>
        <v>0.98480775301220802</v>
      </c>
      <c r="D90" s="3">
        <f t="shared" si="18"/>
        <v>-0.17364817766693039</v>
      </c>
      <c r="E90" s="6">
        <f t="shared" si="20"/>
        <v>-0.17632698070846503</v>
      </c>
      <c r="F90" s="3">
        <f t="shared" si="19"/>
        <v>-0.17632698070846503</v>
      </c>
      <c r="G90" s="1">
        <f t="shared" si="21"/>
        <v>10.000000000000014</v>
      </c>
      <c r="H90" s="8">
        <f t="shared" si="22"/>
        <v>79.999999999999986</v>
      </c>
      <c r="I90" s="5">
        <f>IFERROR(DEGREES(ATAN(E90)),"-")</f>
        <v>-10.000000000000004</v>
      </c>
      <c r="J90">
        <f t="shared" si="24"/>
        <v>10.000000000000014</v>
      </c>
    </row>
    <row r="91" spans="1:10" x14ac:dyDescent="0.2">
      <c r="A91">
        <f t="shared" si="10"/>
        <v>2</v>
      </c>
      <c r="B91" s="2">
        <v>355</v>
      </c>
      <c r="C91" s="3">
        <f t="shared" si="17"/>
        <v>0.99619469809174555</v>
      </c>
      <c r="D91" s="3">
        <f t="shared" si="18"/>
        <v>-8.7155742747658319E-2</v>
      </c>
      <c r="E91" s="6">
        <f t="shared" si="20"/>
        <v>-8.7488663525924146E-2</v>
      </c>
      <c r="F91" s="3">
        <f t="shared" si="19"/>
        <v>-8.7488663525924146E-2</v>
      </c>
      <c r="G91" s="1">
        <f t="shared" si="21"/>
        <v>4.9999999999999947</v>
      </c>
      <c r="H91" s="8">
        <f t="shared" si="22"/>
        <v>85</v>
      </c>
      <c r="I91" s="5">
        <f>IFERROR(DEGREES(ATAN(E91)),"-")</f>
        <v>-5.000000000000008</v>
      </c>
      <c r="J91">
        <f t="shared" si="24"/>
        <v>4.9999999999999947</v>
      </c>
    </row>
    <row r="92" spans="1:10" x14ac:dyDescent="0.2">
      <c r="A92">
        <f t="shared" si="10"/>
        <v>2</v>
      </c>
      <c r="B92" s="2">
        <v>360</v>
      </c>
      <c r="C92" s="3">
        <f t="shared" si="17"/>
        <v>1</v>
      </c>
      <c r="D92" s="3">
        <f t="shared" si="18"/>
        <v>-2.4492935982947064E-16</v>
      </c>
      <c r="E92" s="6">
        <f t="shared" si="20"/>
        <v>-2.4492935982947064E-16</v>
      </c>
      <c r="F92" s="3">
        <f t="shared" si="19"/>
        <v>-2.4492935982947064E-16</v>
      </c>
      <c r="G92" s="1">
        <f t="shared" si="21"/>
        <v>0</v>
      </c>
      <c r="H92" s="8">
        <f t="shared" si="22"/>
        <v>90</v>
      </c>
      <c r="I92" s="5">
        <f>IFERROR(DEGREES(ATAN(E92)),"-")</f>
        <v>-1.4033418597069752E-14</v>
      </c>
      <c r="J92">
        <f t="shared" si="2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Gulbrandsøy</dc:creator>
  <cp:lastModifiedBy>Kenneth Gulbrandsøy</cp:lastModifiedBy>
  <dcterms:created xsi:type="dcterms:W3CDTF">2024-01-30T19:03:08Z</dcterms:created>
  <dcterms:modified xsi:type="dcterms:W3CDTF">2024-01-30T23:11:59Z</dcterms:modified>
</cp:coreProperties>
</file>