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hrovat\Documents\GitHub\tshcal\docs\"/>
    </mc:Choice>
  </mc:AlternateContent>
  <bookViews>
    <workbookView xWindow="0" yWindow="0" windowWidth="28800" windowHeight="12300" tabRatio="838"/>
  </bookViews>
  <sheets>
    <sheet name="tshes message" sheetId="2" r:id="rId1"/>
    <sheet name="TshesAccelPacket" sheetId="1" r:id="rId2"/>
    <sheet name="AccelSample" sheetId="4" r:id="rId3"/>
    <sheet name="Data Types &amp; Sizes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6" i="2" l="1"/>
  <c r="N17" i="2" s="1"/>
  <c r="N19" i="2" s="1"/>
  <c r="P19" i="2" s="1"/>
  <c r="N20" i="2" s="1"/>
  <c r="R20" i="2"/>
  <c r="R16" i="2"/>
  <c r="R19" i="2" s="1"/>
  <c r="R21" i="2" s="1"/>
  <c r="I20" i="2"/>
  <c r="G13" i="1"/>
  <c r="R22" i="2" l="1"/>
</calcChain>
</file>

<file path=xl/sharedStrings.xml><?xml version="1.0" encoding="utf-8"?>
<sst xmlns="http://schemas.openxmlformats.org/spreadsheetml/2006/main" count="127" uniqueCount="96">
  <si>
    <t>Byte</t>
  </si>
  <si>
    <t>Data Type</t>
  </si>
  <si>
    <t>Field Name</t>
  </si>
  <si>
    <t>Field Description</t>
  </si>
  <si>
    <t>0-15</t>
  </si>
  <si>
    <t>16-19</t>
  </si>
  <si>
    <t>20-27</t>
  </si>
  <si>
    <t>28-31</t>
  </si>
  <si>
    <t>32-35</t>
  </si>
  <si>
    <t>36-end*</t>
  </si>
  <si>
    <t>char</t>
  </si>
  <si>
    <t>unsigned int</t>
  </si>
  <si>
    <t>timeval</t>
  </si>
  <si>
    <t>int</t>
  </si>
  <si>
    <t>AccelSample</t>
  </si>
  <si>
    <t>tshes_id</t>
  </si>
  <si>
    <t>counter</t>
  </si>
  <si>
    <t>timestamp</t>
  </si>
  <si>
    <t>packet_status</t>
  </si>
  <si>
    <t>num_samples</t>
  </si>
  <si>
    <t>Incrementing counter of number of TshesAccelPacket(s) sent.</t>
  </si>
  <si>
    <t>Identification of tsh-es.</t>
  </si>
  <si>
    <t>Timestamp associated with first sample of packet.</t>
  </si>
  <si>
    <t>Status associated with this packet, including tshes operating parameters like rate &amp; gain.</t>
  </si>
  <si>
    <t>Number of samples in the packet.</t>
  </si>
  <si>
    <t>Array of AccelSample elements (the actual acceleration data is here).</t>
  </si>
  <si>
    <t>24-39</t>
  </si>
  <si>
    <t>40-41</t>
  </si>
  <si>
    <t>42-43</t>
  </si>
  <si>
    <t>44-end*</t>
  </si>
  <si>
    <t>2-3</t>
  </si>
  <si>
    <t>4-5</t>
  </si>
  <si>
    <t>6-7</t>
  </si>
  <si>
    <t>8-23</t>
  </si>
  <si>
    <t>byte</t>
  </si>
  <si>
    <t>unsigned short</t>
  </si>
  <si>
    <t>short</t>
  </si>
  <si>
    <t>Data</t>
  </si>
  <si>
    <t>* the maximum size of tshes message is 8692 bytes which leaves a maximum 8648 bytes for the Data field</t>
  </si>
  <si>
    <t>Sync1</t>
  </si>
  <si>
    <t>Sync2</t>
  </si>
  <si>
    <t>MsgSize</t>
  </si>
  <si>
    <t>Sequence</t>
  </si>
  <si>
    <t>Check</t>
  </si>
  <si>
    <t>Source</t>
  </si>
  <si>
    <t>Dest</t>
  </si>
  <si>
    <t>Selector</t>
  </si>
  <si>
    <t>DataSize</t>
  </si>
  <si>
    <t>Total number of bytes in message including sync bytes and MsgSize.</t>
  </si>
  <si>
    <t>Message reference number.</t>
  </si>
  <si>
    <t>Numeric sum of all bytes in the message (except the Check field).</t>
  </si>
  <si>
    <t>Identifier of who is to receive this message.</t>
  </si>
  <si>
    <t>Identifier of who sent this message.</t>
  </si>
  <si>
    <t>Identifies type of data (either acceleration, housekeeping or command).</t>
  </si>
  <si>
    <t>Size of data field to follow.</t>
  </si>
  <si>
    <t>An array of DataSize bytes, which is the data part of the message.</t>
  </si>
  <si>
    <t>byte, char</t>
  </si>
  <si>
    <t>Size (bytes)</t>
  </si>
  <si>
    <t>short, unsigned short</t>
  </si>
  <si>
    <t>int, unsigned int</t>
  </si>
  <si>
    <t>long, unsigned long</t>
  </si>
  <si>
    <t>float</t>
  </si>
  <si>
    <t>double</t>
  </si>
  <si>
    <t>0-3</t>
  </si>
  <si>
    <t>4-7</t>
  </si>
  <si>
    <t>8-11</t>
  </si>
  <si>
    <t>Xaxis</t>
  </si>
  <si>
    <t>Yaxis</t>
  </si>
  <si>
    <t>Zaxis</t>
  </si>
  <si>
    <t>The X-axis value for this sample.</t>
  </si>
  <si>
    <t>The Y-axis value for this sample.</t>
  </si>
  <si>
    <t>The Z-axis value for this sample.</t>
  </si>
  <si>
    <t>First sync byte is always hex AC [0xac].</t>
  </si>
  <si>
    <t>Second sync byte is always hex D3 [0xd3].</t>
  </si>
  <si>
    <t>* The maximum number of samples in a packet is 512 samples (8192 bytes). Therefore the maximum size of TshesAccelPacket is 36+8192=8228.</t>
  </si>
  <si>
    <t>12-15</t>
  </si>
  <si>
    <t>Status</t>
  </si>
  <si>
    <t>Digital IO status at time sample was taken.</t>
  </si>
  <si>
    <t>Preamble</t>
  </si>
  <si>
    <t>tshes message</t>
  </si>
  <si>
    <t>bytes</t>
  </si>
  <si>
    <t>Prefix</t>
  </si>
  <si>
    <t>0:36</t>
  </si>
  <si>
    <t>accel_data</t>
  </si>
  <si>
    <t>36:</t>
  </si>
  <si>
    <t>TshesAccelPacket</t>
  </si>
  <si>
    <t>EXAMPLE</t>
  </si>
  <si>
    <t>py_idx</t>
  </si>
  <si>
    <t>:</t>
  </si>
  <si>
    <t>number of bytes…</t>
  </si>
  <si>
    <t>received by socket</t>
  </si>
  <si>
    <t>after Prefix subtracted</t>
  </si>
  <si>
    <t>after Preamble subtracted</t>
  </si>
  <si>
    <t>left over in this initial socket receipt</t>
  </si>
  <si>
    <t>in deficit (needed to complete TshesAccelPacket's accel_data)</t>
  </si>
  <si>
    <t>used to get largest number of complete AccelSample records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</si>
</sst>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49" fontId="1" fillId="0" borderId="0" xfId="0" applyNumberFormat="1" applyFont="1" applyAlignment="1">
      <alignment horizontal="right" indent="1"/>
    </xf>
    <xf numFmtId="49" fontId="0" fillId="0" borderId="0" xfId="0" applyNumberFormat="1" applyAlignment="1">
      <alignment horizontal="right" indent="1"/>
    </xf>
    <xf numFmtId="49" fontId="0" fillId="0" borderId="0" xfId="0" applyNumberFormat="1" applyAlignment="1">
      <alignment horizontal="left" indent="1"/>
    </xf>
    <xf numFmtId="0" fontId="1" fillId="0" borderId="0" xfId="0" applyFont="1" applyAlignment="1">
      <alignment horizontal="right" indent="1"/>
    </xf>
    <xf numFmtId="0" fontId="0" fillId="0" borderId="0" xfId="0" applyAlignment="1">
      <alignment horizontal="right" indent="1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2" borderId="0" xfId="0" applyFill="1" applyAlignment="1">
      <alignment horizontal="left" indent="1"/>
    </xf>
    <xf numFmtId="0" fontId="0" fillId="3" borderId="0" xfId="0" applyFill="1" applyAlignment="1">
      <alignment horizontal="left" indent="1"/>
    </xf>
    <xf numFmtId="0" fontId="1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right"/>
    </xf>
    <xf numFmtId="0" fontId="0" fillId="2" borderId="3" xfId="0" applyFill="1" applyBorder="1" applyAlignment="1">
      <alignment horizontal="left" indent="1"/>
    </xf>
    <xf numFmtId="0" fontId="1" fillId="0" borderId="4" xfId="0" applyFont="1" applyBorder="1" applyAlignment="1">
      <alignment horizontal="center" vertical="center"/>
    </xf>
    <xf numFmtId="0" fontId="1" fillId="3" borderId="5" xfId="0" applyFont="1" applyFill="1" applyBorder="1" applyAlignment="1">
      <alignment horizontal="right"/>
    </xf>
    <xf numFmtId="0" fontId="0" fillId="3" borderId="6" xfId="0" applyFill="1" applyBorder="1" applyAlignment="1">
      <alignment horizontal="left" indent="1"/>
    </xf>
    <xf numFmtId="49" fontId="1" fillId="0" borderId="0" xfId="0" applyNumberFormat="1" applyFont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3" xfId="0" applyFill="1" applyBorder="1" applyAlignment="1">
      <alignment horizontal="left" indent="1"/>
    </xf>
    <xf numFmtId="0" fontId="1" fillId="3" borderId="2" xfId="0" applyFont="1" applyFill="1" applyBorder="1" applyAlignment="1">
      <alignment horizontal="right"/>
    </xf>
    <xf numFmtId="49" fontId="1" fillId="0" borderId="1" xfId="0" applyNumberFormat="1" applyFont="1" applyBorder="1" applyAlignment="1">
      <alignment horizontal="right" inden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left" indent="1"/>
    </xf>
    <xf numFmtId="49" fontId="0" fillId="2" borderId="7" xfId="0" applyNumberFormat="1" applyFill="1" applyBorder="1" applyAlignment="1">
      <alignment horizontal="right" indent="1"/>
    </xf>
    <xf numFmtId="0" fontId="0" fillId="2" borderId="0" xfId="0" applyFill="1" applyBorder="1" applyAlignment="1">
      <alignment horizontal="center"/>
    </xf>
    <xf numFmtId="0" fontId="0" fillId="2" borderId="8" xfId="0" applyFill="1" applyBorder="1" applyAlignment="1">
      <alignment horizontal="left" indent="1"/>
    </xf>
    <xf numFmtId="49" fontId="0" fillId="3" borderId="4" xfId="0" applyNumberFormat="1" applyFill="1" applyBorder="1" applyAlignment="1">
      <alignment horizontal="right" indent="1"/>
    </xf>
    <xf numFmtId="0" fontId="0" fillId="3" borderId="5" xfId="0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NumberFormat="1" applyAlignment="1">
      <alignment horizontal="right"/>
    </xf>
    <xf numFmtId="0" fontId="1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1" fillId="0" borderId="0" xfId="0" applyNumberFormat="1" applyFont="1" applyAlignment="1">
      <alignment horizontal="left"/>
    </xf>
    <xf numFmtId="1" fontId="0" fillId="0" borderId="0" xfId="0" applyNumberFormat="1" applyAlignment="1">
      <alignment horizontal="left"/>
    </xf>
    <xf numFmtId="0" fontId="0" fillId="3" borderId="0" xfId="0" applyFill="1"/>
    <xf numFmtId="0" fontId="0" fillId="2" borderId="0" xfId="0" applyFill="1"/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center"/>
    </xf>
    <xf numFmtId="0" fontId="2" fillId="0" borderId="9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2"/>
  <sheetViews>
    <sheetView tabSelected="1" topLeftCell="B1" workbookViewId="0">
      <selection activeCell="P31" sqref="P31"/>
    </sheetView>
  </sheetViews>
  <sheetFormatPr defaultRowHeight="15" x14ac:dyDescent="0.25"/>
  <cols>
    <col min="1" max="1" width="3.85546875" customWidth="1"/>
    <col min="2" max="2" width="9.5703125" style="9" customWidth="1"/>
    <col min="3" max="3" width="16.28515625" style="1" customWidth="1"/>
    <col min="4" max="4" width="18.7109375" style="1" customWidth="1"/>
    <col min="5" max="5" width="67.5703125" style="5" customWidth="1"/>
    <col min="6" max="6" width="3.85546875" customWidth="1"/>
    <col min="7" max="7" width="16.7109375" style="5" bestFit="1" customWidth="1"/>
    <col min="8" max="8" width="10.5703125" style="15" customWidth="1"/>
    <col min="9" max="9" width="9" style="5" customWidth="1"/>
    <col min="10" max="13" width="3.140625" customWidth="1"/>
    <col min="14" max="14" width="3.140625" style="40" customWidth="1"/>
    <col min="15" max="15" width="3.140625" style="37" customWidth="1"/>
    <col min="16" max="16" width="3.140625" style="43" customWidth="1"/>
    <col min="17" max="17" width="3.140625" style="6" customWidth="1"/>
    <col min="18" max="18" width="5" bestFit="1" customWidth="1"/>
    <col min="19" max="19" width="57.28515625" bestFit="1" customWidth="1"/>
    <col min="20" max="20" width="4" style="3" bestFit="1" customWidth="1"/>
  </cols>
  <sheetData>
    <row r="1" spans="2:20" ht="15.75" thickBot="1" x14ac:dyDescent="0.3"/>
    <row r="2" spans="2:20" s="2" customFormat="1" x14ac:dyDescent="0.25">
      <c r="B2" s="29" t="s">
        <v>0</v>
      </c>
      <c r="C2" s="30" t="s">
        <v>1</v>
      </c>
      <c r="D2" s="30" t="s">
        <v>2</v>
      </c>
      <c r="E2" s="31" t="s">
        <v>3</v>
      </c>
      <c r="G2" s="4"/>
      <c r="H2" s="14"/>
      <c r="I2" s="4"/>
      <c r="N2" s="41"/>
      <c r="O2" s="38"/>
      <c r="P2" s="44"/>
      <c r="Q2" s="25"/>
      <c r="T2" s="16"/>
    </row>
    <row r="3" spans="2:20" x14ac:dyDescent="0.25">
      <c r="B3" s="32">
        <v>0</v>
      </c>
      <c r="C3" s="33" t="s">
        <v>34</v>
      </c>
      <c r="D3" s="33" t="s">
        <v>39</v>
      </c>
      <c r="E3" s="34" t="s">
        <v>72</v>
      </c>
      <c r="F3" s="47"/>
      <c r="G3" s="17"/>
      <c r="H3" s="48"/>
      <c r="I3" s="17"/>
      <c r="J3" s="47"/>
      <c r="K3" s="47"/>
      <c r="L3" s="47"/>
    </row>
    <row r="4" spans="2:20" x14ac:dyDescent="0.25">
      <c r="B4" s="32">
        <v>1</v>
      </c>
      <c r="C4" s="33" t="s">
        <v>34</v>
      </c>
      <c r="D4" s="33" t="s">
        <v>40</v>
      </c>
      <c r="E4" s="34" t="s">
        <v>73</v>
      </c>
      <c r="F4" s="47"/>
      <c r="G4" s="17"/>
      <c r="H4" s="48"/>
      <c r="I4" s="17"/>
      <c r="J4" s="47"/>
      <c r="K4" s="47"/>
      <c r="L4" s="47"/>
    </row>
    <row r="5" spans="2:20" x14ac:dyDescent="0.25">
      <c r="B5" s="32" t="s">
        <v>30</v>
      </c>
      <c r="C5" s="33" t="s">
        <v>35</v>
      </c>
      <c r="D5" s="33" t="s">
        <v>41</v>
      </c>
      <c r="E5" s="34" t="s">
        <v>48</v>
      </c>
      <c r="F5" s="47"/>
      <c r="G5" s="17"/>
      <c r="H5" s="48"/>
      <c r="I5" s="17"/>
      <c r="J5" s="47"/>
      <c r="K5" s="47"/>
      <c r="L5" s="47"/>
    </row>
    <row r="6" spans="2:20" x14ac:dyDescent="0.25">
      <c r="B6" s="32" t="s">
        <v>31</v>
      </c>
      <c r="C6" s="33" t="s">
        <v>35</v>
      </c>
      <c r="D6" s="33" t="s">
        <v>42</v>
      </c>
      <c r="E6" s="34" t="s">
        <v>49</v>
      </c>
      <c r="F6" s="47"/>
      <c r="G6" s="17"/>
      <c r="H6" s="48"/>
      <c r="I6" s="17"/>
      <c r="J6" s="47"/>
      <c r="K6" s="47"/>
      <c r="L6" s="47"/>
    </row>
    <row r="7" spans="2:20" x14ac:dyDescent="0.25">
      <c r="B7" s="32" t="s">
        <v>32</v>
      </c>
      <c r="C7" s="33" t="s">
        <v>35</v>
      </c>
      <c r="D7" s="33" t="s">
        <v>43</v>
      </c>
      <c r="E7" s="34" t="s">
        <v>50</v>
      </c>
      <c r="F7" s="47"/>
      <c r="G7" s="17"/>
      <c r="H7" s="49" t="s">
        <v>78</v>
      </c>
      <c r="I7" s="17"/>
      <c r="J7" s="47"/>
      <c r="K7" s="47"/>
      <c r="L7" s="47"/>
    </row>
    <row r="8" spans="2:20" x14ac:dyDescent="0.25">
      <c r="B8" s="32" t="s">
        <v>33</v>
      </c>
      <c r="C8" s="33" t="s">
        <v>10</v>
      </c>
      <c r="D8" s="33" t="s">
        <v>44</v>
      </c>
      <c r="E8" s="34" t="s">
        <v>52</v>
      </c>
      <c r="F8" s="47"/>
      <c r="G8" s="17"/>
      <c r="H8" s="48"/>
      <c r="I8" s="17"/>
      <c r="J8" s="47"/>
      <c r="K8" s="47"/>
      <c r="L8" s="47"/>
    </row>
    <row r="9" spans="2:20" x14ac:dyDescent="0.25">
      <c r="B9" s="32" t="s">
        <v>26</v>
      </c>
      <c r="C9" s="33" t="s">
        <v>10</v>
      </c>
      <c r="D9" s="33" t="s">
        <v>45</v>
      </c>
      <c r="E9" s="34" t="s">
        <v>51</v>
      </c>
      <c r="F9" s="47"/>
      <c r="G9" s="17"/>
      <c r="H9" s="48"/>
      <c r="I9" s="17"/>
      <c r="J9" s="47"/>
      <c r="K9" s="47"/>
      <c r="L9" s="47"/>
    </row>
    <row r="10" spans="2:20" x14ac:dyDescent="0.25">
      <c r="B10" s="32" t="s">
        <v>27</v>
      </c>
      <c r="C10" s="33" t="s">
        <v>36</v>
      </c>
      <c r="D10" s="33" t="s">
        <v>46</v>
      </c>
      <c r="E10" s="34" t="s">
        <v>53</v>
      </c>
      <c r="F10" s="47"/>
      <c r="G10" s="17"/>
      <c r="H10" s="48"/>
      <c r="I10" s="17"/>
      <c r="J10" s="47"/>
      <c r="K10" s="47"/>
      <c r="L10" s="47"/>
    </row>
    <row r="11" spans="2:20" x14ac:dyDescent="0.25">
      <c r="B11" s="32" t="s">
        <v>28</v>
      </c>
      <c r="C11" s="33" t="s">
        <v>35</v>
      </c>
      <c r="D11" s="33" t="s">
        <v>47</v>
      </c>
      <c r="E11" s="34" t="s">
        <v>54</v>
      </c>
      <c r="F11" s="47"/>
      <c r="G11" s="17"/>
      <c r="H11" s="48"/>
      <c r="I11" s="17"/>
      <c r="J11" s="47"/>
      <c r="K11" s="47"/>
      <c r="L11" s="47"/>
    </row>
    <row r="12" spans="2:20" ht="15.75" thickBot="1" x14ac:dyDescent="0.3">
      <c r="B12" s="35" t="s">
        <v>29</v>
      </c>
      <c r="C12" s="36" t="s">
        <v>34</v>
      </c>
      <c r="D12" s="36" t="s">
        <v>37</v>
      </c>
      <c r="E12" s="24" t="s">
        <v>55</v>
      </c>
      <c r="F12" s="46"/>
      <c r="G12" s="18"/>
      <c r="H12" s="26" t="s">
        <v>37</v>
      </c>
      <c r="I12" s="18"/>
      <c r="J12" s="46"/>
      <c r="K12" s="46"/>
      <c r="L12" s="47"/>
    </row>
    <row r="13" spans="2:20" x14ac:dyDescent="0.25">
      <c r="B13" s="10" t="s">
        <v>38</v>
      </c>
      <c r="C13" s="3"/>
      <c r="K13" s="46"/>
      <c r="L13" s="47"/>
    </row>
    <row r="14" spans="2:20" x14ac:dyDescent="0.25">
      <c r="G14" s="4" t="s">
        <v>86</v>
      </c>
      <c r="K14" s="46"/>
      <c r="L14" s="47"/>
      <c r="R14" s="50" t="s">
        <v>89</v>
      </c>
      <c r="S14" s="51"/>
    </row>
    <row r="15" spans="2:20" ht="15.75" thickBot="1" x14ac:dyDescent="0.3">
      <c r="I15" s="5" t="s">
        <v>80</v>
      </c>
      <c r="K15" s="46"/>
      <c r="L15" s="47"/>
      <c r="N15" s="39" t="s">
        <v>87</v>
      </c>
      <c r="O15" s="39"/>
      <c r="P15" s="39"/>
      <c r="R15" s="52">
        <v>1448</v>
      </c>
      <c r="S15" s="53" t="s">
        <v>90</v>
      </c>
    </row>
    <row r="16" spans="2:20" x14ac:dyDescent="0.25">
      <c r="G16" s="19" t="s">
        <v>79</v>
      </c>
      <c r="H16" s="20" t="s">
        <v>78</v>
      </c>
      <c r="I16" s="21">
        <v>44</v>
      </c>
      <c r="J16" s="47"/>
      <c r="K16" s="46"/>
      <c r="L16" s="47"/>
      <c r="N16" s="42">
        <v>0</v>
      </c>
      <c r="O16" s="37" t="s">
        <v>88</v>
      </c>
      <c r="P16" s="45">
        <f>N16+I16</f>
        <v>44</v>
      </c>
      <c r="Q16" s="10"/>
      <c r="R16" s="52">
        <f>R15-I16</f>
        <v>1404</v>
      </c>
      <c r="S16" s="53" t="s">
        <v>92</v>
      </c>
    </row>
    <row r="17" spans="7:20" ht="15.75" thickBot="1" x14ac:dyDescent="0.3">
      <c r="G17" s="22"/>
      <c r="H17" s="23" t="s">
        <v>37</v>
      </c>
      <c r="I17" s="24">
        <v>4132</v>
      </c>
      <c r="J17" s="46"/>
      <c r="K17" s="46"/>
      <c r="N17" s="42">
        <f>P16</f>
        <v>44</v>
      </c>
      <c r="O17" s="37" t="s">
        <v>88</v>
      </c>
      <c r="P17" s="45"/>
      <c r="Q17" s="10"/>
      <c r="R17" s="52"/>
      <c r="S17" s="53"/>
    </row>
    <row r="18" spans="7:20" ht="7.5" customHeight="1" thickBot="1" x14ac:dyDescent="0.3">
      <c r="N18" s="42"/>
      <c r="P18" s="45"/>
      <c r="Q18" s="10"/>
      <c r="R18" s="52"/>
      <c r="S18" s="53"/>
    </row>
    <row r="19" spans="7:20" x14ac:dyDescent="0.25">
      <c r="G19" s="19" t="s">
        <v>85</v>
      </c>
      <c r="H19" s="28" t="s">
        <v>81</v>
      </c>
      <c r="I19" s="27">
        <v>36</v>
      </c>
      <c r="N19" s="42">
        <f>N17</f>
        <v>44</v>
      </c>
      <c r="O19" s="37" t="s">
        <v>88</v>
      </c>
      <c r="P19" s="45">
        <f>N19+I19</f>
        <v>80</v>
      </c>
      <c r="Q19" s="10"/>
      <c r="R19" s="52">
        <f>R16-I19</f>
        <v>1368</v>
      </c>
      <c r="S19" s="53" t="s">
        <v>91</v>
      </c>
    </row>
    <row r="20" spans="7:20" ht="15.75" thickBot="1" x14ac:dyDescent="0.3">
      <c r="G20" s="22"/>
      <c r="H20" s="23" t="s">
        <v>83</v>
      </c>
      <c r="I20" s="24">
        <f>256*16</f>
        <v>4096</v>
      </c>
      <c r="N20" s="42">
        <f>P19</f>
        <v>80</v>
      </c>
      <c r="O20" s="37" t="s">
        <v>88</v>
      </c>
      <c r="P20" s="45"/>
      <c r="Q20" s="10"/>
      <c r="R20" s="52">
        <f>16*T20</f>
        <v>1360</v>
      </c>
      <c r="S20" s="53" t="s">
        <v>95</v>
      </c>
      <c r="T20" s="3">
        <v>85</v>
      </c>
    </row>
    <row r="21" spans="7:20" x14ac:dyDescent="0.25">
      <c r="R21" s="52">
        <f>R19-(T20*16)</f>
        <v>8</v>
      </c>
      <c r="S21" s="53" t="s">
        <v>93</v>
      </c>
    </row>
    <row r="22" spans="7:20" x14ac:dyDescent="0.25">
      <c r="R22" s="54">
        <f>T22*16 - R21</f>
        <v>2728</v>
      </c>
      <c r="S22" s="55" t="s">
        <v>94</v>
      </c>
      <c r="T22" s="3">
        <v>171</v>
      </c>
    </row>
  </sheetData>
  <mergeCells count="3">
    <mergeCell ref="G16:G17"/>
    <mergeCell ref="G19:G20"/>
    <mergeCell ref="N15:P15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C8" sqref="C8"/>
    </sheetView>
  </sheetViews>
  <sheetFormatPr defaultRowHeight="15" x14ac:dyDescent="0.25"/>
  <cols>
    <col min="1" max="1" width="9.5703125" style="1" customWidth="1"/>
    <col min="2" max="2" width="16.28515625" style="1" customWidth="1"/>
    <col min="3" max="3" width="18.7109375" style="1" customWidth="1"/>
    <col min="4" max="4" width="82.42578125" style="5" bestFit="1" customWidth="1"/>
    <col min="5" max="5" width="9.140625" style="1"/>
    <col min="6" max="6" width="10.28515625" style="1" bestFit="1" customWidth="1"/>
    <col min="7" max="7" width="9.140625" style="1"/>
    <col min="8" max="8" width="9.140625" style="6"/>
    <col min="9" max="16384" width="9.140625" style="1"/>
  </cols>
  <sheetData>
    <row r="1" spans="1:8" s="2" customFormat="1" x14ac:dyDescent="0.25">
      <c r="A1" s="11" t="s">
        <v>0</v>
      </c>
      <c r="B1" s="2" t="s">
        <v>1</v>
      </c>
      <c r="C1" s="2" t="s">
        <v>2</v>
      </c>
      <c r="D1" s="4" t="s">
        <v>3</v>
      </c>
      <c r="H1" s="25"/>
    </row>
    <row r="2" spans="1:8" x14ac:dyDescent="0.25">
      <c r="A2" s="12" t="s">
        <v>4</v>
      </c>
      <c r="B2" s="1" t="s">
        <v>10</v>
      </c>
      <c r="C2" s="1" t="s">
        <v>15</v>
      </c>
      <c r="D2" s="5" t="s">
        <v>21</v>
      </c>
    </row>
    <row r="3" spans="1:8" x14ac:dyDescent="0.25">
      <c r="A3" s="12" t="s">
        <v>5</v>
      </c>
      <c r="B3" s="1" t="s">
        <v>11</v>
      </c>
      <c r="C3" s="1" t="s">
        <v>16</v>
      </c>
      <c r="D3" s="5" t="s">
        <v>20</v>
      </c>
    </row>
    <row r="4" spans="1:8" x14ac:dyDescent="0.25">
      <c r="A4" s="12" t="s">
        <v>6</v>
      </c>
      <c r="B4" s="1" t="s">
        <v>12</v>
      </c>
      <c r="C4" s="1" t="s">
        <v>17</v>
      </c>
      <c r="D4" s="5" t="s">
        <v>22</v>
      </c>
    </row>
    <row r="5" spans="1:8" x14ac:dyDescent="0.25">
      <c r="A5" s="12" t="s">
        <v>7</v>
      </c>
      <c r="B5" s="1" t="s">
        <v>13</v>
      </c>
      <c r="C5" s="1" t="s">
        <v>18</v>
      </c>
      <c r="D5" s="5" t="s">
        <v>23</v>
      </c>
    </row>
    <row r="6" spans="1:8" x14ac:dyDescent="0.25">
      <c r="A6" s="12" t="s">
        <v>8</v>
      </c>
      <c r="B6" s="1" t="s">
        <v>13</v>
      </c>
      <c r="C6" s="1" t="s">
        <v>19</v>
      </c>
      <c r="D6" s="5" t="s">
        <v>24</v>
      </c>
    </row>
    <row r="7" spans="1:8" x14ac:dyDescent="0.25">
      <c r="A7" s="12" t="s">
        <v>9</v>
      </c>
      <c r="B7" s="1" t="s">
        <v>14</v>
      </c>
      <c r="C7" s="1" t="s">
        <v>83</v>
      </c>
      <c r="D7" s="5" t="s">
        <v>25</v>
      </c>
    </row>
    <row r="9" spans="1:8" x14ac:dyDescent="0.25">
      <c r="A9" s="3" t="s">
        <v>74</v>
      </c>
    </row>
    <row r="10" spans="1:8" x14ac:dyDescent="0.25">
      <c r="A10" s="3"/>
    </row>
    <row r="12" spans="1:8" x14ac:dyDescent="0.25">
      <c r="F12" s="1" t="s">
        <v>81</v>
      </c>
      <c r="G12" s="1">
        <v>36</v>
      </c>
      <c r="H12" s="6" t="s">
        <v>82</v>
      </c>
    </row>
    <row r="13" spans="1:8" x14ac:dyDescent="0.25">
      <c r="F13" s="1" t="s">
        <v>83</v>
      </c>
      <c r="G13" s="1">
        <f>256*16</f>
        <v>4096</v>
      </c>
      <c r="H13" s="6" t="s">
        <v>84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A6" sqref="A6"/>
    </sheetView>
  </sheetViews>
  <sheetFormatPr defaultRowHeight="15" x14ac:dyDescent="0.25"/>
  <cols>
    <col min="1" max="1" width="9.5703125" style="6" customWidth="1"/>
    <col min="2" max="2" width="16.28515625" style="1" customWidth="1"/>
    <col min="3" max="3" width="18.7109375" style="1" customWidth="1"/>
    <col min="4" max="4" width="40.5703125" style="5" bestFit="1" customWidth="1"/>
  </cols>
  <sheetData>
    <row r="1" spans="1:4" s="2" customFormat="1" x14ac:dyDescent="0.25">
      <c r="A1" s="8" t="s">
        <v>0</v>
      </c>
      <c r="B1" s="2" t="s">
        <v>1</v>
      </c>
      <c r="C1" s="2" t="s">
        <v>2</v>
      </c>
      <c r="D1" s="4" t="s">
        <v>3</v>
      </c>
    </row>
    <row r="2" spans="1:4" x14ac:dyDescent="0.25">
      <c r="A2" s="9" t="s">
        <v>63</v>
      </c>
      <c r="B2" s="1" t="s">
        <v>61</v>
      </c>
      <c r="C2" s="1" t="s">
        <v>66</v>
      </c>
      <c r="D2" s="5" t="s">
        <v>69</v>
      </c>
    </row>
    <row r="3" spans="1:4" x14ac:dyDescent="0.25">
      <c r="A3" s="9" t="s">
        <v>64</v>
      </c>
      <c r="B3" s="1" t="s">
        <v>61</v>
      </c>
      <c r="C3" s="1" t="s">
        <v>67</v>
      </c>
      <c r="D3" s="5" t="s">
        <v>70</v>
      </c>
    </row>
    <row r="4" spans="1:4" x14ac:dyDescent="0.25">
      <c r="A4" s="9" t="s">
        <v>65</v>
      </c>
      <c r="B4" s="1" t="s">
        <v>61</v>
      </c>
      <c r="C4" s="1" t="s">
        <v>68</v>
      </c>
      <c r="D4" s="5" t="s">
        <v>71</v>
      </c>
    </row>
    <row r="5" spans="1:4" x14ac:dyDescent="0.25">
      <c r="A5" s="9" t="s">
        <v>75</v>
      </c>
      <c r="B5" s="1" t="s">
        <v>11</v>
      </c>
      <c r="C5" s="1" t="s">
        <v>76</v>
      </c>
      <c r="D5" s="5" t="s">
        <v>77</v>
      </c>
    </row>
    <row r="6" spans="1:4" x14ac:dyDescent="0.25">
      <c r="A6" s="9"/>
    </row>
    <row r="7" spans="1:4" x14ac:dyDescent="0.25">
      <c r="A7" s="9"/>
    </row>
    <row r="9" spans="1:4" x14ac:dyDescent="0.25">
      <c r="A9" s="7"/>
    </row>
    <row r="10" spans="1:4" x14ac:dyDescent="0.25">
      <c r="A10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9" sqref="A9"/>
    </sheetView>
  </sheetViews>
  <sheetFormatPr defaultRowHeight="15" x14ac:dyDescent="0.25"/>
  <cols>
    <col min="1" max="1" width="21.42578125" style="12" bestFit="1" customWidth="1"/>
    <col min="2" max="2" width="15.85546875" style="5" customWidth="1"/>
  </cols>
  <sheetData>
    <row r="1" spans="1:2" s="13" customFormat="1" x14ac:dyDescent="0.25">
      <c r="A1" s="11" t="s">
        <v>1</v>
      </c>
      <c r="B1" s="4" t="s">
        <v>57</v>
      </c>
    </row>
    <row r="2" spans="1:2" x14ac:dyDescent="0.25">
      <c r="A2" s="12" t="s">
        <v>56</v>
      </c>
      <c r="B2" s="5">
        <v>1</v>
      </c>
    </row>
    <row r="3" spans="1:2" x14ac:dyDescent="0.25">
      <c r="A3" s="12" t="s">
        <v>58</v>
      </c>
      <c r="B3" s="5">
        <v>2</v>
      </c>
    </row>
    <row r="4" spans="1:2" x14ac:dyDescent="0.25">
      <c r="A4" s="12" t="s">
        <v>59</v>
      </c>
      <c r="B4" s="5">
        <v>4</v>
      </c>
    </row>
    <row r="5" spans="1:2" x14ac:dyDescent="0.25">
      <c r="A5" s="12" t="s">
        <v>60</v>
      </c>
      <c r="B5" s="5">
        <v>4</v>
      </c>
    </row>
    <row r="6" spans="1:2" x14ac:dyDescent="0.25">
      <c r="A6" s="12" t="s">
        <v>61</v>
      </c>
      <c r="B6" s="5">
        <v>4</v>
      </c>
    </row>
    <row r="7" spans="1:2" x14ac:dyDescent="0.25">
      <c r="A7" s="12" t="s">
        <v>62</v>
      </c>
      <c r="B7" s="5">
        <v>8</v>
      </c>
    </row>
    <row r="8" spans="1:2" x14ac:dyDescent="0.25">
      <c r="A8" s="12" t="s">
        <v>12</v>
      </c>
      <c r="B8" s="5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tshes message</vt:lpstr>
      <vt:lpstr>TshesAccelPacket</vt:lpstr>
      <vt:lpstr>AccelSample</vt:lpstr>
      <vt:lpstr>Data Types &amp; Sizes</vt:lpstr>
    </vt:vector>
  </TitlesOfParts>
  <Company>HPES ACES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Hrovat, Kenneth (GRC)[ZIN TECHNOLOGIES INC]</dc:creator>
  <cp:lastModifiedBy>Hrovat, Kenneth (GRC)[ZIN TECHNOLOGIES INC]</cp:lastModifiedBy>
  <dcterms:created xsi:type="dcterms:W3CDTF">2019-04-05T11:07:48Z</dcterms:created>
  <dcterms:modified xsi:type="dcterms:W3CDTF">2019-04-19T11:16:02Z</dcterms:modified>
</cp:coreProperties>
</file>