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ovat\Documents\GitHub\tshcal\docs\"/>
    </mc:Choice>
  </mc:AlternateContent>
  <bookViews>
    <workbookView xWindow="0" yWindow="0" windowWidth="28800" windowHeight="12300" tabRatio="781"/>
  </bookViews>
  <sheets>
    <sheet name="tshes message" sheetId="2" r:id="rId1"/>
    <sheet name="TshesAccelPacket" sheetId="1" r:id="rId2"/>
    <sheet name="AccelSample" sheetId="4" r:id="rId3"/>
    <sheet name="Data Types &amp; Siz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2" l="1"/>
  <c r="Q17" i="2" s="1"/>
  <c r="Q20" i="2" s="1"/>
  <c r="S20" i="2" s="1"/>
  <c r="Q21" i="2" s="1"/>
  <c r="U16" i="2"/>
  <c r="U20" i="2" s="1"/>
  <c r="W20" i="2" s="1"/>
  <c r="O21" i="2"/>
  <c r="O22" i="2" s="1"/>
  <c r="U21" i="2" l="1"/>
  <c r="W21" i="2" s="1"/>
  <c r="W23" i="2" s="1"/>
  <c r="U22" i="2" l="1"/>
  <c r="U23" i="2" l="1"/>
  <c r="W22" i="2"/>
</calcChain>
</file>

<file path=xl/sharedStrings.xml><?xml version="1.0" encoding="utf-8"?>
<sst xmlns="http://schemas.openxmlformats.org/spreadsheetml/2006/main" count="128" uniqueCount="97">
  <si>
    <t>Byte</t>
  </si>
  <si>
    <t>Data Type</t>
  </si>
  <si>
    <t>Field Name</t>
  </si>
  <si>
    <t>Field Description</t>
  </si>
  <si>
    <t>0-15</t>
  </si>
  <si>
    <t>16-19</t>
  </si>
  <si>
    <t>20-27</t>
  </si>
  <si>
    <t>28-31</t>
  </si>
  <si>
    <t>32-35</t>
  </si>
  <si>
    <t>36-end*</t>
  </si>
  <si>
    <t>char</t>
  </si>
  <si>
    <t>unsigned int</t>
  </si>
  <si>
    <t>timeval</t>
  </si>
  <si>
    <t>int</t>
  </si>
  <si>
    <t>AccelSample</t>
  </si>
  <si>
    <t>tshes_id</t>
  </si>
  <si>
    <t>counter</t>
  </si>
  <si>
    <t>timestamp</t>
  </si>
  <si>
    <t>packet_status</t>
  </si>
  <si>
    <t>num_samples</t>
  </si>
  <si>
    <t>Incrementing counter of number of TshesAccelPacket(s) sent.</t>
  </si>
  <si>
    <t>Identification of tsh-es.</t>
  </si>
  <si>
    <t>Timestamp associated with first sample of packet.</t>
  </si>
  <si>
    <t>Status associated with this packet, including tshes operating parameters like rate &amp; gain.</t>
  </si>
  <si>
    <t>Number of samples in the packet.</t>
  </si>
  <si>
    <t>Array of AccelSample elements (the actual acceleration data is here).</t>
  </si>
  <si>
    <t>24-39</t>
  </si>
  <si>
    <t>40-41</t>
  </si>
  <si>
    <t>42-43</t>
  </si>
  <si>
    <t>44-end*</t>
  </si>
  <si>
    <t>2-3</t>
  </si>
  <si>
    <t>4-5</t>
  </si>
  <si>
    <t>6-7</t>
  </si>
  <si>
    <t>8-23</t>
  </si>
  <si>
    <t>byte</t>
  </si>
  <si>
    <t>unsigned short</t>
  </si>
  <si>
    <t>short</t>
  </si>
  <si>
    <t>Data</t>
  </si>
  <si>
    <t>* the maximum size of tshes message is 8692 bytes which leaves a maximum 8648 bytes for the Data field</t>
  </si>
  <si>
    <t>Sync1</t>
  </si>
  <si>
    <t>Sync2</t>
  </si>
  <si>
    <t>MsgSize</t>
  </si>
  <si>
    <t>Sequence</t>
  </si>
  <si>
    <t>Check</t>
  </si>
  <si>
    <t>Source</t>
  </si>
  <si>
    <t>Dest</t>
  </si>
  <si>
    <t>Selector</t>
  </si>
  <si>
    <t>DataSize</t>
  </si>
  <si>
    <t>Total number of bytes in message including sync bytes and MsgSize.</t>
  </si>
  <si>
    <t>Message reference number.</t>
  </si>
  <si>
    <t>Numeric sum of all bytes in the message (except the Check field).</t>
  </si>
  <si>
    <t>Identifier of who is to receive this message.</t>
  </si>
  <si>
    <t>Identifier of who sent this message.</t>
  </si>
  <si>
    <t>Identifies type of data (either acceleration, housekeeping or command).</t>
  </si>
  <si>
    <t>Size of data field to follow.</t>
  </si>
  <si>
    <t>An array of DataSize bytes, which is the data part of the message.</t>
  </si>
  <si>
    <t>byte, char</t>
  </si>
  <si>
    <t>Size (bytes)</t>
  </si>
  <si>
    <t>short, unsigned short</t>
  </si>
  <si>
    <t>int, unsigned int</t>
  </si>
  <si>
    <t>long, unsigned long</t>
  </si>
  <si>
    <t>float</t>
  </si>
  <si>
    <t>double</t>
  </si>
  <si>
    <t>0-3</t>
  </si>
  <si>
    <t>4-7</t>
  </si>
  <si>
    <t>8-11</t>
  </si>
  <si>
    <t>Xaxis</t>
  </si>
  <si>
    <t>Yaxis</t>
  </si>
  <si>
    <t>Zaxis</t>
  </si>
  <si>
    <t>The X-axis value for this sample.</t>
  </si>
  <si>
    <t>The Y-axis value for this sample.</t>
  </si>
  <si>
    <t>The Z-axis value for this sample.</t>
  </si>
  <si>
    <t>First sync byte is always hex AC [0xac].</t>
  </si>
  <si>
    <t>Second sync byte is always hex D3 [0xd3].</t>
  </si>
  <si>
    <t>* The maximum number of samples in a packet is 512 samples (8192 bytes). Therefore the maximum size of TshesAccelPacket is 36+8192=8228.</t>
  </si>
  <si>
    <t>12-15</t>
  </si>
  <si>
    <t>Status</t>
  </si>
  <si>
    <t>Digital IO status at time sample was taken.</t>
  </si>
  <si>
    <t>Preamble</t>
  </si>
  <si>
    <t>tshes message</t>
  </si>
  <si>
    <t>bytes</t>
  </si>
  <si>
    <t>Prefix</t>
  </si>
  <si>
    <t>accel_data</t>
  </si>
  <si>
    <t>TshesAccelPacket</t>
  </si>
  <si>
    <t>EXAMPLE</t>
  </si>
  <si>
    <t>py_idx</t>
  </si>
  <si>
    <t>:</t>
  </si>
  <si>
    <t>after Preamble subtracted</t>
  </si>
  <si>
    <t>in deficit (needed to complete TshesAccelPacket's accel_data)</t>
  </si>
  <si>
    <t>after Prefix subtracted (call this "TAP remainder")</t>
  </si>
  <si>
    <t>max # whole AccelSample records contained in "TAP remainder"</t>
  </si>
  <si>
    <t>number of bytes for a typical example…</t>
  </si>
  <si>
    <t>left over from initial socket receipt</t>
  </si>
  <si>
    <t>initial socket receipt</t>
  </si>
  <si>
    <t>is one whole AccelSample record</t>
  </si>
  <si>
    <t># whole records</t>
  </si>
  <si>
    <t>&lt;&lt; not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</si>
</sst>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 indent="1"/>
    </xf>
    <xf numFmtId="49" fontId="0" fillId="0" borderId="0" xfId="0" applyNumberFormat="1" applyAlignment="1">
      <alignment horizontal="right" indent="1"/>
    </xf>
    <xf numFmtId="49" fontId="0" fillId="0" borderId="0" xfId="0" applyNumberFormat="1" applyAlignment="1">
      <alignment horizontal="left" indent="1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6" xfId="0" applyFill="1" applyBorder="1" applyAlignment="1">
      <alignment horizontal="left" indent="1"/>
    </xf>
    <xf numFmtId="49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49" fontId="1" fillId="0" borderId="1" xfId="0" applyNumberFormat="1" applyFont="1" applyBorder="1" applyAlignment="1">
      <alignment horizontal="right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indent="1"/>
    </xf>
    <xf numFmtId="49" fontId="0" fillId="2" borderId="7" xfId="0" applyNumberFormat="1" applyFill="1" applyBorder="1" applyAlignment="1">
      <alignment horizontal="right" indent="1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left" indent="1"/>
    </xf>
    <xf numFmtId="49" fontId="0" fillId="3" borderId="4" xfId="0" applyNumberFormat="1" applyFill="1" applyBorder="1" applyAlignment="1">
      <alignment horizontal="right" indent="1"/>
    </xf>
    <xf numFmtId="0" fontId="0" fillId="3" borderId="5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4" xfId="0" applyBorder="1"/>
    <xf numFmtId="1" fontId="0" fillId="0" borderId="14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" fontId="0" fillId="0" borderId="15" xfId="0" applyNumberFormat="1" applyBorder="1" applyAlignment="1">
      <alignment horizontal="left"/>
    </xf>
    <xf numFmtId="1" fontId="0" fillId="0" borderId="16" xfId="0" applyNumberFormat="1" applyBorder="1" applyAlignment="1">
      <alignment horizontal="right"/>
    </xf>
    <xf numFmtId="0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left"/>
    </xf>
    <xf numFmtId="0" fontId="3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21" xfId="0" applyFont="1" applyBorder="1"/>
    <xf numFmtId="0" fontId="4" fillId="0" borderId="22" xfId="0" applyFont="1" applyBorder="1"/>
    <xf numFmtId="0" fontId="0" fillId="0" borderId="23" xfId="0" applyBorder="1"/>
    <xf numFmtId="0" fontId="0" fillId="0" borderId="24" xfId="0" applyBorder="1"/>
    <xf numFmtId="0" fontId="1" fillId="0" borderId="1" xfId="0" applyFont="1" applyBorder="1" applyAlignment="1">
      <alignment horizontal="right" indent="1"/>
    </xf>
    <xf numFmtId="0" fontId="6" fillId="3" borderId="7" xfId="0" applyFont="1" applyFill="1" applyBorder="1" applyAlignment="1">
      <alignment horizontal="right" indent="1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 indent="1"/>
    </xf>
    <xf numFmtId="0" fontId="0" fillId="3" borderId="4" xfId="0" applyFill="1" applyBorder="1" applyAlignment="1">
      <alignment horizontal="right" indent="1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3" borderId="25" xfId="0" applyFont="1" applyFill="1" applyBorder="1" applyAlignment="1">
      <alignment horizontal="right"/>
    </xf>
    <xf numFmtId="0" fontId="6" fillId="3" borderId="25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right"/>
    </xf>
    <xf numFmtId="0" fontId="0" fillId="3" borderId="25" xfId="0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tabSelected="1" topLeftCell="D1" zoomScaleNormal="100" workbookViewId="0">
      <selection activeCell="U23" sqref="U23"/>
    </sheetView>
  </sheetViews>
  <sheetFormatPr defaultRowHeight="15" x14ac:dyDescent="0.25"/>
  <cols>
    <col min="1" max="1" width="2.28515625" customWidth="1"/>
    <col min="2" max="2" width="9.5703125" style="9" customWidth="1"/>
    <col min="3" max="3" width="16.28515625" style="1" customWidth="1"/>
    <col min="4" max="4" width="18.7109375" style="1" customWidth="1"/>
    <col min="5" max="5" width="67.5703125" style="5" customWidth="1"/>
    <col min="6" max="6" width="2.28515625" customWidth="1"/>
    <col min="7" max="7" width="14" style="5" bestFit="1" customWidth="1"/>
    <col min="8" max="8" width="10.5703125" style="15" customWidth="1"/>
    <col min="9" max="9" width="5.85546875" style="5" bestFit="1" customWidth="1"/>
    <col min="10" max="12" width="1.85546875" customWidth="1"/>
    <col min="13" max="13" width="16.7109375" bestFit="1" customWidth="1"/>
    <col min="14" max="14" width="10.28515625" bestFit="1" customWidth="1"/>
    <col min="15" max="15" width="5.85546875" bestFit="1" customWidth="1"/>
    <col min="16" max="16" width="2" style="31" customWidth="1"/>
    <col min="17" max="17" width="3.140625" style="32" customWidth="1"/>
    <col min="18" max="18" width="3.140625" style="29" customWidth="1"/>
    <col min="19" max="19" width="3.140625" style="34" customWidth="1"/>
    <col min="20" max="20" width="2" style="6" customWidth="1"/>
    <col min="21" max="21" width="6.42578125" customWidth="1"/>
    <col min="22" max="22" width="59.28515625" bestFit="1" customWidth="1"/>
    <col min="23" max="23" width="5.5703125" style="62" customWidth="1"/>
    <col min="24" max="24" width="12.42578125" bestFit="1" customWidth="1"/>
  </cols>
  <sheetData>
    <row r="1" spans="2:23" ht="15.75" thickBot="1" x14ac:dyDescent="0.3"/>
    <row r="2" spans="2:23" s="2" customFormat="1" x14ac:dyDescent="0.25">
      <c r="B2" s="21" t="s">
        <v>0</v>
      </c>
      <c r="C2" s="22" t="s">
        <v>1</v>
      </c>
      <c r="D2" s="22" t="s">
        <v>2</v>
      </c>
      <c r="E2" s="23" t="s">
        <v>3</v>
      </c>
      <c r="G2" s="4"/>
      <c r="H2" s="14"/>
      <c r="I2" s="4"/>
      <c r="P2" s="19"/>
      <c r="Q2" s="33"/>
      <c r="R2" s="30"/>
      <c r="S2" s="35"/>
      <c r="T2" s="19"/>
      <c r="W2" s="63"/>
    </row>
    <row r="3" spans="2:23" x14ac:dyDescent="0.25">
      <c r="B3" s="24">
        <v>0</v>
      </c>
      <c r="C3" s="25" t="s">
        <v>34</v>
      </c>
      <c r="D3" s="25" t="s">
        <v>39</v>
      </c>
      <c r="E3" s="26" t="s">
        <v>72</v>
      </c>
      <c r="F3" s="38"/>
      <c r="G3" s="16"/>
      <c r="H3" s="39"/>
      <c r="I3" s="16"/>
      <c r="J3" s="38"/>
      <c r="K3" s="38"/>
      <c r="L3" s="38"/>
    </row>
    <row r="4" spans="2:23" x14ac:dyDescent="0.25">
      <c r="B4" s="24">
        <v>1</v>
      </c>
      <c r="C4" s="25" t="s">
        <v>34</v>
      </c>
      <c r="D4" s="25" t="s">
        <v>40</v>
      </c>
      <c r="E4" s="26" t="s">
        <v>73</v>
      </c>
      <c r="F4" s="38"/>
      <c r="G4" s="16"/>
      <c r="H4" s="39"/>
      <c r="I4" s="16"/>
      <c r="J4" s="38"/>
      <c r="K4" s="38"/>
      <c r="L4" s="38"/>
    </row>
    <row r="5" spans="2:23" x14ac:dyDescent="0.25">
      <c r="B5" s="24" t="s">
        <v>30</v>
      </c>
      <c r="C5" s="25" t="s">
        <v>35</v>
      </c>
      <c r="D5" s="25" t="s">
        <v>41</v>
      </c>
      <c r="E5" s="26" t="s">
        <v>48</v>
      </c>
      <c r="F5" s="38"/>
      <c r="G5" s="16"/>
      <c r="H5" s="39"/>
      <c r="I5" s="16"/>
      <c r="J5" s="38"/>
      <c r="K5" s="38"/>
      <c r="L5" s="38"/>
    </row>
    <row r="6" spans="2:23" x14ac:dyDescent="0.25">
      <c r="B6" s="24" t="s">
        <v>31</v>
      </c>
      <c r="C6" s="25" t="s">
        <v>35</v>
      </c>
      <c r="D6" s="25" t="s">
        <v>42</v>
      </c>
      <c r="E6" s="26" t="s">
        <v>49</v>
      </c>
      <c r="F6" s="38"/>
      <c r="G6" s="16"/>
      <c r="H6" s="39"/>
      <c r="I6" s="16"/>
      <c r="J6" s="38"/>
      <c r="K6" s="38"/>
      <c r="L6" s="38"/>
    </row>
    <row r="7" spans="2:23" x14ac:dyDescent="0.25">
      <c r="B7" s="24" t="s">
        <v>32</v>
      </c>
      <c r="C7" s="25" t="s">
        <v>35</v>
      </c>
      <c r="D7" s="25" t="s">
        <v>43</v>
      </c>
      <c r="E7" s="26" t="s">
        <v>50</v>
      </c>
      <c r="F7" s="38"/>
      <c r="G7" s="16"/>
      <c r="H7" s="40" t="s">
        <v>78</v>
      </c>
      <c r="I7" s="16"/>
      <c r="J7" s="38"/>
      <c r="K7" s="38"/>
      <c r="L7" s="38"/>
    </row>
    <row r="8" spans="2:23" x14ac:dyDescent="0.25">
      <c r="B8" s="24" t="s">
        <v>33</v>
      </c>
      <c r="C8" s="25" t="s">
        <v>10</v>
      </c>
      <c r="D8" s="25" t="s">
        <v>44</v>
      </c>
      <c r="E8" s="26" t="s">
        <v>52</v>
      </c>
      <c r="F8" s="38"/>
      <c r="G8" s="16"/>
      <c r="H8" s="39"/>
      <c r="I8" s="16"/>
      <c r="J8" s="38"/>
      <c r="K8" s="38"/>
      <c r="L8" s="38"/>
    </row>
    <row r="9" spans="2:23" x14ac:dyDescent="0.25">
      <c r="B9" s="24" t="s">
        <v>26</v>
      </c>
      <c r="C9" s="25" t="s">
        <v>10</v>
      </c>
      <c r="D9" s="25" t="s">
        <v>45</v>
      </c>
      <c r="E9" s="26" t="s">
        <v>51</v>
      </c>
      <c r="F9" s="38"/>
      <c r="G9" s="16"/>
      <c r="H9" s="39"/>
      <c r="I9" s="16"/>
      <c r="J9" s="38"/>
      <c r="K9" s="38"/>
      <c r="L9" s="38"/>
    </row>
    <row r="10" spans="2:23" x14ac:dyDescent="0.25">
      <c r="B10" s="24" t="s">
        <v>27</v>
      </c>
      <c r="C10" s="25" t="s">
        <v>36</v>
      </c>
      <c r="D10" s="25" t="s">
        <v>46</v>
      </c>
      <c r="E10" s="26" t="s">
        <v>53</v>
      </c>
      <c r="F10" s="38"/>
      <c r="G10" s="16"/>
      <c r="H10" s="39"/>
      <c r="I10" s="16"/>
      <c r="J10" s="38"/>
      <c r="K10" s="38"/>
      <c r="L10" s="38"/>
    </row>
    <row r="11" spans="2:23" x14ac:dyDescent="0.25">
      <c r="B11" s="24" t="s">
        <v>28</v>
      </c>
      <c r="C11" s="25" t="s">
        <v>35</v>
      </c>
      <c r="D11" s="25" t="s">
        <v>47</v>
      </c>
      <c r="E11" s="26" t="s">
        <v>54</v>
      </c>
      <c r="F11" s="38"/>
      <c r="G11" s="16"/>
      <c r="H11" s="39"/>
      <c r="I11" s="16"/>
      <c r="J11" s="38"/>
      <c r="K11" s="38"/>
      <c r="L11" s="38"/>
    </row>
    <row r="12" spans="2:23" ht="15.75" thickBot="1" x14ac:dyDescent="0.3">
      <c r="B12" s="27" t="s">
        <v>29</v>
      </c>
      <c r="C12" s="28" t="s">
        <v>34</v>
      </c>
      <c r="D12" s="28" t="s">
        <v>37</v>
      </c>
      <c r="E12" s="18" t="s">
        <v>55</v>
      </c>
      <c r="F12" s="37"/>
      <c r="G12" s="17"/>
      <c r="H12" s="20" t="s">
        <v>37</v>
      </c>
      <c r="I12" s="17"/>
      <c r="J12" s="37"/>
      <c r="K12" s="37"/>
      <c r="L12" s="38"/>
    </row>
    <row r="13" spans="2:23" ht="15.75" thickBot="1" x14ac:dyDescent="0.3">
      <c r="B13" s="10" t="s">
        <v>38</v>
      </c>
      <c r="C13" s="3"/>
      <c r="F13" s="41"/>
      <c r="K13" s="37"/>
      <c r="L13" s="38"/>
    </row>
    <row r="14" spans="2:23" ht="15.75" thickTop="1" x14ac:dyDescent="0.25">
      <c r="F14" s="41"/>
      <c r="G14" s="4" t="s">
        <v>84</v>
      </c>
      <c r="K14" s="37"/>
      <c r="L14" s="38"/>
      <c r="U14" s="49" t="s">
        <v>91</v>
      </c>
      <c r="V14" s="50"/>
    </row>
    <row r="15" spans="2:23" x14ac:dyDescent="0.25">
      <c r="F15" s="41"/>
      <c r="I15" s="15" t="s">
        <v>80</v>
      </c>
      <c r="K15" s="37"/>
      <c r="L15" s="38"/>
      <c r="Q15" s="74" t="s">
        <v>85</v>
      </c>
      <c r="R15" s="75"/>
      <c r="S15" s="76"/>
      <c r="U15" s="51">
        <v>1448</v>
      </c>
      <c r="V15" s="52" t="s">
        <v>93</v>
      </c>
    </row>
    <row r="16" spans="2:23" ht="15.75" customHeight="1" thickBot="1" x14ac:dyDescent="0.3">
      <c r="F16" s="42"/>
      <c r="G16" s="71" t="s">
        <v>79</v>
      </c>
      <c r="H16" s="69" t="s">
        <v>78</v>
      </c>
      <c r="I16" s="70">
        <v>44</v>
      </c>
      <c r="J16" s="38"/>
      <c r="K16" s="37"/>
      <c r="L16" s="38"/>
      <c r="P16" s="10"/>
      <c r="Q16" s="43">
        <v>0</v>
      </c>
      <c r="R16" s="44" t="s">
        <v>86</v>
      </c>
      <c r="S16" s="45">
        <f>Q16+I16</f>
        <v>44</v>
      </c>
      <c r="T16" s="10"/>
      <c r="U16" s="51">
        <f>U15-I16</f>
        <v>1404</v>
      </c>
      <c r="V16" s="52" t="s">
        <v>87</v>
      </c>
    </row>
    <row r="17" spans="7:24" ht="15.75" customHeight="1" x14ac:dyDescent="0.25">
      <c r="G17" s="72"/>
      <c r="H17" s="67" t="s">
        <v>37</v>
      </c>
      <c r="I17" s="68">
        <v>4132</v>
      </c>
      <c r="J17" s="37"/>
      <c r="K17" s="37"/>
      <c r="P17" s="10"/>
      <c r="Q17" s="43">
        <f>S16</f>
        <v>44</v>
      </c>
      <c r="R17" s="44" t="s">
        <v>86</v>
      </c>
      <c r="S17" s="45"/>
      <c r="T17" s="10"/>
      <c r="U17" s="53"/>
      <c r="V17" s="54"/>
    </row>
    <row r="18" spans="7:24" ht="15.75" customHeight="1" x14ac:dyDescent="0.25">
      <c r="K18" s="37"/>
      <c r="P18" s="10"/>
      <c r="Q18" s="43"/>
      <c r="R18" s="44"/>
      <c r="S18" s="45"/>
      <c r="T18" s="10"/>
      <c r="U18" s="51"/>
      <c r="V18" s="52"/>
      <c r="W18" s="64" t="s">
        <v>95</v>
      </c>
    </row>
    <row r="19" spans="7:24" ht="15.75" customHeight="1" x14ac:dyDescent="0.25">
      <c r="K19" s="37"/>
      <c r="O19" s="15" t="s">
        <v>80</v>
      </c>
      <c r="P19" s="10"/>
      <c r="Q19" s="43"/>
      <c r="R19" s="44"/>
      <c r="S19" s="45"/>
      <c r="T19" s="10"/>
      <c r="U19" s="53">
        <v>16</v>
      </c>
      <c r="V19" s="54" t="s">
        <v>94</v>
      </c>
      <c r="W19" s="36">
        <v>1</v>
      </c>
    </row>
    <row r="20" spans="7:24" ht="15.75" customHeight="1" x14ac:dyDescent="0.25">
      <c r="K20" s="37"/>
      <c r="L20" s="37"/>
      <c r="M20" s="73" t="s">
        <v>83</v>
      </c>
      <c r="N20" s="65" t="s">
        <v>81</v>
      </c>
      <c r="O20" s="66">
        <v>36</v>
      </c>
      <c r="P20" s="10"/>
      <c r="Q20" s="43">
        <f>Q17</f>
        <v>44</v>
      </c>
      <c r="R20" s="44" t="s">
        <v>86</v>
      </c>
      <c r="S20" s="45">
        <f>Q20+O20</f>
        <v>80</v>
      </c>
      <c r="T20" s="10"/>
      <c r="U20" s="51">
        <f>U16-O20</f>
        <v>1368</v>
      </c>
      <c r="V20" s="52" t="s">
        <v>89</v>
      </c>
      <c r="W20" s="62">
        <f>U20/U19</f>
        <v>85.5</v>
      </c>
      <c r="X20" s="13" t="s">
        <v>96</v>
      </c>
    </row>
    <row r="21" spans="7:24" x14ac:dyDescent="0.25">
      <c r="K21" s="37"/>
      <c r="L21" s="37"/>
      <c r="M21" s="73"/>
      <c r="N21" s="67" t="s">
        <v>82</v>
      </c>
      <c r="O21" s="68">
        <f>256*16</f>
        <v>4096</v>
      </c>
      <c r="P21" s="10"/>
      <c r="Q21" s="46">
        <f>S20</f>
        <v>80</v>
      </c>
      <c r="R21" s="47" t="s">
        <v>86</v>
      </c>
      <c r="S21" s="48"/>
      <c r="T21" s="10"/>
      <c r="U21" s="51">
        <f>FLOOR(U20, 16)</f>
        <v>1360</v>
      </c>
      <c r="V21" s="52" t="s">
        <v>90</v>
      </c>
      <c r="W21" s="36">
        <f>U21/U19</f>
        <v>85</v>
      </c>
    </row>
    <row r="22" spans="7:24" x14ac:dyDescent="0.25">
      <c r="O22">
        <f>O21+O20</f>
        <v>4132</v>
      </c>
      <c r="U22" s="51">
        <f>U20-(W21*16)</f>
        <v>8</v>
      </c>
      <c r="V22" s="52" t="s">
        <v>92</v>
      </c>
      <c r="W22" s="62">
        <f>U22/U19</f>
        <v>0.5</v>
      </c>
      <c r="X22" s="13" t="s">
        <v>96</v>
      </c>
    </row>
    <row r="23" spans="7:24" ht="15.75" thickBot="1" x14ac:dyDescent="0.3">
      <c r="U23" s="55">
        <f>W23*16 - U22</f>
        <v>2728</v>
      </c>
      <c r="V23" s="56" t="s">
        <v>88</v>
      </c>
      <c r="W23" s="36">
        <f>256-W21</f>
        <v>171</v>
      </c>
    </row>
    <row r="24" spans="7:24" ht="15.75" thickTop="1" x14ac:dyDescent="0.25"/>
  </sheetData>
  <mergeCells count="3">
    <mergeCell ref="G16:G17"/>
    <mergeCell ref="M20:M21"/>
    <mergeCell ref="Q15:S1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H16" sqref="H16"/>
    </sheetView>
  </sheetViews>
  <sheetFormatPr defaultRowHeight="15" x14ac:dyDescent="0.25"/>
  <cols>
    <col min="1" max="1" width="3.28515625" style="1" customWidth="1"/>
    <col min="2" max="2" width="9.5703125" style="1" customWidth="1"/>
    <col min="3" max="3" width="16.28515625" style="1" customWidth="1"/>
    <col min="4" max="4" width="18.7109375" style="1" customWidth="1"/>
    <col min="5" max="5" width="82.42578125" style="5" bestFit="1" customWidth="1"/>
    <col min="6" max="16384" width="9.140625" style="1"/>
  </cols>
  <sheetData>
    <row r="1" spans="2:5" ht="15.75" thickBot="1" x14ac:dyDescent="0.3"/>
    <row r="2" spans="2:5" s="2" customFormat="1" x14ac:dyDescent="0.25">
      <c r="B2" s="57" t="s">
        <v>0</v>
      </c>
      <c r="C2" s="22" t="s">
        <v>1</v>
      </c>
      <c r="D2" s="22" t="s">
        <v>2</v>
      </c>
      <c r="E2" s="23" t="s">
        <v>3</v>
      </c>
    </row>
    <row r="3" spans="2:5" x14ac:dyDescent="0.25">
      <c r="B3" s="58" t="s">
        <v>4</v>
      </c>
      <c r="C3" s="59" t="s">
        <v>10</v>
      </c>
      <c r="D3" s="59" t="s">
        <v>15</v>
      </c>
      <c r="E3" s="60" t="s">
        <v>21</v>
      </c>
    </row>
    <row r="4" spans="2:5" x14ac:dyDescent="0.25">
      <c r="B4" s="58" t="s">
        <v>5</v>
      </c>
      <c r="C4" s="59" t="s">
        <v>11</v>
      </c>
      <c r="D4" s="59" t="s">
        <v>16</v>
      </c>
      <c r="E4" s="60" t="s">
        <v>20</v>
      </c>
    </row>
    <row r="5" spans="2:5" x14ac:dyDescent="0.25">
      <c r="B5" s="58" t="s">
        <v>6</v>
      </c>
      <c r="C5" s="59" t="s">
        <v>12</v>
      </c>
      <c r="D5" s="59" t="s">
        <v>17</v>
      </c>
      <c r="E5" s="60" t="s">
        <v>22</v>
      </c>
    </row>
    <row r="6" spans="2:5" x14ac:dyDescent="0.25">
      <c r="B6" s="58" t="s">
        <v>7</v>
      </c>
      <c r="C6" s="59" t="s">
        <v>13</v>
      </c>
      <c r="D6" s="59" t="s">
        <v>18</v>
      </c>
      <c r="E6" s="60" t="s">
        <v>23</v>
      </c>
    </row>
    <row r="7" spans="2:5" x14ac:dyDescent="0.25">
      <c r="B7" s="58" t="s">
        <v>8</v>
      </c>
      <c r="C7" s="59" t="s">
        <v>13</v>
      </c>
      <c r="D7" s="59" t="s">
        <v>19</v>
      </c>
      <c r="E7" s="60" t="s">
        <v>24</v>
      </c>
    </row>
    <row r="8" spans="2:5" ht="15.75" thickBot="1" x14ac:dyDescent="0.3">
      <c r="B8" s="61" t="s">
        <v>9</v>
      </c>
      <c r="C8" s="28" t="s">
        <v>14</v>
      </c>
      <c r="D8" s="28" t="s">
        <v>82</v>
      </c>
      <c r="E8" s="18" t="s">
        <v>25</v>
      </c>
    </row>
    <row r="9" spans="2:5" x14ac:dyDescent="0.25">
      <c r="B9" s="3" t="s">
        <v>74</v>
      </c>
    </row>
    <row r="10" spans="2:5" x14ac:dyDescent="0.25">
      <c r="B1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9.5703125" style="6" customWidth="1"/>
    <col min="2" max="2" width="16.28515625" style="1" customWidth="1"/>
    <col min="3" max="3" width="18.7109375" style="1" customWidth="1"/>
    <col min="4" max="4" width="40.5703125" style="5" bestFit="1" customWidth="1"/>
  </cols>
  <sheetData>
    <row r="1" spans="1:4" s="2" customFormat="1" x14ac:dyDescent="0.25">
      <c r="A1" s="8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9" t="s">
        <v>63</v>
      </c>
      <c r="B2" s="1" t="s">
        <v>61</v>
      </c>
      <c r="C2" s="1" t="s">
        <v>66</v>
      </c>
      <c r="D2" s="5" t="s">
        <v>69</v>
      </c>
    </row>
    <row r="3" spans="1:4" x14ac:dyDescent="0.25">
      <c r="A3" s="9" t="s">
        <v>64</v>
      </c>
      <c r="B3" s="1" t="s">
        <v>61</v>
      </c>
      <c r="C3" s="1" t="s">
        <v>67</v>
      </c>
      <c r="D3" s="5" t="s">
        <v>70</v>
      </c>
    </row>
    <row r="4" spans="1:4" x14ac:dyDescent="0.25">
      <c r="A4" s="9" t="s">
        <v>65</v>
      </c>
      <c r="B4" s="1" t="s">
        <v>61</v>
      </c>
      <c r="C4" s="1" t="s">
        <v>68</v>
      </c>
      <c r="D4" s="5" t="s">
        <v>71</v>
      </c>
    </row>
    <row r="5" spans="1:4" x14ac:dyDescent="0.25">
      <c r="A5" s="9" t="s">
        <v>75</v>
      </c>
      <c r="B5" s="1" t="s">
        <v>11</v>
      </c>
      <c r="C5" s="1" t="s">
        <v>76</v>
      </c>
      <c r="D5" s="5" t="s">
        <v>77</v>
      </c>
    </row>
    <row r="6" spans="1:4" x14ac:dyDescent="0.25">
      <c r="A6" s="9"/>
    </row>
    <row r="7" spans="1:4" x14ac:dyDescent="0.25">
      <c r="A7" s="9"/>
    </row>
    <row r="9" spans="1:4" x14ac:dyDescent="0.25">
      <c r="A9" s="7"/>
    </row>
    <row r="10" spans="1:4" x14ac:dyDescent="0.25">
      <c r="A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1.42578125" style="12" bestFit="1" customWidth="1"/>
    <col min="2" max="2" width="15.85546875" style="5" customWidth="1"/>
  </cols>
  <sheetData>
    <row r="1" spans="1:2" s="13" customFormat="1" x14ac:dyDescent="0.25">
      <c r="A1" s="11" t="s">
        <v>1</v>
      </c>
      <c r="B1" s="4" t="s">
        <v>57</v>
      </c>
    </row>
    <row r="2" spans="1:2" x14ac:dyDescent="0.25">
      <c r="A2" s="12" t="s">
        <v>56</v>
      </c>
      <c r="B2" s="5">
        <v>1</v>
      </c>
    </row>
    <row r="3" spans="1:2" x14ac:dyDescent="0.25">
      <c r="A3" s="12" t="s">
        <v>58</v>
      </c>
      <c r="B3" s="5">
        <v>2</v>
      </c>
    </row>
    <row r="4" spans="1:2" x14ac:dyDescent="0.25">
      <c r="A4" s="12" t="s">
        <v>59</v>
      </c>
      <c r="B4" s="5">
        <v>4</v>
      </c>
    </row>
    <row r="5" spans="1:2" x14ac:dyDescent="0.25">
      <c r="A5" s="12" t="s">
        <v>60</v>
      </c>
      <c r="B5" s="5">
        <v>4</v>
      </c>
    </row>
    <row r="6" spans="1:2" x14ac:dyDescent="0.25">
      <c r="A6" s="12" t="s">
        <v>61</v>
      </c>
      <c r="B6" s="5">
        <v>4</v>
      </c>
    </row>
    <row r="7" spans="1:2" x14ac:dyDescent="0.25">
      <c r="A7" s="12" t="s">
        <v>62</v>
      </c>
      <c r="B7" s="5">
        <v>8</v>
      </c>
    </row>
    <row r="8" spans="1:2" x14ac:dyDescent="0.25">
      <c r="A8" s="12" t="s">
        <v>12</v>
      </c>
      <c r="B8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tshes message</vt:lpstr>
      <vt:lpstr>TshesAccelPacket</vt:lpstr>
      <vt:lpstr>AccelSample</vt:lpstr>
      <vt:lpstr>Data Types &amp; Sizes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Hrovat, Kenneth (GRC)[ZIN TECHNOLOGIES INC]</dc:creator>
  <cp:lastModifiedBy>Hrovat, Kenneth (GRC)[ZIN TECHNOLOGIES INC]</cp:lastModifiedBy>
  <dcterms:created xsi:type="dcterms:W3CDTF">2019-04-05T11:07:48Z</dcterms:created>
  <dcterms:modified xsi:type="dcterms:W3CDTF">2019-04-22T17:05:04Z</dcterms:modified>
</cp:coreProperties>
</file>