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filterPrivacy="1" defaultThemeVersion="124226"/>
  <xr:revisionPtr revIDLastSave="0" documentId="13_ncr:1_{31239845-362C-1049-82CA-8870702BAF41}" xr6:coauthVersionLast="45" xr6:coauthVersionMax="45" xr10:uidLastSave="{00000000-0000-0000-0000-000000000000}"/>
  <bookViews>
    <workbookView xWindow="15280" yWindow="1140" windowWidth="24760" windowHeight="24440" xr2:uid="{00000000-000D-0000-FFFF-FFFF00000000}"/>
  </bookViews>
  <sheets>
    <sheet name="⑤取引基本表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42" i="12" l="1"/>
  <c r="BH41" i="12"/>
  <c r="BH40" i="12"/>
  <c r="BH39" i="12"/>
  <c r="BH38" i="12"/>
  <c r="BH37" i="12"/>
  <c r="BH36" i="12"/>
  <c r="BH35" i="12"/>
  <c r="BH34" i="12"/>
  <c r="BH33" i="12"/>
  <c r="BH32" i="12"/>
  <c r="BH31" i="12"/>
  <c r="BH30" i="12"/>
  <c r="BH29" i="12"/>
  <c r="BH28" i="12"/>
  <c r="BH27" i="12"/>
  <c r="BH26" i="12"/>
  <c r="BH25" i="12"/>
  <c r="BH24" i="12"/>
  <c r="BH23" i="12"/>
  <c r="BH22" i="12"/>
  <c r="BH21" i="12"/>
  <c r="BH20" i="12"/>
  <c r="BH19" i="12"/>
  <c r="BH18" i="12"/>
  <c r="BH17" i="12"/>
  <c r="BH16" i="12"/>
  <c r="BH15" i="12"/>
  <c r="BH14" i="12"/>
  <c r="BH13" i="12"/>
  <c r="BH12" i="12"/>
  <c r="BH11" i="12"/>
  <c r="BH10" i="12"/>
  <c r="BH9" i="12"/>
  <c r="BH8" i="12"/>
  <c r="BH7" i="12"/>
  <c r="BH6" i="12"/>
  <c r="BH5" i="12"/>
  <c r="BI23" i="12" l="1"/>
  <c r="BJ23" i="12" s="1"/>
  <c r="BI27" i="12"/>
  <c r="BJ27" i="12" s="1"/>
  <c r="BI31" i="12"/>
  <c r="BJ31" i="12" s="1"/>
  <c r="BI35" i="12"/>
  <c r="BJ35" i="12" s="1"/>
  <c r="BI39" i="12"/>
  <c r="BJ39" i="12" s="1"/>
  <c r="BJ7" i="12"/>
  <c r="BI7" i="12"/>
  <c r="BI11" i="12"/>
  <c r="BJ11" i="12" s="1"/>
  <c r="BI15" i="12"/>
  <c r="BJ15" i="12" s="1"/>
  <c r="BI19" i="12"/>
  <c r="BJ19" i="12" s="1"/>
  <c r="BI8" i="12"/>
  <c r="BJ8" i="12" s="1"/>
  <c r="BI12" i="12"/>
  <c r="BJ12" i="12" s="1"/>
  <c r="BI16" i="12"/>
  <c r="BJ16" i="12" s="1"/>
  <c r="BI20" i="12"/>
  <c r="BJ20" i="12" s="1"/>
  <c r="BJ24" i="12"/>
  <c r="BI24" i="12"/>
  <c r="BI28" i="12"/>
  <c r="BJ28" i="12" s="1"/>
  <c r="BI32" i="12"/>
  <c r="BJ32" i="12" s="1"/>
  <c r="BI36" i="12"/>
  <c r="BJ36" i="12" s="1"/>
  <c r="BI40" i="12"/>
  <c r="BJ40" i="12" s="1"/>
  <c r="BI5" i="12"/>
  <c r="BJ5" i="12" s="1"/>
  <c r="BI9" i="12"/>
  <c r="BJ9" i="12" s="1"/>
  <c r="BI13" i="12"/>
  <c r="BJ13" i="12" s="1"/>
  <c r="BJ17" i="12"/>
  <c r="BI17" i="12"/>
  <c r="BI21" i="12"/>
  <c r="BJ21" i="12" s="1"/>
  <c r="BI25" i="12"/>
  <c r="BJ25" i="12" s="1"/>
  <c r="BI29" i="12"/>
  <c r="BJ29" i="12" s="1"/>
  <c r="BI33" i="12"/>
  <c r="BJ33" i="12" s="1"/>
  <c r="BI37" i="12"/>
  <c r="BJ37" i="12" s="1"/>
  <c r="BI41" i="12"/>
  <c r="BJ41" i="12" s="1"/>
  <c r="BI6" i="12"/>
  <c r="BJ6" i="12" s="1"/>
  <c r="BJ10" i="12"/>
  <c r="BI10" i="12"/>
  <c r="BI14" i="12"/>
  <c r="BJ14" i="12" s="1"/>
  <c r="BI18" i="12"/>
  <c r="BJ18" i="12" s="1"/>
  <c r="BI22" i="12"/>
  <c r="BJ22" i="12" s="1"/>
  <c r="BI26" i="12"/>
  <c r="BJ26" i="12" s="1"/>
  <c r="BI30" i="12"/>
  <c r="BJ30" i="12" s="1"/>
  <c r="BI34" i="12"/>
  <c r="BJ34" i="12" s="1"/>
  <c r="BI38" i="12"/>
  <c r="BJ38" i="12" s="1"/>
  <c r="BJ42" i="12"/>
  <c r="BI42" i="12"/>
</calcChain>
</file>

<file path=xl/sharedStrings.xml><?xml version="1.0" encoding="utf-8"?>
<sst xmlns="http://schemas.openxmlformats.org/spreadsheetml/2006/main" count="210" uniqueCount="131">
  <si>
    <t>（単位：１００万円）</t>
  </si>
  <si>
    <t>鉱業</t>
  </si>
  <si>
    <t>飲食料品</t>
  </si>
  <si>
    <t>繊維製品</t>
  </si>
  <si>
    <t>パルプ・紙・木製品</t>
  </si>
  <si>
    <t>化学製品</t>
  </si>
  <si>
    <t>石油・石炭製品</t>
  </si>
  <si>
    <t>窯業・土石製品</t>
  </si>
  <si>
    <t>鉄鋼</t>
  </si>
  <si>
    <t>非鉄金属</t>
  </si>
  <si>
    <t>金属製品</t>
  </si>
  <si>
    <t>電気機械</t>
  </si>
  <si>
    <t>電子部品</t>
  </si>
  <si>
    <t>輸送機械</t>
  </si>
  <si>
    <t>その他の製造工業製品</t>
  </si>
  <si>
    <t>建設</t>
  </si>
  <si>
    <t>電力・ガス・熱供給</t>
  </si>
  <si>
    <t>商業</t>
  </si>
  <si>
    <t>金融・保険</t>
  </si>
  <si>
    <t>不動産</t>
  </si>
  <si>
    <t>情報通信</t>
  </si>
  <si>
    <t>公務</t>
  </si>
  <si>
    <t>教育・研究</t>
  </si>
  <si>
    <t>対事業所サービス</t>
  </si>
  <si>
    <t>対個人サービス</t>
  </si>
  <si>
    <t>事務用品</t>
  </si>
  <si>
    <t>分類不明</t>
  </si>
  <si>
    <t>内生部門計</t>
  </si>
  <si>
    <t>家計外消費支出（列）</t>
  </si>
  <si>
    <t>民間消費支出</t>
  </si>
  <si>
    <t>一般政府消費支出</t>
  </si>
  <si>
    <t>国内総固定資本形成（公的）</t>
  </si>
  <si>
    <t>国内総固定資本形成（民間）</t>
  </si>
  <si>
    <t>在庫純増</t>
  </si>
  <si>
    <t>国内最終需要計</t>
  </si>
  <si>
    <t>国内需要合計</t>
  </si>
  <si>
    <t>輸出</t>
  </si>
  <si>
    <t>輸出計</t>
  </si>
  <si>
    <t>最終需要計</t>
  </si>
  <si>
    <t>需要合計</t>
  </si>
  <si>
    <t>（控除）輸入</t>
  </si>
  <si>
    <t>（控除）関税</t>
  </si>
  <si>
    <t>（控除）輸入品商品税</t>
  </si>
  <si>
    <t>（控除）輸入計</t>
  </si>
  <si>
    <t>最終需要部門計</t>
  </si>
  <si>
    <t>国内生産額</t>
  </si>
  <si>
    <t>01</t>
  </si>
  <si>
    <t>06</t>
  </si>
  <si>
    <t>11</t>
  </si>
  <si>
    <t>15</t>
  </si>
  <si>
    <t>16</t>
  </si>
  <si>
    <t>20</t>
  </si>
  <si>
    <t>21</t>
  </si>
  <si>
    <t>22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</si>
  <si>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</si>
  <si>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</si>
  <si>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</si>
  <si>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</si>
  <si>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</si>
  <si>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</si>
  <si>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</si>
  <si>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</si>
  <si>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</si>
  <si>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</si>
  <si>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</si>
  <si>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自給率
（１－輸入係数）</t>
    <rPh sb="0" eb="3">
      <t>ジキュウリツ</t>
    </rPh>
    <rPh sb="7" eb="9">
      <t>ユニュウ</t>
    </rPh>
    <rPh sb="9" eb="11">
      <t>ケイスウ</t>
    </rPh>
    <phoneticPr fontId="1"/>
  </si>
  <si>
    <t>　</t>
    <phoneticPr fontId="1"/>
  </si>
  <si>
    <t>39</t>
  </si>
  <si>
    <t>41</t>
  </si>
  <si>
    <t>46</t>
  </si>
  <si>
    <t>47</t>
  </si>
  <si>
    <t>48</t>
  </si>
  <si>
    <t>51</t>
  </si>
  <si>
    <t>53</t>
  </si>
  <si>
    <t>55</t>
  </si>
  <si>
    <t>57</t>
  </si>
  <si>
    <t>59</t>
  </si>
  <si>
    <t>61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</si>
  <si>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</si>
  <si>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</si>
  <si>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</si>
  <si>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</si>
  <si>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</si>
  <si>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</si>
  <si>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</si>
  <si>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</si>
  <si>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</si>
  <si>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</si>
  <si>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</si>
  <si>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</si>
  <si>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</si>
  <si>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</si>
  <si>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</si>
  <si>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</si>
  <si>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</si>
  <si>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</si>
  <si>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</si>
  <si>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</si>
  <si>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</si>
  <si>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</si>
  <si>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</si>
  <si>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88</t>
  </si>
  <si>
    <t>97</t>
  </si>
  <si>
    <t>はん用機械</t>
  </si>
  <si>
    <t>生産用機械</t>
  </si>
  <si>
    <t>業務用機械</t>
  </si>
  <si>
    <t>水道</t>
  </si>
  <si>
    <t>廃棄物処理</t>
  </si>
  <si>
    <t>運輸・郵便</t>
  </si>
  <si>
    <t>医療・福祉</t>
  </si>
  <si>
    <t>家計外消費支出（行）</t>
  </si>
  <si>
    <t>91</t>
  </si>
  <si>
    <t>雇用者所得</t>
  </si>
  <si>
    <t>92</t>
  </si>
  <si>
    <t>営業余剰</t>
  </si>
  <si>
    <t>93</t>
  </si>
  <si>
    <t>資本減耗引当</t>
  </si>
  <si>
    <t>94</t>
  </si>
  <si>
    <t>間接税（関税・輸入品商品税を除く。）</t>
  </si>
  <si>
    <t>95</t>
  </si>
  <si>
    <t>（控除）経常補助金</t>
  </si>
  <si>
    <t>96</t>
  </si>
  <si>
    <t>粗付加価値部門計</t>
  </si>
  <si>
    <t>87</t>
  </si>
  <si>
    <t>農林漁業</t>
  </si>
  <si>
    <t>プラスチック・ゴム製品</t>
  </si>
  <si>
    <t>情報通信機器</t>
  </si>
  <si>
    <t>他に分類されない会員制団体</t>
  </si>
  <si>
    <t>輸入係数
（輸入/国内需要合計（79））</t>
    <rPh sb="0" eb="2">
      <t>ユニュウ</t>
    </rPh>
    <rPh sb="2" eb="4">
      <t>ケイスウ</t>
    </rPh>
    <rPh sb="6" eb="8">
      <t>ユニュウ</t>
    </rPh>
    <rPh sb="9" eb="11">
      <t>コクナイ</t>
    </rPh>
    <rPh sb="11" eb="13">
      <t>ジュヨウ</t>
    </rPh>
    <rPh sb="13" eb="15">
      <t>ゴウケイ</t>
    </rPh>
    <phoneticPr fontId="1"/>
  </si>
  <si>
    <t>輸入の絶対値
（(87)の絶対値）</t>
    <rPh sb="0" eb="2">
      <t>ユニュウ</t>
    </rPh>
    <rPh sb="3" eb="6">
      <t>ゼッタイチ</t>
    </rPh>
    <rPh sb="13" eb="16">
      <t>ゼッタイチ</t>
    </rPh>
    <phoneticPr fontId="1"/>
  </si>
  <si>
    <r>
      <t>平成27</t>
    </r>
    <r>
      <rPr>
        <sz val="11"/>
        <color theme="1"/>
        <rFont val="Calibri"/>
        <family val="3"/>
        <charset val="128"/>
        <scheme val="minor"/>
      </rPr>
      <t>年（2015年）産業連関表　取引基本表（生産者価格評価）　（統合大分類）</t>
    </r>
    <rPh sb="0" eb="2">
      <t>ヘイセイ</t>
    </rPh>
    <rPh sb="4" eb="5">
      <t>ネン</t>
    </rPh>
    <rPh sb="10" eb="11">
      <t>ネン</t>
    </rPh>
    <rPh sb="12" eb="14">
      <t>サンギョウ</t>
    </rPh>
    <rPh sb="14" eb="17">
      <t>レンカンヒョウ</t>
    </rPh>
    <rPh sb="18" eb="20">
      <t>トリヒキ</t>
    </rPh>
    <rPh sb="20" eb="23">
      <t>キホンヒョウ</t>
    </rPh>
    <rPh sb="24" eb="27">
      <t>セイサンシャ</t>
    </rPh>
    <rPh sb="27" eb="29">
      <t>カカク</t>
    </rPh>
    <rPh sb="29" eb="31">
      <t>ヒョウカ</t>
    </rPh>
    <rPh sb="34" eb="36">
      <t>トウゴウ</t>
    </rPh>
    <rPh sb="36" eb="39">
      <t>ダイブンルイ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</si>
</sst>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_ "/>
    <numFmt numFmtId="166" formatCode="##0"/>
  </numFmts>
  <fonts count="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38" fontId="2" fillId="0" borderId="0" applyFont="0" applyFill="0" applyBorder="0" applyAlignment="0" applyProtection="0"/>
    <xf numFmtId="0" fontId="4" fillId="0" borderId="0"/>
  </cellStyleXfs>
  <cellXfs count="52">
    <xf numFmtId="0" fontId="0" fillId="0" borderId="0" xfId="0">
      <alignment vertical="center"/>
    </xf>
    <xf numFmtId="0" fontId="5" fillId="0" borderId="5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0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13" xfId="0" applyFont="1" applyBorder="1">
      <alignment vertical="center"/>
    </xf>
    <xf numFmtId="0" fontId="5" fillId="0" borderId="14" xfId="0" applyFont="1" applyBorder="1" applyAlignment="1">
      <alignment vertical="center" wrapText="1"/>
    </xf>
    <xf numFmtId="0" fontId="5" fillId="0" borderId="14" xfId="0" applyFont="1" applyBorder="1">
      <alignment vertical="center"/>
    </xf>
    <xf numFmtId="49" fontId="6" fillId="0" borderId="0" xfId="1" applyNumberFormat="1" applyFont="1" applyAlignment="1">
      <alignment horizontal="center"/>
    </xf>
    <xf numFmtId="0" fontId="6" fillId="0" borderId="0" xfId="1" applyFont="1"/>
    <xf numFmtId="0" fontId="6" fillId="0" borderId="0" xfId="1" applyFont="1" applyAlignment="1">
      <alignment vertical="top"/>
    </xf>
    <xf numFmtId="49" fontId="6" fillId="0" borderId="0" xfId="2" applyNumberFormat="1" applyFont="1" applyAlignment="1">
      <alignment horizontal="right" vertical="top"/>
    </xf>
    <xf numFmtId="164" fontId="6" fillId="0" borderId="0" xfId="1" applyNumberFormat="1" applyFont="1"/>
    <xf numFmtId="0" fontId="6" fillId="0" borderId="0" xfId="2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3" borderId="6" xfId="0" applyFont="1" applyFill="1" applyBorder="1">
      <alignment vertical="center"/>
    </xf>
    <xf numFmtId="0" fontId="5" fillId="3" borderId="9" xfId="0" applyFont="1" applyFill="1" applyBorder="1" applyAlignment="1">
      <alignment vertical="center" wrapText="1"/>
    </xf>
    <xf numFmtId="0" fontId="6" fillId="0" borderId="13" xfId="1" applyFont="1" applyBorder="1" applyAlignment="1">
      <alignment horizontal="center" vertic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5" fillId="0" borderId="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3" borderId="12" xfId="0" applyFont="1" applyFill="1" applyBorder="1">
      <alignment vertical="center"/>
    </xf>
    <xf numFmtId="0" fontId="6" fillId="0" borderId="10" xfId="1" applyFont="1" applyBorder="1"/>
    <xf numFmtId="164" fontId="6" fillId="0" borderId="17" xfId="1" applyNumberFormat="1" applyFont="1" applyBorder="1"/>
    <xf numFmtId="164" fontId="6" fillId="2" borderId="11" xfId="1" applyNumberFormat="1" applyFont="1" applyFill="1" applyBorder="1"/>
    <xf numFmtId="0" fontId="6" fillId="0" borderId="0" xfId="1" applyFont="1" applyBorder="1" applyAlignment="1">
      <alignment horizontal="right"/>
    </xf>
    <xf numFmtId="0" fontId="5" fillId="0" borderId="15" xfId="0" applyFont="1" applyBorder="1" applyAlignment="1">
      <alignment vertical="center" wrapText="1"/>
    </xf>
    <xf numFmtId="0" fontId="5" fillId="0" borderId="15" xfId="0" applyFont="1" applyBorder="1">
      <alignment vertical="center"/>
    </xf>
    <xf numFmtId="0" fontId="5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0" fontId="6" fillId="0" borderId="13" xfId="1" applyFont="1" applyBorder="1"/>
    <xf numFmtId="164" fontId="6" fillId="0" borderId="16" xfId="1" applyNumberFormat="1" applyFont="1" applyBorder="1"/>
    <xf numFmtId="164" fontId="6" fillId="2" borderId="14" xfId="1" applyNumberFormat="1" applyFont="1" applyFill="1" applyBorder="1"/>
    <xf numFmtId="0" fontId="5" fillId="0" borderId="4" xfId="0" applyFont="1" applyBorder="1" applyAlignment="1">
      <alignment vertical="center" wrapText="1"/>
    </xf>
    <xf numFmtId="0" fontId="5" fillId="0" borderId="0" xfId="0" applyFont="1">
      <alignment vertical="center"/>
    </xf>
    <xf numFmtId="0" fontId="5" fillId="0" borderId="11" xfId="0" applyFont="1" applyBorder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166" fontId="5" fillId="0" borderId="0" xfId="0" applyNumberFormat="1" applyFont="1" applyBorder="1" applyAlignment="1">
      <alignment vertical="center" wrapText="1"/>
    </xf>
    <xf numFmtId="166" fontId="5" fillId="0" borderId="0" xfId="0" applyNumberFormat="1" applyFont="1" applyAlignment="1">
      <alignment vertical="center" wrapText="1"/>
    </xf>
    <xf numFmtId="0" fontId="6" fillId="0" borderId="2" xfId="2" applyFont="1" applyBorder="1" applyAlignment="1">
      <alignment horizontal="center" vertical="center"/>
    </xf>
  </cellXfs>
  <cellStyles count="6">
    <cellStyle name="Normal" xfId="0" builtinId="0"/>
    <cellStyle name="未定義" xfId="5" xr:uid="{00000000-0005-0000-0000-000005000000}"/>
    <cellStyle name="桁区切り 2" xfId="4" xr:uid="{00000000-0005-0000-0000-000000000000}"/>
    <cellStyle name="標準 2" xfId="3" xr:uid="{00000000-0005-0000-0000-000002000000}"/>
    <cellStyle name="標準_VBA版下出力システム（生産者価格表・中分類）" xfId="2" xr:uid="{00000000-0005-0000-0000-000004000000}"/>
    <cellStyle name="標準_VBA版下出力システム（生産者価格表・大分類）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51"/>
  <sheetViews>
    <sheetView tabSelected="1" zoomScale="60" zoomScaleNormal="60" workbookViewId="0">
      <selection activeCell="C5" sqref="C5:AM41"/>
    </sheetView>
  </sheetViews>
  <sheetFormatPr baseColWidth="10" defaultColWidth="8.83203125" defaultRowHeight="14"/>
  <cols>
    <col min="1" max="1" width="6.1640625" style="15" customWidth="1"/>
    <col min="2" max="2" width="32.83203125" style="16" customWidth="1"/>
    <col min="3" max="56" width="13.1640625" style="16" customWidth="1"/>
    <col min="57" max="57" width="15.83203125" style="16" customWidth="1"/>
    <col min="58" max="58" width="16" style="16" customWidth="1"/>
    <col min="59" max="59" width="8.83203125" style="16"/>
    <col min="60" max="60" width="20.1640625" style="16" customWidth="1"/>
    <col min="61" max="61" width="20.1640625" style="19" customWidth="1"/>
    <col min="62" max="62" width="20.1640625" style="16" customWidth="1"/>
    <col min="63" max="253" width="8.83203125" style="16"/>
    <col min="254" max="254" width="6.1640625" style="16" customWidth="1"/>
    <col min="255" max="255" width="29.6640625" style="16" customWidth="1"/>
    <col min="256" max="310" width="13.1640625" style="16" customWidth="1"/>
    <col min="311" max="311" width="6.1640625" style="16" customWidth="1"/>
    <col min="312" max="509" width="8.83203125" style="16"/>
    <col min="510" max="510" width="6.1640625" style="16" customWidth="1"/>
    <col min="511" max="511" width="29.6640625" style="16" customWidth="1"/>
    <col min="512" max="566" width="13.1640625" style="16" customWidth="1"/>
    <col min="567" max="567" width="6.1640625" style="16" customWidth="1"/>
    <col min="568" max="765" width="8.83203125" style="16"/>
    <col min="766" max="766" width="6.1640625" style="16" customWidth="1"/>
    <col min="767" max="767" width="29.6640625" style="16" customWidth="1"/>
    <col min="768" max="822" width="13.1640625" style="16" customWidth="1"/>
    <col min="823" max="823" width="6.1640625" style="16" customWidth="1"/>
    <col min="824" max="1021" width="8.83203125" style="16"/>
    <col min="1022" max="1022" width="6.1640625" style="16" customWidth="1"/>
    <col min="1023" max="1023" width="29.6640625" style="16" customWidth="1"/>
    <col min="1024" max="1078" width="13.1640625" style="16" customWidth="1"/>
    <col min="1079" max="1079" width="6.1640625" style="16" customWidth="1"/>
    <col min="1080" max="1277" width="8.83203125" style="16"/>
    <col min="1278" max="1278" width="6.1640625" style="16" customWidth="1"/>
    <col min="1279" max="1279" width="29.6640625" style="16" customWidth="1"/>
    <col min="1280" max="1334" width="13.1640625" style="16" customWidth="1"/>
    <col min="1335" max="1335" width="6.1640625" style="16" customWidth="1"/>
    <col min="1336" max="1533" width="8.83203125" style="16"/>
    <col min="1534" max="1534" width="6.1640625" style="16" customWidth="1"/>
    <col min="1535" max="1535" width="29.6640625" style="16" customWidth="1"/>
    <col min="1536" max="1590" width="13.1640625" style="16" customWidth="1"/>
    <col min="1591" max="1591" width="6.1640625" style="16" customWidth="1"/>
    <col min="1592" max="1789" width="8.83203125" style="16"/>
    <col min="1790" max="1790" width="6.1640625" style="16" customWidth="1"/>
    <col min="1791" max="1791" width="29.6640625" style="16" customWidth="1"/>
    <col min="1792" max="1846" width="13.1640625" style="16" customWidth="1"/>
    <col min="1847" max="1847" width="6.1640625" style="16" customWidth="1"/>
    <col min="1848" max="2045" width="8.83203125" style="16"/>
    <col min="2046" max="2046" width="6.1640625" style="16" customWidth="1"/>
    <col min="2047" max="2047" width="29.6640625" style="16" customWidth="1"/>
    <col min="2048" max="2102" width="13.1640625" style="16" customWidth="1"/>
    <col min="2103" max="2103" width="6.1640625" style="16" customWidth="1"/>
    <col min="2104" max="2301" width="8.83203125" style="16"/>
    <col min="2302" max="2302" width="6.1640625" style="16" customWidth="1"/>
    <col min="2303" max="2303" width="29.6640625" style="16" customWidth="1"/>
    <col min="2304" max="2358" width="13.1640625" style="16" customWidth="1"/>
    <col min="2359" max="2359" width="6.1640625" style="16" customWidth="1"/>
    <col min="2360" max="2557" width="8.83203125" style="16"/>
    <col min="2558" max="2558" width="6.1640625" style="16" customWidth="1"/>
    <col min="2559" max="2559" width="29.6640625" style="16" customWidth="1"/>
    <col min="2560" max="2614" width="13.1640625" style="16" customWidth="1"/>
    <col min="2615" max="2615" width="6.1640625" style="16" customWidth="1"/>
    <col min="2616" max="2813" width="8.83203125" style="16"/>
    <col min="2814" max="2814" width="6.1640625" style="16" customWidth="1"/>
    <col min="2815" max="2815" width="29.6640625" style="16" customWidth="1"/>
    <col min="2816" max="2870" width="13.1640625" style="16" customWidth="1"/>
    <col min="2871" max="2871" width="6.1640625" style="16" customWidth="1"/>
    <col min="2872" max="3069" width="8.83203125" style="16"/>
    <col min="3070" max="3070" width="6.1640625" style="16" customWidth="1"/>
    <col min="3071" max="3071" width="29.6640625" style="16" customWidth="1"/>
    <col min="3072" max="3126" width="13.1640625" style="16" customWidth="1"/>
    <col min="3127" max="3127" width="6.1640625" style="16" customWidth="1"/>
    <col min="3128" max="3325" width="8.83203125" style="16"/>
    <col min="3326" max="3326" width="6.1640625" style="16" customWidth="1"/>
    <col min="3327" max="3327" width="29.6640625" style="16" customWidth="1"/>
    <col min="3328" max="3382" width="13.1640625" style="16" customWidth="1"/>
    <col min="3383" max="3383" width="6.1640625" style="16" customWidth="1"/>
    <col min="3384" max="3581" width="8.83203125" style="16"/>
    <col min="3582" max="3582" width="6.1640625" style="16" customWidth="1"/>
    <col min="3583" max="3583" width="29.6640625" style="16" customWidth="1"/>
    <col min="3584" max="3638" width="13.1640625" style="16" customWidth="1"/>
    <col min="3639" max="3639" width="6.1640625" style="16" customWidth="1"/>
    <col min="3640" max="3837" width="8.83203125" style="16"/>
    <col min="3838" max="3838" width="6.1640625" style="16" customWidth="1"/>
    <col min="3839" max="3839" width="29.6640625" style="16" customWidth="1"/>
    <col min="3840" max="3894" width="13.1640625" style="16" customWidth="1"/>
    <col min="3895" max="3895" width="6.1640625" style="16" customWidth="1"/>
    <col min="3896" max="4093" width="8.83203125" style="16"/>
    <col min="4094" max="4094" width="6.1640625" style="16" customWidth="1"/>
    <col min="4095" max="4095" width="29.6640625" style="16" customWidth="1"/>
    <col min="4096" max="4150" width="13.1640625" style="16" customWidth="1"/>
    <col min="4151" max="4151" width="6.1640625" style="16" customWidth="1"/>
    <col min="4152" max="4349" width="8.83203125" style="16"/>
    <col min="4350" max="4350" width="6.1640625" style="16" customWidth="1"/>
    <col min="4351" max="4351" width="29.6640625" style="16" customWidth="1"/>
    <col min="4352" max="4406" width="13.1640625" style="16" customWidth="1"/>
    <col min="4407" max="4407" width="6.1640625" style="16" customWidth="1"/>
    <col min="4408" max="4605" width="8.83203125" style="16"/>
    <col min="4606" max="4606" width="6.1640625" style="16" customWidth="1"/>
    <col min="4607" max="4607" width="29.6640625" style="16" customWidth="1"/>
    <col min="4608" max="4662" width="13.1640625" style="16" customWidth="1"/>
    <col min="4663" max="4663" width="6.1640625" style="16" customWidth="1"/>
    <col min="4664" max="4861" width="8.83203125" style="16"/>
    <col min="4862" max="4862" width="6.1640625" style="16" customWidth="1"/>
    <col min="4863" max="4863" width="29.6640625" style="16" customWidth="1"/>
    <col min="4864" max="4918" width="13.1640625" style="16" customWidth="1"/>
    <col min="4919" max="4919" width="6.1640625" style="16" customWidth="1"/>
    <col min="4920" max="5117" width="8.83203125" style="16"/>
    <col min="5118" max="5118" width="6.1640625" style="16" customWidth="1"/>
    <col min="5119" max="5119" width="29.6640625" style="16" customWidth="1"/>
    <col min="5120" max="5174" width="13.1640625" style="16" customWidth="1"/>
    <col min="5175" max="5175" width="6.1640625" style="16" customWidth="1"/>
    <col min="5176" max="5373" width="8.83203125" style="16"/>
    <col min="5374" max="5374" width="6.1640625" style="16" customWidth="1"/>
    <col min="5375" max="5375" width="29.6640625" style="16" customWidth="1"/>
    <col min="5376" max="5430" width="13.1640625" style="16" customWidth="1"/>
    <col min="5431" max="5431" width="6.1640625" style="16" customWidth="1"/>
    <col min="5432" max="5629" width="8.83203125" style="16"/>
    <col min="5630" max="5630" width="6.1640625" style="16" customWidth="1"/>
    <col min="5631" max="5631" width="29.6640625" style="16" customWidth="1"/>
    <col min="5632" max="5686" width="13.1640625" style="16" customWidth="1"/>
    <col min="5687" max="5687" width="6.1640625" style="16" customWidth="1"/>
    <col min="5688" max="5885" width="8.83203125" style="16"/>
    <col min="5886" max="5886" width="6.1640625" style="16" customWidth="1"/>
    <col min="5887" max="5887" width="29.6640625" style="16" customWidth="1"/>
    <col min="5888" max="5942" width="13.1640625" style="16" customWidth="1"/>
    <col min="5943" max="5943" width="6.1640625" style="16" customWidth="1"/>
    <col min="5944" max="6141" width="8.83203125" style="16"/>
    <col min="6142" max="6142" width="6.1640625" style="16" customWidth="1"/>
    <col min="6143" max="6143" width="29.6640625" style="16" customWidth="1"/>
    <col min="6144" max="6198" width="13.1640625" style="16" customWidth="1"/>
    <col min="6199" max="6199" width="6.1640625" style="16" customWidth="1"/>
    <col min="6200" max="6397" width="8.83203125" style="16"/>
    <col min="6398" max="6398" width="6.1640625" style="16" customWidth="1"/>
    <col min="6399" max="6399" width="29.6640625" style="16" customWidth="1"/>
    <col min="6400" max="6454" width="13.1640625" style="16" customWidth="1"/>
    <col min="6455" max="6455" width="6.1640625" style="16" customWidth="1"/>
    <col min="6456" max="6653" width="8.83203125" style="16"/>
    <col min="6654" max="6654" width="6.1640625" style="16" customWidth="1"/>
    <col min="6655" max="6655" width="29.6640625" style="16" customWidth="1"/>
    <col min="6656" max="6710" width="13.1640625" style="16" customWidth="1"/>
    <col min="6711" max="6711" width="6.1640625" style="16" customWidth="1"/>
    <col min="6712" max="6909" width="8.83203125" style="16"/>
    <col min="6910" max="6910" width="6.1640625" style="16" customWidth="1"/>
    <col min="6911" max="6911" width="29.6640625" style="16" customWidth="1"/>
    <col min="6912" max="6966" width="13.1640625" style="16" customWidth="1"/>
    <col min="6967" max="6967" width="6.1640625" style="16" customWidth="1"/>
    <col min="6968" max="7165" width="8.83203125" style="16"/>
    <col min="7166" max="7166" width="6.1640625" style="16" customWidth="1"/>
    <col min="7167" max="7167" width="29.6640625" style="16" customWidth="1"/>
    <col min="7168" max="7222" width="13.1640625" style="16" customWidth="1"/>
    <col min="7223" max="7223" width="6.1640625" style="16" customWidth="1"/>
    <col min="7224" max="7421" width="8.83203125" style="16"/>
    <col min="7422" max="7422" width="6.1640625" style="16" customWidth="1"/>
    <col min="7423" max="7423" width="29.6640625" style="16" customWidth="1"/>
    <col min="7424" max="7478" width="13.1640625" style="16" customWidth="1"/>
    <col min="7479" max="7479" width="6.1640625" style="16" customWidth="1"/>
    <col min="7480" max="7677" width="8.83203125" style="16"/>
    <col min="7678" max="7678" width="6.1640625" style="16" customWidth="1"/>
    <col min="7679" max="7679" width="29.6640625" style="16" customWidth="1"/>
    <col min="7680" max="7734" width="13.1640625" style="16" customWidth="1"/>
    <col min="7735" max="7735" width="6.1640625" style="16" customWidth="1"/>
    <col min="7736" max="7933" width="8.83203125" style="16"/>
    <col min="7934" max="7934" width="6.1640625" style="16" customWidth="1"/>
    <col min="7935" max="7935" width="29.6640625" style="16" customWidth="1"/>
    <col min="7936" max="7990" width="13.1640625" style="16" customWidth="1"/>
    <col min="7991" max="7991" width="6.1640625" style="16" customWidth="1"/>
    <col min="7992" max="8189" width="8.83203125" style="16"/>
    <col min="8190" max="8190" width="6.1640625" style="16" customWidth="1"/>
    <col min="8191" max="8191" width="29.6640625" style="16" customWidth="1"/>
    <col min="8192" max="8246" width="13.1640625" style="16" customWidth="1"/>
    <col min="8247" max="8247" width="6.1640625" style="16" customWidth="1"/>
    <col min="8248" max="8445" width="8.83203125" style="16"/>
    <col min="8446" max="8446" width="6.1640625" style="16" customWidth="1"/>
    <col min="8447" max="8447" width="29.6640625" style="16" customWidth="1"/>
    <col min="8448" max="8502" width="13.1640625" style="16" customWidth="1"/>
    <col min="8503" max="8503" width="6.1640625" style="16" customWidth="1"/>
    <col min="8504" max="8701" width="8.83203125" style="16"/>
    <col min="8702" max="8702" width="6.1640625" style="16" customWidth="1"/>
    <col min="8703" max="8703" width="29.6640625" style="16" customWidth="1"/>
    <col min="8704" max="8758" width="13.1640625" style="16" customWidth="1"/>
    <col min="8759" max="8759" width="6.1640625" style="16" customWidth="1"/>
    <col min="8760" max="8957" width="8.83203125" style="16"/>
    <col min="8958" max="8958" width="6.1640625" style="16" customWidth="1"/>
    <col min="8959" max="8959" width="29.6640625" style="16" customWidth="1"/>
    <col min="8960" max="9014" width="13.1640625" style="16" customWidth="1"/>
    <col min="9015" max="9015" width="6.1640625" style="16" customWidth="1"/>
    <col min="9016" max="9213" width="8.83203125" style="16"/>
    <col min="9214" max="9214" width="6.1640625" style="16" customWidth="1"/>
    <col min="9215" max="9215" width="29.6640625" style="16" customWidth="1"/>
    <col min="9216" max="9270" width="13.1640625" style="16" customWidth="1"/>
    <col min="9271" max="9271" width="6.1640625" style="16" customWidth="1"/>
    <col min="9272" max="9469" width="8.83203125" style="16"/>
    <col min="9470" max="9470" width="6.1640625" style="16" customWidth="1"/>
    <col min="9471" max="9471" width="29.6640625" style="16" customWidth="1"/>
    <col min="9472" max="9526" width="13.1640625" style="16" customWidth="1"/>
    <col min="9527" max="9527" width="6.1640625" style="16" customWidth="1"/>
    <col min="9528" max="9725" width="8.83203125" style="16"/>
    <col min="9726" max="9726" width="6.1640625" style="16" customWidth="1"/>
    <col min="9727" max="9727" width="29.6640625" style="16" customWidth="1"/>
    <col min="9728" max="9782" width="13.1640625" style="16" customWidth="1"/>
    <col min="9783" max="9783" width="6.1640625" style="16" customWidth="1"/>
    <col min="9784" max="9981" width="8.83203125" style="16"/>
    <col min="9982" max="9982" width="6.1640625" style="16" customWidth="1"/>
    <col min="9983" max="9983" width="29.6640625" style="16" customWidth="1"/>
    <col min="9984" max="10038" width="13.1640625" style="16" customWidth="1"/>
    <col min="10039" max="10039" width="6.1640625" style="16" customWidth="1"/>
    <col min="10040" max="10237" width="8.83203125" style="16"/>
    <col min="10238" max="10238" width="6.1640625" style="16" customWidth="1"/>
    <col min="10239" max="10239" width="29.6640625" style="16" customWidth="1"/>
    <col min="10240" max="10294" width="13.1640625" style="16" customWidth="1"/>
    <col min="10295" max="10295" width="6.1640625" style="16" customWidth="1"/>
    <col min="10296" max="10493" width="8.83203125" style="16"/>
    <col min="10494" max="10494" width="6.1640625" style="16" customWidth="1"/>
    <col min="10495" max="10495" width="29.6640625" style="16" customWidth="1"/>
    <col min="10496" max="10550" width="13.1640625" style="16" customWidth="1"/>
    <col min="10551" max="10551" width="6.1640625" style="16" customWidth="1"/>
    <col min="10552" max="10749" width="8.83203125" style="16"/>
    <col min="10750" max="10750" width="6.1640625" style="16" customWidth="1"/>
    <col min="10751" max="10751" width="29.6640625" style="16" customWidth="1"/>
    <col min="10752" max="10806" width="13.1640625" style="16" customWidth="1"/>
    <col min="10807" max="10807" width="6.1640625" style="16" customWidth="1"/>
    <col min="10808" max="11005" width="8.83203125" style="16"/>
    <col min="11006" max="11006" width="6.1640625" style="16" customWidth="1"/>
    <col min="11007" max="11007" width="29.6640625" style="16" customWidth="1"/>
    <col min="11008" max="11062" width="13.1640625" style="16" customWidth="1"/>
    <col min="11063" max="11063" width="6.1640625" style="16" customWidth="1"/>
    <col min="11064" max="11261" width="8.83203125" style="16"/>
    <col min="11262" max="11262" width="6.1640625" style="16" customWidth="1"/>
    <col min="11263" max="11263" width="29.6640625" style="16" customWidth="1"/>
    <col min="11264" max="11318" width="13.1640625" style="16" customWidth="1"/>
    <col min="11319" max="11319" width="6.1640625" style="16" customWidth="1"/>
    <col min="11320" max="11517" width="8.83203125" style="16"/>
    <col min="11518" max="11518" width="6.1640625" style="16" customWidth="1"/>
    <col min="11519" max="11519" width="29.6640625" style="16" customWidth="1"/>
    <col min="11520" max="11574" width="13.1640625" style="16" customWidth="1"/>
    <col min="11575" max="11575" width="6.1640625" style="16" customWidth="1"/>
    <col min="11576" max="11773" width="8.83203125" style="16"/>
    <col min="11774" max="11774" width="6.1640625" style="16" customWidth="1"/>
    <col min="11775" max="11775" width="29.6640625" style="16" customWidth="1"/>
    <col min="11776" max="11830" width="13.1640625" style="16" customWidth="1"/>
    <col min="11831" max="11831" width="6.1640625" style="16" customWidth="1"/>
    <col min="11832" max="12029" width="8.83203125" style="16"/>
    <col min="12030" max="12030" width="6.1640625" style="16" customWidth="1"/>
    <col min="12031" max="12031" width="29.6640625" style="16" customWidth="1"/>
    <col min="12032" max="12086" width="13.1640625" style="16" customWidth="1"/>
    <col min="12087" max="12087" width="6.1640625" style="16" customWidth="1"/>
    <col min="12088" max="12285" width="8.83203125" style="16"/>
    <col min="12286" max="12286" width="6.1640625" style="16" customWidth="1"/>
    <col min="12287" max="12287" width="29.6640625" style="16" customWidth="1"/>
    <col min="12288" max="12342" width="13.1640625" style="16" customWidth="1"/>
    <col min="12343" max="12343" width="6.1640625" style="16" customWidth="1"/>
    <col min="12344" max="12541" width="8.83203125" style="16"/>
    <col min="12542" max="12542" width="6.1640625" style="16" customWidth="1"/>
    <col min="12543" max="12543" width="29.6640625" style="16" customWidth="1"/>
    <col min="12544" max="12598" width="13.1640625" style="16" customWidth="1"/>
    <col min="12599" max="12599" width="6.1640625" style="16" customWidth="1"/>
    <col min="12600" max="12797" width="8.83203125" style="16"/>
    <col min="12798" max="12798" width="6.1640625" style="16" customWidth="1"/>
    <col min="12799" max="12799" width="29.6640625" style="16" customWidth="1"/>
    <col min="12800" max="12854" width="13.1640625" style="16" customWidth="1"/>
    <col min="12855" max="12855" width="6.1640625" style="16" customWidth="1"/>
    <col min="12856" max="13053" width="8.83203125" style="16"/>
    <col min="13054" max="13054" width="6.1640625" style="16" customWidth="1"/>
    <col min="13055" max="13055" width="29.6640625" style="16" customWidth="1"/>
    <col min="13056" max="13110" width="13.1640625" style="16" customWidth="1"/>
    <col min="13111" max="13111" width="6.1640625" style="16" customWidth="1"/>
    <col min="13112" max="13309" width="8.83203125" style="16"/>
    <col min="13310" max="13310" width="6.1640625" style="16" customWidth="1"/>
    <col min="13311" max="13311" width="29.6640625" style="16" customWidth="1"/>
    <col min="13312" max="13366" width="13.1640625" style="16" customWidth="1"/>
    <col min="13367" max="13367" width="6.1640625" style="16" customWidth="1"/>
    <col min="13368" max="13565" width="8.83203125" style="16"/>
    <col min="13566" max="13566" width="6.1640625" style="16" customWidth="1"/>
    <col min="13567" max="13567" width="29.6640625" style="16" customWidth="1"/>
    <col min="13568" max="13622" width="13.1640625" style="16" customWidth="1"/>
    <col min="13623" max="13623" width="6.1640625" style="16" customWidth="1"/>
    <col min="13624" max="13821" width="8.83203125" style="16"/>
    <col min="13822" max="13822" width="6.1640625" style="16" customWidth="1"/>
    <col min="13823" max="13823" width="29.6640625" style="16" customWidth="1"/>
    <col min="13824" max="13878" width="13.1640625" style="16" customWidth="1"/>
    <col min="13879" max="13879" width="6.1640625" style="16" customWidth="1"/>
    <col min="13880" max="14077" width="8.83203125" style="16"/>
    <col min="14078" max="14078" width="6.1640625" style="16" customWidth="1"/>
    <col min="14079" max="14079" width="29.6640625" style="16" customWidth="1"/>
    <col min="14080" max="14134" width="13.1640625" style="16" customWidth="1"/>
    <col min="14135" max="14135" width="6.1640625" style="16" customWidth="1"/>
    <col min="14136" max="14333" width="8.83203125" style="16"/>
    <col min="14334" max="14334" width="6.1640625" style="16" customWidth="1"/>
    <col min="14335" max="14335" width="29.6640625" style="16" customWidth="1"/>
    <col min="14336" max="14390" width="13.1640625" style="16" customWidth="1"/>
    <col min="14391" max="14391" width="6.1640625" style="16" customWidth="1"/>
    <col min="14392" max="14589" width="8.83203125" style="16"/>
    <col min="14590" max="14590" width="6.1640625" style="16" customWidth="1"/>
    <col min="14591" max="14591" width="29.6640625" style="16" customWidth="1"/>
    <col min="14592" max="14646" width="13.1640625" style="16" customWidth="1"/>
    <col min="14647" max="14647" width="6.1640625" style="16" customWidth="1"/>
    <col min="14648" max="14845" width="8.83203125" style="16"/>
    <col min="14846" max="14846" width="6.1640625" style="16" customWidth="1"/>
    <col min="14847" max="14847" width="29.6640625" style="16" customWidth="1"/>
    <col min="14848" max="14902" width="13.1640625" style="16" customWidth="1"/>
    <col min="14903" max="14903" width="6.1640625" style="16" customWidth="1"/>
    <col min="14904" max="15101" width="8.83203125" style="16"/>
    <col min="15102" max="15102" width="6.1640625" style="16" customWidth="1"/>
    <col min="15103" max="15103" width="29.6640625" style="16" customWidth="1"/>
    <col min="15104" max="15158" width="13.1640625" style="16" customWidth="1"/>
    <col min="15159" max="15159" width="6.1640625" style="16" customWidth="1"/>
    <col min="15160" max="15357" width="8.83203125" style="16"/>
    <col min="15358" max="15358" width="6.1640625" style="16" customWidth="1"/>
    <col min="15359" max="15359" width="29.6640625" style="16" customWidth="1"/>
    <col min="15360" max="15414" width="13.1640625" style="16" customWidth="1"/>
    <col min="15415" max="15415" width="6.1640625" style="16" customWidth="1"/>
    <col min="15416" max="15613" width="8.83203125" style="16"/>
    <col min="15614" max="15614" width="6.1640625" style="16" customWidth="1"/>
    <col min="15615" max="15615" width="29.6640625" style="16" customWidth="1"/>
    <col min="15616" max="15670" width="13.1640625" style="16" customWidth="1"/>
    <col min="15671" max="15671" width="6.1640625" style="16" customWidth="1"/>
    <col min="15672" max="15869" width="8.83203125" style="16"/>
    <col min="15870" max="15870" width="6.1640625" style="16" customWidth="1"/>
    <col min="15871" max="15871" width="29.6640625" style="16" customWidth="1"/>
    <col min="15872" max="15926" width="13.1640625" style="16" customWidth="1"/>
    <col min="15927" max="15927" width="6.1640625" style="16" customWidth="1"/>
    <col min="15928" max="16125" width="8.83203125" style="16"/>
    <col min="16126" max="16126" width="6.1640625" style="16" customWidth="1"/>
    <col min="16127" max="16127" width="29.6640625" style="16" customWidth="1"/>
    <col min="16128" max="16182" width="13.1640625" style="16" customWidth="1"/>
    <col min="16183" max="16183" width="6.1640625" style="16" customWidth="1"/>
    <col min="16184" max="16378" width="8.83203125" style="16"/>
    <col min="16379" max="16384" width="9" style="16" customWidth="1"/>
  </cols>
  <sheetData>
    <row r="1" spans="1:63" ht="15">
      <c r="C1" s="51" t="s">
        <v>130</v>
      </c>
      <c r="D1" s="51"/>
      <c r="E1" s="51"/>
      <c r="F1" s="51"/>
      <c r="G1" s="51"/>
      <c r="H1" s="51"/>
      <c r="I1" s="51"/>
      <c r="J1" s="51"/>
      <c r="K1" s="51"/>
      <c r="L1" s="51"/>
      <c r="BD1" s="17"/>
      <c r="BE1" s="18" t="s">
        <v>0</v>
      </c>
    </row>
    <row r="2" spans="1:63">
      <c r="C2" s="20"/>
      <c r="D2" s="20"/>
      <c r="E2" s="20"/>
      <c r="F2" s="20"/>
      <c r="G2" s="20"/>
      <c r="H2" s="20"/>
      <c r="I2" s="20"/>
      <c r="J2" s="20"/>
      <c r="K2" s="20"/>
      <c r="L2" s="20"/>
      <c r="BD2" s="17"/>
      <c r="BE2" s="18"/>
    </row>
    <row r="3" spans="1:63" ht="15">
      <c r="A3" s="21"/>
      <c r="B3" s="9"/>
      <c r="C3" s="21" t="s">
        <v>46</v>
      </c>
      <c r="D3" s="1" t="s">
        <v>47</v>
      </c>
      <c r="E3" s="1" t="s">
        <v>48</v>
      </c>
      <c r="F3" s="1" t="s">
        <v>49</v>
      </c>
      <c r="G3" s="1" t="s">
        <v>50</v>
      </c>
      <c r="H3" s="1" t="s">
        <v>51</v>
      </c>
      <c r="I3" s="1" t="s">
        <v>52</v>
      </c>
      <c r="J3" s="1" t="s">
        <v>53</v>
      </c>
      <c r="K3" s="1" t="s">
        <v>54</v>
      </c>
      <c r="L3" s="1" t="s">
        <v>55</v>
      </c>
      <c r="M3" s="1" t="s">
        <v>56</v>
      </c>
      <c r="N3" s="1" t="s">
        <v>57</v>
      </c>
      <c r="O3" s="1" t="s">
        <v>58</v>
      </c>
      <c r="P3" s="1" t="s">
        <v>59</v>
      </c>
      <c r="Q3" s="1" t="s">
        <v>60</v>
      </c>
      <c r="R3" s="1" t="s">
        <v>61</v>
      </c>
      <c r="S3" s="1" t="s">
        <v>62</v>
      </c>
      <c r="T3" s="1" t="s">
        <v>63</v>
      </c>
      <c r="U3" s="1" t="s">
        <v>64</v>
      </c>
      <c r="V3" s="1" t="s">
        <v>67</v>
      </c>
      <c r="W3" s="1" t="s">
        <v>68</v>
      </c>
      <c r="X3" s="1" t="s">
        <v>69</v>
      </c>
      <c r="Y3" s="1" t="s">
        <v>70</v>
      </c>
      <c r="Z3" s="1" t="s">
        <v>71</v>
      </c>
      <c r="AA3" s="1" t="s">
        <v>72</v>
      </c>
      <c r="AB3" s="1" t="s">
        <v>73</v>
      </c>
      <c r="AC3" s="1" t="s">
        <v>74</v>
      </c>
      <c r="AD3" s="1" t="s">
        <v>75</v>
      </c>
      <c r="AE3" s="1" t="s">
        <v>76</v>
      </c>
      <c r="AF3" s="1" t="s">
        <v>77</v>
      </c>
      <c r="AG3" s="1" t="s">
        <v>78</v>
      </c>
      <c r="AH3" s="1" t="s">
        <v>79</v>
      </c>
      <c r="AI3" s="1" t="s">
        <v>80</v>
      </c>
      <c r="AJ3" s="1" t="s">
        <v>81</v>
      </c>
      <c r="AK3" s="1" t="s">
        <v>82</v>
      </c>
      <c r="AL3" s="1" t="s">
        <v>83</v>
      </c>
      <c r="AM3" s="2" t="s">
        <v>84</v>
      </c>
      <c r="AN3" s="3" t="s">
        <v>85</v>
      </c>
      <c r="AO3" s="21" t="s">
        <v>86</v>
      </c>
      <c r="AP3" s="1" t="s">
        <v>87</v>
      </c>
      <c r="AQ3" s="1" t="s">
        <v>88</v>
      </c>
      <c r="AR3" s="1" t="s">
        <v>89</v>
      </c>
      <c r="AS3" s="1" t="s">
        <v>90</v>
      </c>
      <c r="AT3" s="1" t="s">
        <v>91</v>
      </c>
      <c r="AU3" s="21" t="s">
        <v>92</v>
      </c>
      <c r="AV3" s="22" t="s">
        <v>93</v>
      </c>
      <c r="AW3" s="2" t="s">
        <v>94</v>
      </c>
      <c r="AX3" s="3" t="s">
        <v>95</v>
      </c>
      <c r="AY3" s="3" t="s">
        <v>96</v>
      </c>
      <c r="AZ3" s="3" t="s">
        <v>97</v>
      </c>
      <c r="BA3" s="21" t="s">
        <v>98</v>
      </c>
      <c r="BB3" s="1" t="s">
        <v>99</v>
      </c>
      <c r="BC3" s="2" t="s">
        <v>100</v>
      </c>
      <c r="BD3" s="22" t="s">
        <v>123</v>
      </c>
      <c r="BE3" s="3" t="s">
        <v>101</v>
      </c>
      <c r="BF3" s="3" t="s">
        <v>102</v>
      </c>
    </row>
    <row r="4" spans="1:63" ht="48">
      <c r="A4" s="4"/>
      <c r="B4" s="5"/>
      <c r="C4" s="6" t="s">
        <v>124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125</v>
      </c>
      <c r="K4" s="5" t="s">
        <v>7</v>
      </c>
      <c r="L4" s="5" t="s">
        <v>8</v>
      </c>
      <c r="M4" s="5" t="s">
        <v>9</v>
      </c>
      <c r="N4" s="5" t="s">
        <v>10</v>
      </c>
      <c r="O4" s="5" t="s">
        <v>103</v>
      </c>
      <c r="P4" s="5" t="s">
        <v>104</v>
      </c>
      <c r="Q4" s="5" t="s">
        <v>105</v>
      </c>
      <c r="R4" s="5" t="s">
        <v>12</v>
      </c>
      <c r="S4" s="5" t="s">
        <v>11</v>
      </c>
      <c r="T4" s="5" t="s">
        <v>126</v>
      </c>
      <c r="U4" s="5" t="s">
        <v>13</v>
      </c>
      <c r="V4" s="5" t="s">
        <v>14</v>
      </c>
      <c r="W4" s="5" t="s">
        <v>15</v>
      </c>
      <c r="X4" s="5" t="s">
        <v>16</v>
      </c>
      <c r="Y4" s="5" t="s">
        <v>106</v>
      </c>
      <c r="Z4" s="5" t="s">
        <v>107</v>
      </c>
      <c r="AA4" s="5" t="s">
        <v>17</v>
      </c>
      <c r="AB4" s="5" t="s">
        <v>18</v>
      </c>
      <c r="AC4" s="5" t="s">
        <v>19</v>
      </c>
      <c r="AD4" s="5" t="s">
        <v>108</v>
      </c>
      <c r="AE4" s="5" t="s">
        <v>20</v>
      </c>
      <c r="AF4" s="5" t="s">
        <v>21</v>
      </c>
      <c r="AG4" s="5" t="s">
        <v>22</v>
      </c>
      <c r="AH4" s="5" t="s">
        <v>109</v>
      </c>
      <c r="AI4" s="5" t="s">
        <v>127</v>
      </c>
      <c r="AJ4" s="5" t="s">
        <v>23</v>
      </c>
      <c r="AK4" s="5" t="s">
        <v>24</v>
      </c>
      <c r="AL4" s="5" t="s">
        <v>25</v>
      </c>
      <c r="AM4" s="7" t="s">
        <v>26</v>
      </c>
      <c r="AN4" s="8" t="s">
        <v>27</v>
      </c>
      <c r="AO4" s="6" t="s">
        <v>28</v>
      </c>
      <c r="AP4" s="5" t="s">
        <v>29</v>
      </c>
      <c r="AQ4" s="5" t="s">
        <v>30</v>
      </c>
      <c r="AR4" s="5" t="s">
        <v>31</v>
      </c>
      <c r="AS4" s="5" t="s">
        <v>32</v>
      </c>
      <c r="AT4" s="5" t="s">
        <v>33</v>
      </c>
      <c r="AU4" s="6" t="s">
        <v>34</v>
      </c>
      <c r="AV4" s="23" t="s">
        <v>35</v>
      </c>
      <c r="AW4" s="7" t="s">
        <v>36</v>
      </c>
      <c r="AX4" s="8" t="s">
        <v>37</v>
      </c>
      <c r="AY4" s="8" t="s">
        <v>38</v>
      </c>
      <c r="AZ4" s="8" t="s">
        <v>39</v>
      </c>
      <c r="BA4" s="6" t="s">
        <v>40</v>
      </c>
      <c r="BB4" s="5" t="s">
        <v>41</v>
      </c>
      <c r="BC4" s="7" t="s">
        <v>42</v>
      </c>
      <c r="BD4" s="23" t="s">
        <v>43</v>
      </c>
      <c r="BE4" s="8" t="s">
        <v>44</v>
      </c>
      <c r="BF4" s="8" t="s">
        <v>45</v>
      </c>
      <c r="BH4" s="24" t="s">
        <v>129</v>
      </c>
      <c r="BI4" s="25" t="s">
        <v>128</v>
      </c>
      <c r="BJ4" s="26" t="s">
        <v>65</v>
      </c>
      <c r="BK4" s="27"/>
    </row>
    <row r="5" spans="1:63" ht="16">
      <c r="A5" s="21" t="s">
        <v>46</v>
      </c>
      <c r="B5" s="9" t="s">
        <v>124</v>
      </c>
      <c r="C5" s="10">
        <v>1566738</v>
      </c>
      <c r="D5" s="28">
        <v>63</v>
      </c>
      <c r="E5" s="28">
        <v>7487651</v>
      </c>
      <c r="F5" s="28">
        <v>29357</v>
      </c>
      <c r="G5" s="28">
        <v>362449</v>
      </c>
      <c r="H5" s="28">
        <v>41547</v>
      </c>
      <c r="I5" s="28">
        <v>0</v>
      </c>
      <c r="J5" s="28">
        <v>156018</v>
      </c>
      <c r="K5" s="28">
        <v>922</v>
      </c>
      <c r="L5" s="28">
        <v>2</v>
      </c>
      <c r="M5" s="28">
        <v>116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14</v>
      </c>
      <c r="V5" s="28">
        <v>70215</v>
      </c>
      <c r="W5" s="28">
        <v>63474</v>
      </c>
      <c r="X5" s="28">
        <v>0</v>
      </c>
      <c r="Y5" s="28">
        <v>0</v>
      </c>
      <c r="Z5" s="28">
        <v>0</v>
      </c>
      <c r="AA5" s="28">
        <v>11343</v>
      </c>
      <c r="AB5" s="28">
        <v>0</v>
      </c>
      <c r="AC5" s="28">
        <v>181</v>
      </c>
      <c r="AD5" s="28">
        <v>2269</v>
      </c>
      <c r="AE5" s="28">
        <v>0</v>
      </c>
      <c r="AF5" s="28">
        <v>1728</v>
      </c>
      <c r="AG5" s="28">
        <v>92597</v>
      </c>
      <c r="AH5" s="28">
        <v>194454</v>
      </c>
      <c r="AI5" s="28">
        <v>9212</v>
      </c>
      <c r="AJ5" s="28">
        <v>866</v>
      </c>
      <c r="AK5" s="28">
        <v>1219209</v>
      </c>
      <c r="AL5" s="28">
        <v>0</v>
      </c>
      <c r="AM5" s="29">
        <v>0</v>
      </c>
      <c r="AN5" s="30">
        <v>11310425</v>
      </c>
      <c r="AO5" s="10">
        <v>67984</v>
      </c>
      <c r="AP5" s="28">
        <v>3821831</v>
      </c>
      <c r="AQ5" s="28">
        <v>0</v>
      </c>
      <c r="AR5" s="28">
        <v>0</v>
      </c>
      <c r="AS5" s="28">
        <v>193424</v>
      </c>
      <c r="AT5" s="28">
        <v>189251</v>
      </c>
      <c r="AU5" s="10">
        <v>4272490</v>
      </c>
      <c r="AV5" s="31">
        <v>15582915</v>
      </c>
      <c r="AW5" s="29">
        <v>112607</v>
      </c>
      <c r="AX5" s="30">
        <v>112607</v>
      </c>
      <c r="AY5" s="30">
        <v>4385097</v>
      </c>
      <c r="AZ5" s="30">
        <v>15695522</v>
      </c>
      <c r="BA5" s="10">
        <v>-2553754</v>
      </c>
      <c r="BB5" s="28">
        <v>-46311</v>
      </c>
      <c r="BC5" s="29">
        <v>-207835</v>
      </c>
      <c r="BD5" s="31">
        <v>-2807900</v>
      </c>
      <c r="BE5" s="30">
        <v>1577197</v>
      </c>
      <c r="BF5" s="30">
        <v>12887622</v>
      </c>
      <c r="BH5" s="32">
        <f t="shared" ref="BH5:BH42" si="0">BD5*(-1)</f>
        <v>2807900</v>
      </c>
      <c r="BI5" s="33">
        <f>BH5/AV5</f>
        <v>0.18019093346783963</v>
      </c>
      <c r="BJ5" s="34">
        <f>1-BI5</f>
        <v>0.81980906653216035</v>
      </c>
    </row>
    <row r="6" spans="1:63" ht="16">
      <c r="A6" s="10" t="s">
        <v>47</v>
      </c>
      <c r="B6" s="11" t="s">
        <v>1</v>
      </c>
      <c r="C6" s="10">
        <v>410</v>
      </c>
      <c r="D6" s="28">
        <v>1501</v>
      </c>
      <c r="E6" s="28">
        <v>11031</v>
      </c>
      <c r="F6" s="28">
        <v>1328</v>
      </c>
      <c r="G6" s="28">
        <v>53346</v>
      </c>
      <c r="H6" s="28">
        <v>142794</v>
      </c>
      <c r="I6" s="28">
        <v>9840027</v>
      </c>
      <c r="J6" s="28">
        <v>1643</v>
      </c>
      <c r="K6" s="28">
        <v>406795</v>
      </c>
      <c r="L6" s="28">
        <v>1368348</v>
      </c>
      <c r="M6" s="28">
        <v>1264267</v>
      </c>
      <c r="N6" s="28">
        <v>3009</v>
      </c>
      <c r="O6" s="28">
        <v>633</v>
      </c>
      <c r="P6" s="28">
        <v>942</v>
      </c>
      <c r="Q6" s="28">
        <v>375</v>
      </c>
      <c r="R6" s="28">
        <v>2263</v>
      </c>
      <c r="S6" s="28">
        <v>748</v>
      </c>
      <c r="T6" s="28">
        <v>163</v>
      </c>
      <c r="U6" s="28">
        <v>5945</v>
      </c>
      <c r="V6" s="28">
        <v>4505</v>
      </c>
      <c r="W6" s="28">
        <v>380410</v>
      </c>
      <c r="X6" s="28">
        <v>7618810</v>
      </c>
      <c r="Y6" s="28">
        <v>0</v>
      </c>
      <c r="Z6" s="28">
        <v>11</v>
      </c>
      <c r="AA6" s="28">
        <v>264</v>
      </c>
      <c r="AB6" s="28">
        <v>42</v>
      </c>
      <c r="AC6" s="28">
        <v>78</v>
      </c>
      <c r="AD6" s="28">
        <v>445</v>
      </c>
      <c r="AE6" s="28">
        <v>17</v>
      </c>
      <c r="AF6" s="28">
        <v>442</v>
      </c>
      <c r="AG6" s="28">
        <v>1732</v>
      </c>
      <c r="AH6" s="28">
        <v>610</v>
      </c>
      <c r="AI6" s="28">
        <v>282</v>
      </c>
      <c r="AJ6" s="28">
        <v>656</v>
      </c>
      <c r="AK6" s="28">
        <v>1121</v>
      </c>
      <c r="AL6" s="28">
        <v>0</v>
      </c>
      <c r="AM6" s="29">
        <v>1035</v>
      </c>
      <c r="AN6" s="30">
        <v>21116028</v>
      </c>
      <c r="AO6" s="10">
        <v>-5364</v>
      </c>
      <c r="AP6" s="28">
        <v>-6120</v>
      </c>
      <c r="AQ6" s="28">
        <v>0</v>
      </c>
      <c r="AR6" s="28">
        <v>0</v>
      </c>
      <c r="AS6" s="28">
        <v>-6516</v>
      </c>
      <c r="AT6" s="28">
        <v>-1851</v>
      </c>
      <c r="AU6" s="10">
        <v>-19851</v>
      </c>
      <c r="AV6" s="31">
        <v>21096177</v>
      </c>
      <c r="AW6" s="29">
        <v>45075</v>
      </c>
      <c r="AX6" s="30">
        <v>45075</v>
      </c>
      <c r="AY6" s="30">
        <v>25224</v>
      </c>
      <c r="AZ6" s="30">
        <v>21141252</v>
      </c>
      <c r="BA6" s="10">
        <v>-18141519</v>
      </c>
      <c r="BB6" s="28">
        <v>0</v>
      </c>
      <c r="BC6" s="29">
        <v>-2151818</v>
      </c>
      <c r="BD6" s="31">
        <v>-20293337</v>
      </c>
      <c r="BE6" s="30">
        <v>-20268113</v>
      </c>
      <c r="BF6" s="30">
        <v>847915</v>
      </c>
      <c r="BH6" s="32">
        <f t="shared" si="0"/>
        <v>20293337</v>
      </c>
      <c r="BI6" s="33">
        <f t="shared" ref="BI6:BI42" si="1">BH6/AV6</f>
        <v>0.96194381569703369</v>
      </c>
      <c r="BJ6" s="34">
        <f t="shared" ref="BJ6:BJ42" si="2">1-BI6</f>
        <v>3.8056184302966312E-2</v>
      </c>
    </row>
    <row r="7" spans="1:63" ht="16">
      <c r="A7" s="10" t="s">
        <v>48</v>
      </c>
      <c r="B7" s="11" t="s">
        <v>2</v>
      </c>
      <c r="C7" s="10">
        <v>1484167</v>
      </c>
      <c r="D7" s="28">
        <v>0</v>
      </c>
      <c r="E7" s="28">
        <v>6974720</v>
      </c>
      <c r="F7" s="28">
        <v>8167</v>
      </c>
      <c r="G7" s="28">
        <v>19844</v>
      </c>
      <c r="H7" s="28">
        <v>198986</v>
      </c>
      <c r="I7" s="28">
        <v>70</v>
      </c>
      <c r="J7" s="28">
        <v>226</v>
      </c>
      <c r="K7" s="28">
        <v>3007</v>
      </c>
      <c r="L7" s="28">
        <v>21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31038</v>
      </c>
      <c r="W7" s="28">
        <v>1513</v>
      </c>
      <c r="X7" s="28">
        <v>0</v>
      </c>
      <c r="Y7" s="28">
        <v>0</v>
      </c>
      <c r="Z7" s="28">
        <v>0</v>
      </c>
      <c r="AA7" s="28">
        <v>13429</v>
      </c>
      <c r="AB7" s="28">
        <v>0</v>
      </c>
      <c r="AC7" s="28">
        <v>0</v>
      </c>
      <c r="AD7" s="28">
        <v>9025</v>
      </c>
      <c r="AE7" s="28">
        <v>15</v>
      </c>
      <c r="AF7" s="28">
        <v>12837</v>
      </c>
      <c r="AG7" s="28">
        <v>244656</v>
      </c>
      <c r="AH7" s="28">
        <v>577423</v>
      </c>
      <c r="AI7" s="28">
        <v>6238</v>
      </c>
      <c r="AJ7" s="28">
        <v>398</v>
      </c>
      <c r="AK7" s="28">
        <v>7210056</v>
      </c>
      <c r="AL7" s="28">
        <v>0</v>
      </c>
      <c r="AM7" s="29">
        <v>14328</v>
      </c>
      <c r="AN7" s="30">
        <v>16810164</v>
      </c>
      <c r="AO7" s="10">
        <v>872655</v>
      </c>
      <c r="AP7" s="28">
        <v>27790393</v>
      </c>
      <c r="AQ7" s="28">
        <v>0</v>
      </c>
      <c r="AR7" s="28">
        <v>0</v>
      </c>
      <c r="AS7" s="28">
        <v>0</v>
      </c>
      <c r="AT7" s="28">
        <v>-17198</v>
      </c>
      <c r="AU7" s="10">
        <v>28645850</v>
      </c>
      <c r="AV7" s="31">
        <v>45456014</v>
      </c>
      <c r="AW7" s="29">
        <v>690924</v>
      </c>
      <c r="AX7" s="30">
        <v>690924</v>
      </c>
      <c r="AY7" s="30">
        <v>29336774</v>
      </c>
      <c r="AZ7" s="30">
        <v>46146938</v>
      </c>
      <c r="BA7" s="10">
        <v>-5801838</v>
      </c>
      <c r="BB7" s="28">
        <v>-450537</v>
      </c>
      <c r="BC7" s="29">
        <v>-1553914</v>
      </c>
      <c r="BD7" s="31">
        <v>-7806289</v>
      </c>
      <c r="BE7" s="30">
        <v>21530485</v>
      </c>
      <c r="BF7" s="30">
        <v>38340649</v>
      </c>
      <c r="BH7" s="32">
        <f t="shared" si="0"/>
        <v>7806289</v>
      </c>
      <c r="BI7" s="33">
        <f t="shared" si="1"/>
        <v>0.17173280965638563</v>
      </c>
      <c r="BJ7" s="34">
        <f t="shared" si="2"/>
        <v>0.8282671903436144</v>
      </c>
    </row>
    <row r="8" spans="1:63" ht="16">
      <c r="A8" s="10" t="s">
        <v>49</v>
      </c>
      <c r="B8" s="11" t="s">
        <v>3</v>
      </c>
      <c r="C8" s="10">
        <v>75909</v>
      </c>
      <c r="D8" s="28">
        <v>3309</v>
      </c>
      <c r="E8" s="28">
        <v>37996</v>
      </c>
      <c r="F8" s="28">
        <v>845758</v>
      </c>
      <c r="G8" s="28">
        <v>77996</v>
      </c>
      <c r="H8" s="28">
        <v>27149</v>
      </c>
      <c r="I8" s="28">
        <v>445</v>
      </c>
      <c r="J8" s="28">
        <v>76215</v>
      </c>
      <c r="K8" s="28">
        <v>19909</v>
      </c>
      <c r="L8" s="28">
        <v>9092</v>
      </c>
      <c r="M8" s="28">
        <v>7767</v>
      </c>
      <c r="N8" s="28">
        <v>14510</v>
      </c>
      <c r="O8" s="28">
        <v>11271</v>
      </c>
      <c r="P8" s="28">
        <v>22112</v>
      </c>
      <c r="Q8" s="28">
        <v>7746</v>
      </c>
      <c r="R8" s="28">
        <v>48969</v>
      </c>
      <c r="S8" s="28">
        <v>39787</v>
      </c>
      <c r="T8" s="28">
        <v>9172</v>
      </c>
      <c r="U8" s="28">
        <v>93332</v>
      </c>
      <c r="V8" s="28">
        <v>43694</v>
      </c>
      <c r="W8" s="28">
        <v>190998</v>
      </c>
      <c r="X8" s="28">
        <v>3739</v>
      </c>
      <c r="Y8" s="28">
        <v>4292</v>
      </c>
      <c r="Z8" s="28">
        <v>9359</v>
      </c>
      <c r="AA8" s="28">
        <v>400604</v>
      </c>
      <c r="AB8" s="28">
        <v>53367</v>
      </c>
      <c r="AC8" s="28">
        <v>2210</v>
      </c>
      <c r="AD8" s="28">
        <v>90055</v>
      </c>
      <c r="AE8" s="28">
        <v>52812</v>
      </c>
      <c r="AF8" s="28">
        <v>131088</v>
      </c>
      <c r="AG8" s="28">
        <v>21999</v>
      </c>
      <c r="AH8" s="28">
        <v>198143</v>
      </c>
      <c r="AI8" s="28">
        <v>111852</v>
      </c>
      <c r="AJ8" s="28">
        <v>147996</v>
      </c>
      <c r="AK8" s="28">
        <v>196041</v>
      </c>
      <c r="AL8" s="28">
        <v>28541</v>
      </c>
      <c r="AM8" s="29">
        <v>2386</v>
      </c>
      <c r="AN8" s="30">
        <v>3117620</v>
      </c>
      <c r="AO8" s="10">
        <v>110641</v>
      </c>
      <c r="AP8" s="28">
        <v>4394578</v>
      </c>
      <c r="AQ8" s="28">
        <v>0</v>
      </c>
      <c r="AR8" s="28">
        <v>833</v>
      </c>
      <c r="AS8" s="28">
        <v>318688</v>
      </c>
      <c r="AT8" s="28">
        <v>150330</v>
      </c>
      <c r="AU8" s="10">
        <v>4975070</v>
      </c>
      <c r="AV8" s="31">
        <v>8092690</v>
      </c>
      <c r="AW8" s="29">
        <v>647831</v>
      </c>
      <c r="AX8" s="30">
        <v>647831</v>
      </c>
      <c r="AY8" s="30">
        <v>5622901</v>
      </c>
      <c r="AZ8" s="30">
        <v>8740521</v>
      </c>
      <c r="BA8" s="10">
        <v>-4509515</v>
      </c>
      <c r="BB8" s="28">
        <v>-269337</v>
      </c>
      <c r="BC8" s="29">
        <v>-375669</v>
      </c>
      <c r="BD8" s="31">
        <v>-5154521</v>
      </c>
      <c r="BE8" s="30">
        <v>468380</v>
      </c>
      <c r="BF8" s="30">
        <v>3586000</v>
      </c>
      <c r="BH8" s="32">
        <f t="shared" si="0"/>
        <v>5154521</v>
      </c>
      <c r="BI8" s="33">
        <f t="shared" si="1"/>
        <v>0.63693543185269674</v>
      </c>
      <c r="BJ8" s="34">
        <f t="shared" si="2"/>
        <v>0.36306456814730326</v>
      </c>
    </row>
    <row r="9" spans="1:63" ht="16">
      <c r="A9" s="10" t="s">
        <v>50</v>
      </c>
      <c r="B9" s="11" t="s">
        <v>4</v>
      </c>
      <c r="C9" s="10">
        <v>280327</v>
      </c>
      <c r="D9" s="28">
        <v>2115</v>
      </c>
      <c r="E9" s="28">
        <v>644298</v>
      </c>
      <c r="F9" s="28">
        <v>21679</v>
      </c>
      <c r="G9" s="28">
        <v>3414250</v>
      </c>
      <c r="H9" s="28">
        <v>382867</v>
      </c>
      <c r="I9" s="28">
        <v>264</v>
      </c>
      <c r="J9" s="28">
        <v>91895</v>
      </c>
      <c r="K9" s="28">
        <v>123023</v>
      </c>
      <c r="L9" s="28">
        <v>9056</v>
      </c>
      <c r="M9" s="28">
        <v>20432</v>
      </c>
      <c r="N9" s="28">
        <v>41221</v>
      </c>
      <c r="O9" s="28">
        <v>16777</v>
      </c>
      <c r="P9" s="28">
        <v>19077</v>
      </c>
      <c r="Q9" s="28">
        <v>35241</v>
      </c>
      <c r="R9" s="28">
        <v>81283</v>
      </c>
      <c r="S9" s="28">
        <v>115269</v>
      </c>
      <c r="T9" s="28">
        <v>31829</v>
      </c>
      <c r="U9" s="28">
        <v>76729</v>
      </c>
      <c r="V9" s="28">
        <v>851326</v>
      </c>
      <c r="W9" s="28">
        <v>2866100</v>
      </c>
      <c r="X9" s="28">
        <v>62608</v>
      </c>
      <c r="Y9" s="28">
        <v>12962</v>
      </c>
      <c r="Z9" s="28">
        <v>16720</v>
      </c>
      <c r="AA9" s="28">
        <v>763941</v>
      </c>
      <c r="AB9" s="28">
        <v>155051</v>
      </c>
      <c r="AC9" s="28">
        <v>34739</v>
      </c>
      <c r="AD9" s="28">
        <v>248724</v>
      </c>
      <c r="AE9" s="28">
        <v>696811</v>
      </c>
      <c r="AF9" s="28">
        <v>49782</v>
      </c>
      <c r="AG9" s="28">
        <v>289480</v>
      </c>
      <c r="AH9" s="28">
        <v>368696</v>
      </c>
      <c r="AI9" s="28">
        <v>80606</v>
      </c>
      <c r="AJ9" s="28">
        <v>256750</v>
      </c>
      <c r="AK9" s="28">
        <v>316923</v>
      </c>
      <c r="AL9" s="28">
        <v>632096</v>
      </c>
      <c r="AM9" s="29">
        <v>5691</v>
      </c>
      <c r="AN9" s="30">
        <v>13116638</v>
      </c>
      <c r="AO9" s="10">
        <v>72053</v>
      </c>
      <c r="AP9" s="28">
        <v>344623</v>
      </c>
      <c r="AQ9" s="28">
        <v>2075</v>
      </c>
      <c r="AR9" s="28">
        <v>14183</v>
      </c>
      <c r="AS9" s="28">
        <v>445161</v>
      </c>
      <c r="AT9" s="28">
        <v>-65849</v>
      </c>
      <c r="AU9" s="10">
        <v>812246</v>
      </c>
      <c r="AV9" s="31">
        <v>13928884</v>
      </c>
      <c r="AW9" s="29">
        <v>591187</v>
      </c>
      <c r="AX9" s="30">
        <v>591187</v>
      </c>
      <c r="AY9" s="30">
        <v>1403433</v>
      </c>
      <c r="AZ9" s="30">
        <v>14520071</v>
      </c>
      <c r="BA9" s="10">
        <v>-2347585</v>
      </c>
      <c r="BB9" s="28">
        <v>-29324</v>
      </c>
      <c r="BC9" s="29">
        <v>-189533</v>
      </c>
      <c r="BD9" s="31">
        <v>-2566442</v>
      </c>
      <c r="BE9" s="30">
        <v>-1163009</v>
      </c>
      <c r="BF9" s="30">
        <v>11953629</v>
      </c>
      <c r="BH9" s="32">
        <f t="shared" si="0"/>
        <v>2566442</v>
      </c>
      <c r="BI9" s="33">
        <f t="shared" si="1"/>
        <v>0.18425323952730169</v>
      </c>
      <c r="BJ9" s="34">
        <f t="shared" si="2"/>
        <v>0.81574676047269834</v>
      </c>
    </row>
    <row r="10" spans="1:63" ht="16">
      <c r="A10" s="10" t="s">
        <v>51</v>
      </c>
      <c r="B10" s="11" t="s">
        <v>5</v>
      </c>
      <c r="C10" s="10">
        <v>689604</v>
      </c>
      <c r="D10" s="28">
        <v>12481</v>
      </c>
      <c r="E10" s="28">
        <v>394161</v>
      </c>
      <c r="F10" s="28">
        <v>392524</v>
      </c>
      <c r="G10" s="28">
        <v>417882</v>
      </c>
      <c r="H10" s="28">
        <v>9633368</v>
      </c>
      <c r="I10" s="28">
        <v>30966</v>
      </c>
      <c r="J10" s="28">
        <v>2714001</v>
      </c>
      <c r="K10" s="28">
        <v>206885</v>
      </c>
      <c r="L10" s="28">
        <v>100710</v>
      </c>
      <c r="M10" s="28">
        <v>74487</v>
      </c>
      <c r="N10" s="28">
        <v>102467</v>
      </c>
      <c r="O10" s="28">
        <v>45159</v>
      </c>
      <c r="P10" s="28">
        <v>66366</v>
      </c>
      <c r="Q10" s="28">
        <v>113719</v>
      </c>
      <c r="R10" s="28">
        <v>233312</v>
      </c>
      <c r="S10" s="28">
        <v>213580</v>
      </c>
      <c r="T10" s="28">
        <v>55140</v>
      </c>
      <c r="U10" s="28">
        <v>536979</v>
      </c>
      <c r="V10" s="28">
        <v>331903</v>
      </c>
      <c r="W10" s="28">
        <v>328891</v>
      </c>
      <c r="X10" s="28">
        <v>18489</v>
      </c>
      <c r="Y10" s="28">
        <v>39859</v>
      </c>
      <c r="Z10" s="28">
        <v>69331</v>
      </c>
      <c r="AA10" s="28">
        <v>848</v>
      </c>
      <c r="AB10" s="28">
        <v>807</v>
      </c>
      <c r="AC10" s="28">
        <v>2810</v>
      </c>
      <c r="AD10" s="28">
        <v>24020</v>
      </c>
      <c r="AE10" s="28">
        <v>64166</v>
      </c>
      <c r="AF10" s="28">
        <v>36040</v>
      </c>
      <c r="AG10" s="28">
        <v>345042</v>
      </c>
      <c r="AH10" s="28">
        <v>8789717</v>
      </c>
      <c r="AI10" s="28">
        <v>10480</v>
      </c>
      <c r="AJ10" s="28">
        <v>309107</v>
      </c>
      <c r="AK10" s="28">
        <v>338082</v>
      </c>
      <c r="AL10" s="28">
        <v>13665</v>
      </c>
      <c r="AM10" s="29">
        <v>34291</v>
      </c>
      <c r="AN10" s="30">
        <v>26791339</v>
      </c>
      <c r="AO10" s="10">
        <v>173182</v>
      </c>
      <c r="AP10" s="28">
        <v>2539696</v>
      </c>
      <c r="AQ10" s="28">
        <v>0</v>
      </c>
      <c r="AR10" s="28">
        <v>0</v>
      </c>
      <c r="AS10" s="28">
        <v>0</v>
      </c>
      <c r="AT10" s="28">
        <v>-120697</v>
      </c>
      <c r="AU10" s="10">
        <v>2592181</v>
      </c>
      <c r="AV10" s="31">
        <v>29383520</v>
      </c>
      <c r="AW10" s="29">
        <v>6349500</v>
      </c>
      <c r="AX10" s="30">
        <v>6349500</v>
      </c>
      <c r="AY10" s="30">
        <v>8941681</v>
      </c>
      <c r="AZ10" s="30">
        <v>35733020</v>
      </c>
      <c r="BA10" s="10">
        <v>-7104705</v>
      </c>
      <c r="BB10" s="28">
        <v>-51735</v>
      </c>
      <c r="BC10" s="29">
        <v>-569648</v>
      </c>
      <c r="BD10" s="31">
        <v>-7726088</v>
      </c>
      <c r="BE10" s="30">
        <v>1215593</v>
      </c>
      <c r="BF10" s="30">
        <v>28006932</v>
      </c>
      <c r="BH10" s="32">
        <f t="shared" si="0"/>
        <v>7726088</v>
      </c>
      <c r="BI10" s="33">
        <f t="shared" si="1"/>
        <v>0.26293949805877581</v>
      </c>
      <c r="BJ10" s="34">
        <f t="shared" si="2"/>
        <v>0.73706050194122419</v>
      </c>
    </row>
    <row r="11" spans="1:63" ht="16">
      <c r="A11" s="10" t="s">
        <v>52</v>
      </c>
      <c r="B11" s="11" t="s">
        <v>6</v>
      </c>
      <c r="C11" s="10">
        <v>159025</v>
      </c>
      <c r="D11" s="28">
        <v>18930</v>
      </c>
      <c r="E11" s="28">
        <v>154934</v>
      </c>
      <c r="F11" s="28">
        <v>21182</v>
      </c>
      <c r="G11" s="28">
        <v>45936</v>
      </c>
      <c r="H11" s="28">
        <v>2173173</v>
      </c>
      <c r="I11" s="28">
        <v>1038825</v>
      </c>
      <c r="J11" s="28">
        <v>26972</v>
      </c>
      <c r="K11" s="28">
        <v>134436</v>
      </c>
      <c r="L11" s="28">
        <v>611255</v>
      </c>
      <c r="M11" s="28">
        <v>23768</v>
      </c>
      <c r="N11" s="28">
        <v>34669</v>
      </c>
      <c r="O11" s="28">
        <v>13395</v>
      </c>
      <c r="P11" s="28">
        <v>18040</v>
      </c>
      <c r="Q11" s="28">
        <v>6266</v>
      </c>
      <c r="R11" s="28">
        <v>18335</v>
      </c>
      <c r="S11" s="28">
        <v>16857</v>
      </c>
      <c r="T11" s="28">
        <v>2420</v>
      </c>
      <c r="U11" s="28">
        <v>107538</v>
      </c>
      <c r="V11" s="28">
        <v>18921</v>
      </c>
      <c r="W11" s="28">
        <v>742599</v>
      </c>
      <c r="X11" s="28">
        <v>1225770</v>
      </c>
      <c r="Y11" s="28">
        <v>52127</v>
      </c>
      <c r="Z11" s="28">
        <v>56369</v>
      </c>
      <c r="AA11" s="28">
        <v>150053</v>
      </c>
      <c r="AB11" s="28">
        <v>15618</v>
      </c>
      <c r="AC11" s="28">
        <v>32317</v>
      </c>
      <c r="AD11" s="28">
        <v>5448108</v>
      </c>
      <c r="AE11" s="28">
        <v>39118</v>
      </c>
      <c r="AF11" s="28">
        <v>426913</v>
      </c>
      <c r="AG11" s="28">
        <v>151815</v>
      </c>
      <c r="AH11" s="28">
        <v>151734</v>
      </c>
      <c r="AI11" s="28">
        <v>15473</v>
      </c>
      <c r="AJ11" s="28">
        <v>154137</v>
      </c>
      <c r="AK11" s="28">
        <v>271152</v>
      </c>
      <c r="AL11" s="28">
        <v>0</v>
      </c>
      <c r="AM11" s="29">
        <v>90862</v>
      </c>
      <c r="AN11" s="30">
        <v>13669042</v>
      </c>
      <c r="AO11" s="10">
        <v>15891</v>
      </c>
      <c r="AP11" s="28">
        <v>5086789</v>
      </c>
      <c r="AQ11" s="28">
        <v>0</v>
      </c>
      <c r="AR11" s="28">
        <v>0</v>
      </c>
      <c r="AS11" s="28">
        <v>0</v>
      </c>
      <c r="AT11" s="28">
        <v>-29593</v>
      </c>
      <c r="AU11" s="10">
        <v>5073087</v>
      </c>
      <c r="AV11" s="31">
        <v>18742129</v>
      </c>
      <c r="AW11" s="29">
        <v>1444185</v>
      </c>
      <c r="AX11" s="30">
        <v>1444185</v>
      </c>
      <c r="AY11" s="30">
        <v>6517272</v>
      </c>
      <c r="AZ11" s="30">
        <v>20186314</v>
      </c>
      <c r="BA11" s="10">
        <v>-3060856</v>
      </c>
      <c r="BB11" s="28">
        <v>-8142</v>
      </c>
      <c r="BC11" s="29">
        <v>-282704</v>
      </c>
      <c r="BD11" s="31">
        <v>-3351702</v>
      </c>
      <c r="BE11" s="30">
        <v>3165570</v>
      </c>
      <c r="BF11" s="30">
        <v>16834612</v>
      </c>
      <c r="BH11" s="32">
        <f t="shared" si="0"/>
        <v>3351702</v>
      </c>
      <c r="BI11" s="33">
        <f t="shared" si="1"/>
        <v>0.17883251150389584</v>
      </c>
      <c r="BJ11" s="34">
        <f t="shared" si="2"/>
        <v>0.82116748849610421</v>
      </c>
    </row>
    <row r="12" spans="1:63" ht="16">
      <c r="A12" s="10" t="s">
        <v>53</v>
      </c>
      <c r="B12" s="11" t="s">
        <v>125</v>
      </c>
      <c r="C12" s="10">
        <v>116914</v>
      </c>
      <c r="D12" s="28">
        <v>3979</v>
      </c>
      <c r="E12" s="28">
        <v>710598</v>
      </c>
      <c r="F12" s="28">
        <v>37007</v>
      </c>
      <c r="G12" s="28">
        <v>251987</v>
      </c>
      <c r="H12" s="28">
        <v>505250</v>
      </c>
      <c r="I12" s="28">
        <v>2266</v>
      </c>
      <c r="J12" s="28">
        <v>2975149</v>
      </c>
      <c r="K12" s="28">
        <v>46677</v>
      </c>
      <c r="L12" s="28">
        <v>18957</v>
      </c>
      <c r="M12" s="28">
        <v>47315</v>
      </c>
      <c r="N12" s="28">
        <v>56457</v>
      </c>
      <c r="O12" s="28">
        <v>135750</v>
      </c>
      <c r="P12" s="28">
        <v>340568</v>
      </c>
      <c r="Q12" s="28">
        <v>271408</v>
      </c>
      <c r="R12" s="28">
        <v>264945</v>
      </c>
      <c r="S12" s="28">
        <v>626922</v>
      </c>
      <c r="T12" s="28">
        <v>221842</v>
      </c>
      <c r="U12" s="28">
        <v>2027733</v>
      </c>
      <c r="V12" s="28">
        <v>559833</v>
      </c>
      <c r="W12" s="28">
        <v>821087</v>
      </c>
      <c r="X12" s="28">
        <v>0</v>
      </c>
      <c r="Y12" s="28">
        <v>171914</v>
      </c>
      <c r="Z12" s="28">
        <v>66507</v>
      </c>
      <c r="AA12" s="28">
        <v>485152</v>
      </c>
      <c r="AB12" s="28">
        <v>99178</v>
      </c>
      <c r="AC12" s="28">
        <v>46921</v>
      </c>
      <c r="AD12" s="28">
        <v>155062</v>
      </c>
      <c r="AE12" s="28">
        <v>199499</v>
      </c>
      <c r="AF12" s="28">
        <v>75513</v>
      </c>
      <c r="AG12" s="28">
        <v>165298</v>
      </c>
      <c r="AH12" s="28">
        <v>140992</v>
      </c>
      <c r="AI12" s="28">
        <v>34573</v>
      </c>
      <c r="AJ12" s="28">
        <v>673416</v>
      </c>
      <c r="AK12" s="28">
        <v>150577</v>
      </c>
      <c r="AL12" s="28">
        <v>69204</v>
      </c>
      <c r="AM12" s="29">
        <v>18437</v>
      </c>
      <c r="AN12" s="30">
        <v>12594887</v>
      </c>
      <c r="AO12" s="10">
        <v>25371</v>
      </c>
      <c r="AP12" s="28">
        <v>896993</v>
      </c>
      <c r="AQ12" s="28">
        <v>3896</v>
      </c>
      <c r="AR12" s="28">
        <v>0</v>
      </c>
      <c r="AS12" s="28">
        <v>-680</v>
      </c>
      <c r="AT12" s="28">
        <v>-32157</v>
      </c>
      <c r="AU12" s="10">
        <v>893423</v>
      </c>
      <c r="AV12" s="31">
        <v>13488310</v>
      </c>
      <c r="AW12" s="29">
        <v>2462678</v>
      </c>
      <c r="AX12" s="30">
        <v>2462678</v>
      </c>
      <c r="AY12" s="30">
        <v>3356101</v>
      </c>
      <c r="AZ12" s="30">
        <v>15950988</v>
      </c>
      <c r="BA12" s="10">
        <v>-1752542</v>
      </c>
      <c r="BB12" s="28">
        <v>-55823</v>
      </c>
      <c r="BC12" s="29">
        <v>-144636</v>
      </c>
      <c r="BD12" s="31">
        <v>-1953001</v>
      </c>
      <c r="BE12" s="30">
        <v>1403100</v>
      </c>
      <c r="BF12" s="30">
        <v>13997987</v>
      </c>
      <c r="BH12" s="32">
        <f t="shared" si="0"/>
        <v>1953001</v>
      </c>
      <c r="BI12" s="33">
        <f t="shared" si="1"/>
        <v>0.144792119991311</v>
      </c>
      <c r="BJ12" s="34">
        <f t="shared" si="2"/>
        <v>0.85520788000868897</v>
      </c>
    </row>
    <row r="13" spans="1:63" ht="16">
      <c r="A13" s="10" t="s">
        <v>54</v>
      </c>
      <c r="B13" s="11" t="s">
        <v>7</v>
      </c>
      <c r="C13" s="10">
        <v>27301</v>
      </c>
      <c r="D13" s="28">
        <v>428</v>
      </c>
      <c r="E13" s="28">
        <v>107411</v>
      </c>
      <c r="F13" s="28">
        <v>2266</v>
      </c>
      <c r="G13" s="28">
        <v>37495</v>
      </c>
      <c r="H13" s="28">
        <v>182802</v>
      </c>
      <c r="I13" s="28">
        <v>5188</v>
      </c>
      <c r="J13" s="28">
        <v>42147</v>
      </c>
      <c r="K13" s="28">
        <v>514882</v>
      </c>
      <c r="L13" s="28">
        <v>133764</v>
      </c>
      <c r="M13" s="28">
        <v>78595</v>
      </c>
      <c r="N13" s="28">
        <v>41479</v>
      </c>
      <c r="O13" s="28">
        <v>66309</v>
      </c>
      <c r="P13" s="28">
        <v>72702</v>
      </c>
      <c r="Q13" s="28">
        <v>126523</v>
      </c>
      <c r="R13" s="28">
        <v>467995</v>
      </c>
      <c r="S13" s="28">
        <v>143501</v>
      </c>
      <c r="T13" s="28">
        <v>14970</v>
      </c>
      <c r="U13" s="28">
        <v>311974</v>
      </c>
      <c r="V13" s="28">
        <v>45186</v>
      </c>
      <c r="W13" s="28">
        <v>3261761</v>
      </c>
      <c r="X13" s="28">
        <v>1064</v>
      </c>
      <c r="Y13" s="28">
        <v>20268</v>
      </c>
      <c r="Z13" s="28">
        <v>2376</v>
      </c>
      <c r="AA13" s="28">
        <v>19250</v>
      </c>
      <c r="AB13" s="28">
        <v>347</v>
      </c>
      <c r="AC13" s="28">
        <v>5705</v>
      </c>
      <c r="AD13" s="28">
        <v>1598</v>
      </c>
      <c r="AE13" s="28">
        <v>573</v>
      </c>
      <c r="AF13" s="28">
        <v>7070</v>
      </c>
      <c r="AG13" s="28">
        <v>79446</v>
      </c>
      <c r="AH13" s="28">
        <v>55430</v>
      </c>
      <c r="AI13" s="28">
        <v>2038</v>
      </c>
      <c r="AJ13" s="28">
        <v>46879</v>
      </c>
      <c r="AK13" s="28">
        <v>74098</v>
      </c>
      <c r="AL13" s="28">
        <v>7297</v>
      </c>
      <c r="AM13" s="29">
        <v>22072</v>
      </c>
      <c r="AN13" s="30">
        <v>6030190</v>
      </c>
      <c r="AO13" s="10">
        <v>11770</v>
      </c>
      <c r="AP13" s="28">
        <v>135468</v>
      </c>
      <c r="AQ13" s="28">
        <v>0</v>
      </c>
      <c r="AR13" s="28">
        <v>0</v>
      </c>
      <c r="AS13" s="28">
        <v>0</v>
      </c>
      <c r="AT13" s="28">
        <v>-58234</v>
      </c>
      <c r="AU13" s="10">
        <v>89004</v>
      </c>
      <c r="AV13" s="31">
        <v>6119194</v>
      </c>
      <c r="AW13" s="29">
        <v>931599</v>
      </c>
      <c r="AX13" s="30">
        <v>931599</v>
      </c>
      <c r="AY13" s="30">
        <v>1020603</v>
      </c>
      <c r="AZ13" s="30">
        <v>7050793</v>
      </c>
      <c r="BA13" s="10">
        <v>-681272</v>
      </c>
      <c r="BB13" s="28">
        <v>-4222</v>
      </c>
      <c r="BC13" s="29">
        <v>-54681</v>
      </c>
      <c r="BD13" s="31">
        <v>-740175</v>
      </c>
      <c r="BE13" s="30">
        <v>280428</v>
      </c>
      <c r="BF13" s="30">
        <v>6310618</v>
      </c>
      <c r="BH13" s="32">
        <f t="shared" si="0"/>
        <v>740175</v>
      </c>
      <c r="BI13" s="33">
        <f t="shared" si="1"/>
        <v>0.12095955774567696</v>
      </c>
      <c r="BJ13" s="34">
        <f t="shared" si="2"/>
        <v>0.87904044225432298</v>
      </c>
    </row>
    <row r="14" spans="1:63" ht="16">
      <c r="A14" s="10" t="s">
        <v>55</v>
      </c>
      <c r="B14" s="11" t="s">
        <v>8</v>
      </c>
      <c r="C14" s="10">
        <v>736</v>
      </c>
      <c r="D14" s="28">
        <v>2271</v>
      </c>
      <c r="E14" s="28">
        <v>0</v>
      </c>
      <c r="F14" s="28">
        <v>552</v>
      </c>
      <c r="G14" s="28">
        <v>115302</v>
      </c>
      <c r="H14" s="28">
        <v>937</v>
      </c>
      <c r="I14" s="28">
        <v>-6</v>
      </c>
      <c r="J14" s="28">
        <v>28135</v>
      </c>
      <c r="K14" s="28">
        <v>49924</v>
      </c>
      <c r="L14" s="28">
        <v>14269268</v>
      </c>
      <c r="M14" s="28">
        <v>10401</v>
      </c>
      <c r="N14" s="28">
        <v>2650451</v>
      </c>
      <c r="O14" s="28">
        <v>1191982</v>
      </c>
      <c r="P14" s="28">
        <v>1532422</v>
      </c>
      <c r="Q14" s="28">
        <v>154124</v>
      </c>
      <c r="R14" s="28">
        <v>76334</v>
      </c>
      <c r="S14" s="28">
        <v>713682</v>
      </c>
      <c r="T14" s="28">
        <v>48754</v>
      </c>
      <c r="U14" s="28">
        <v>2928437</v>
      </c>
      <c r="V14" s="28">
        <v>32453</v>
      </c>
      <c r="W14" s="28">
        <v>1419668</v>
      </c>
      <c r="X14" s="28">
        <v>0</v>
      </c>
      <c r="Y14" s="28">
        <v>116</v>
      </c>
      <c r="Z14" s="28">
        <v>0</v>
      </c>
      <c r="AA14" s="28">
        <v>0</v>
      </c>
      <c r="AB14" s="28">
        <v>0</v>
      </c>
      <c r="AC14" s="28">
        <v>0</v>
      </c>
      <c r="AD14" s="28">
        <v>13584</v>
      </c>
      <c r="AE14" s="28">
        <v>0</v>
      </c>
      <c r="AF14" s="28">
        <v>1370</v>
      </c>
      <c r="AG14" s="28">
        <v>0</v>
      </c>
      <c r="AH14" s="28">
        <v>182</v>
      </c>
      <c r="AI14" s="28">
        <v>20</v>
      </c>
      <c r="AJ14" s="28">
        <v>8154</v>
      </c>
      <c r="AK14" s="28">
        <v>1418</v>
      </c>
      <c r="AL14" s="28">
        <v>34</v>
      </c>
      <c r="AM14" s="29">
        <v>23064</v>
      </c>
      <c r="AN14" s="30">
        <v>25273769</v>
      </c>
      <c r="AO14" s="10">
        <v>0</v>
      </c>
      <c r="AP14" s="28">
        <v>-34590</v>
      </c>
      <c r="AQ14" s="28">
        <v>0</v>
      </c>
      <c r="AR14" s="28">
        <v>-28047</v>
      </c>
      <c r="AS14" s="28">
        <v>-168467</v>
      </c>
      <c r="AT14" s="28">
        <v>-239348</v>
      </c>
      <c r="AU14" s="10">
        <v>-470452</v>
      </c>
      <c r="AV14" s="31">
        <v>24803317</v>
      </c>
      <c r="AW14" s="29">
        <v>3584574</v>
      </c>
      <c r="AX14" s="30">
        <v>3584574</v>
      </c>
      <c r="AY14" s="30">
        <v>3114122</v>
      </c>
      <c r="AZ14" s="30">
        <v>28387891</v>
      </c>
      <c r="BA14" s="10">
        <v>-965443</v>
      </c>
      <c r="BB14" s="28">
        <v>-2306</v>
      </c>
      <c r="BC14" s="29">
        <v>-77420</v>
      </c>
      <c r="BD14" s="31">
        <v>-1045169</v>
      </c>
      <c r="BE14" s="30">
        <v>2068953</v>
      </c>
      <c r="BF14" s="30">
        <v>27342722</v>
      </c>
      <c r="BH14" s="32">
        <f t="shared" si="0"/>
        <v>1045169</v>
      </c>
      <c r="BI14" s="33">
        <f t="shared" si="1"/>
        <v>4.213827529600174E-2</v>
      </c>
      <c r="BJ14" s="34">
        <f t="shared" si="2"/>
        <v>0.95786172470399822</v>
      </c>
    </row>
    <row r="15" spans="1:63" ht="16">
      <c r="A15" s="10" t="s">
        <v>56</v>
      </c>
      <c r="B15" s="11" t="s">
        <v>9</v>
      </c>
      <c r="C15" s="10">
        <v>0</v>
      </c>
      <c r="D15" s="28">
        <v>583</v>
      </c>
      <c r="E15" s="28">
        <v>55438</v>
      </c>
      <c r="F15" s="28">
        <v>29</v>
      </c>
      <c r="G15" s="28">
        <v>30256</v>
      </c>
      <c r="H15" s="28">
        <v>137635</v>
      </c>
      <c r="I15" s="28">
        <v>195</v>
      </c>
      <c r="J15" s="28">
        <v>33047</v>
      </c>
      <c r="K15" s="28">
        <v>61138</v>
      </c>
      <c r="L15" s="28">
        <v>231086</v>
      </c>
      <c r="M15" s="28">
        <v>3558866</v>
      </c>
      <c r="N15" s="28">
        <v>767413</v>
      </c>
      <c r="O15" s="28">
        <v>390861</v>
      </c>
      <c r="P15" s="28">
        <v>323587</v>
      </c>
      <c r="Q15" s="28">
        <v>253413</v>
      </c>
      <c r="R15" s="28">
        <v>618975</v>
      </c>
      <c r="S15" s="28">
        <v>1037756</v>
      </c>
      <c r="T15" s="28">
        <v>221796</v>
      </c>
      <c r="U15" s="28">
        <v>1319620</v>
      </c>
      <c r="V15" s="28">
        <v>123585</v>
      </c>
      <c r="W15" s="28">
        <v>547265</v>
      </c>
      <c r="X15" s="28">
        <v>6614</v>
      </c>
      <c r="Y15" s="28">
        <v>1162</v>
      </c>
      <c r="Z15" s="28">
        <v>18</v>
      </c>
      <c r="AA15" s="28">
        <v>1263</v>
      </c>
      <c r="AB15" s="28">
        <v>0</v>
      </c>
      <c r="AC15" s="28">
        <v>0</v>
      </c>
      <c r="AD15" s="28">
        <v>726</v>
      </c>
      <c r="AE15" s="28">
        <v>3490</v>
      </c>
      <c r="AF15" s="28">
        <v>8086</v>
      </c>
      <c r="AG15" s="28">
        <v>4004</v>
      </c>
      <c r="AH15" s="28">
        <v>83667</v>
      </c>
      <c r="AI15" s="28">
        <v>971</v>
      </c>
      <c r="AJ15" s="28">
        <v>25817</v>
      </c>
      <c r="AK15" s="28">
        <v>18452</v>
      </c>
      <c r="AL15" s="28">
        <v>1379</v>
      </c>
      <c r="AM15" s="29">
        <v>17865</v>
      </c>
      <c r="AN15" s="30">
        <v>9886058</v>
      </c>
      <c r="AO15" s="10">
        <v>1312</v>
      </c>
      <c r="AP15" s="28">
        <v>168957</v>
      </c>
      <c r="AQ15" s="28">
        <v>0</v>
      </c>
      <c r="AR15" s="28">
        <v>0</v>
      </c>
      <c r="AS15" s="28">
        <v>131392</v>
      </c>
      <c r="AT15" s="28">
        <v>-121419</v>
      </c>
      <c r="AU15" s="10">
        <v>180242</v>
      </c>
      <c r="AV15" s="31">
        <v>10066300</v>
      </c>
      <c r="AW15" s="29">
        <v>2394061</v>
      </c>
      <c r="AX15" s="30">
        <v>2394061</v>
      </c>
      <c r="AY15" s="30">
        <v>2574303</v>
      </c>
      <c r="AZ15" s="30">
        <v>12460361</v>
      </c>
      <c r="BA15" s="10">
        <v>-3375060</v>
      </c>
      <c r="BB15" s="28">
        <v>-8021</v>
      </c>
      <c r="BC15" s="29">
        <v>-270645</v>
      </c>
      <c r="BD15" s="31">
        <v>-3653726</v>
      </c>
      <c r="BE15" s="30">
        <v>-1079423</v>
      </c>
      <c r="BF15" s="30">
        <v>8806635</v>
      </c>
      <c r="BH15" s="32">
        <f t="shared" si="0"/>
        <v>3653726</v>
      </c>
      <c r="BI15" s="33">
        <f t="shared" si="1"/>
        <v>0.36296613452807885</v>
      </c>
      <c r="BJ15" s="34">
        <f t="shared" si="2"/>
        <v>0.6370338654719212</v>
      </c>
    </row>
    <row r="16" spans="1:63" ht="16">
      <c r="A16" s="10" t="s">
        <v>57</v>
      </c>
      <c r="B16" s="11" t="s">
        <v>10</v>
      </c>
      <c r="C16" s="10">
        <v>16740</v>
      </c>
      <c r="D16" s="28">
        <v>17304</v>
      </c>
      <c r="E16" s="28">
        <v>464540</v>
      </c>
      <c r="F16" s="28">
        <v>8618</v>
      </c>
      <c r="G16" s="28">
        <v>145927</v>
      </c>
      <c r="H16" s="28">
        <v>245030</v>
      </c>
      <c r="I16" s="28">
        <v>8050</v>
      </c>
      <c r="J16" s="28">
        <v>95927</v>
      </c>
      <c r="K16" s="28">
        <v>65492</v>
      </c>
      <c r="L16" s="28">
        <v>23273</v>
      </c>
      <c r="M16" s="28">
        <v>14901</v>
      </c>
      <c r="N16" s="28">
        <v>825081</v>
      </c>
      <c r="O16" s="28">
        <v>371802</v>
      </c>
      <c r="P16" s="28">
        <v>540646</v>
      </c>
      <c r="Q16" s="28">
        <v>268124</v>
      </c>
      <c r="R16" s="28">
        <v>277319</v>
      </c>
      <c r="S16" s="28">
        <v>437632</v>
      </c>
      <c r="T16" s="28">
        <v>146235</v>
      </c>
      <c r="U16" s="28">
        <v>549357</v>
      </c>
      <c r="V16" s="28">
        <v>111914</v>
      </c>
      <c r="W16" s="28">
        <v>5832272</v>
      </c>
      <c r="X16" s="28">
        <v>11842</v>
      </c>
      <c r="Y16" s="28">
        <v>3626</v>
      </c>
      <c r="Z16" s="28">
        <v>745</v>
      </c>
      <c r="AA16" s="28">
        <v>276780</v>
      </c>
      <c r="AB16" s="28">
        <v>4061</v>
      </c>
      <c r="AC16" s="28">
        <v>25350</v>
      </c>
      <c r="AD16" s="28">
        <v>70277</v>
      </c>
      <c r="AE16" s="28">
        <v>18654</v>
      </c>
      <c r="AF16" s="28">
        <v>175714</v>
      </c>
      <c r="AG16" s="28">
        <v>7818</v>
      </c>
      <c r="AH16" s="28">
        <v>22760</v>
      </c>
      <c r="AI16" s="28">
        <v>10773</v>
      </c>
      <c r="AJ16" s="28">
        <v>76055</v>
      </c>
      <c r="AK16" s="28">
        <v>133078</v>
      </c>
      <c r="AL16" s="28">
        <v>542</v>
      </c>
      <c r="AM16" s="29">
        <v>27296</v>
      </c>
      <c r="AN16" s="30">
        <v>11331555</v>
      </c>
      <c r="AO16" s="10">
        <v>30178</v>
      </c>
      <c r="AP16" s="28">
        <v>279415</v>
      </c>
      <c r="AQ16" s="28">
        <v>638</v>
      </c>
      <c r="AR16" s="28">
        <v>18447</v>
      </c>
      <c r="AS16" s="28">
        <v>446004</v>
      </c>
      <c r="AT16" s="28">
        <v>12004</v>
      </c>
      <c r="AU16" s="10">
        <v>786686</v>
      </c>
      <c r="AV16" s="31">
        <v>12118241</v>
      </c>
      <c r="AW16" s="29">
        <v>863564</v>
      </c>
      <c r="AX16" s="30">
        <v>863564</v>
      </c>
      <c r="AY16" s="30">
        <v>1650250</v>
      </c>
      <c r="AZ16" s="30">
        <v>12981805</v>
      </c>
      <c r="BA16" s="10">
        <v>-1145426</v>
      </c>
      <c r="BB16" s="28">
        <v>-7377</v>
      </c>
      <c r="BC16" s="29">
        <v>-92053</v>
      </c>
      <c r="BD16" s="31">
        <v>-1244856</v>
      </c>
      <c r="BE16" s="30">
        <v>405394</v>
      </c>
      <c r="BF16" s="30">
        <v>11736949</v>
      </c>
      <c r="BH16" s="32">
        <f t="shared" si="0"/>
        <v>1244856</v>
      </c>
      <c r="BI16" s="33">
        <f t="shared" si="1"/>
        <v>0.10272579989125484</v>
      </c>
      <c r="BJ16" s="34">
        <f t="shared" si="2"/>
        <v>0.89727420010874515</v>
      </c>
    </row>
    <row r="17" spans="1:62" ht="16">
      <c r="A17" s="10" t="s">
        <v>58</v>
      </c>
      <c r="B17" s="11" t="s">
        <v>103</v>
      </c>
      <c r="C17" s="10">
        <v>24</v>
      </c>
      <c r="D17" s="28">
        <v>1870</v>
      </c>
      <c r="E17" s="28">
        <v>0</v>
      </c>
      <c r="F17" s="28">
        <v>0</v>
      </c>
      <c r="G17" s="28">
        <v>13330</v>
      </c>
      <c r="H17" s="28">
        <v>590</v>
      </c>
      <c r="I17" s="28">
        <v>0</v>
      </c>
      <c r="J17" s="28">
        <v>5306</v>
      </c>
      <c r="K17" s="28">
        <v>13246</v>
      </c>
      <c r="L17" s="28">
        <v>3266</v>
      </c>
      <c r="M17" s="28">
        <v>134</v>
      </c>
      <c r="N17" s="28">
        <v>12160</v>
      </c>
      <c r="O17" s="28">
        <v>1635494</v>
      </c>
      <c r="P17" s="28">
        <v>658076</v>
      </c>
      <c r="Q17" s="28">
        <v>102974</v>
      </c>
      <c r="R17" s="28">
        <v>29828</v>
      </c>
      <c r="S17" s="28">
        <v>212170</v>
      </c>
      <c r="T17" s="28">
        <v>11896</v>
      </c>
      <c r="U17" s="28">
        <v>430470</v>
      </c>
      <c r="V17" s="28">
        <v>5097</v>
      </c>
      <c r="W17" s="28">
        <v>391387</v>
      </c>
      <c r="X17" s="28">
        <v>0</v>
      </c>
      <c r="Y17" s="28">
        <v>46838</v>
      </c>
      <c r="Z17" s="28">
        <v>0</v>
      </c>
      <c r="AA17" s="28">
        <v>406</v>
      </c>
      <c r="AB17" s="28">
        <v>1</v>
      </c>
      <c r="AC17" s="28">
        <v>0</v>
      </c>
      <c r="AD17" s="28">
        <v>4757</v>
      </c>
      <c r="AE17" s="28">
        <v>286</v>
      </c>
      <c r="AF17" s="28">
        <v>13236</v>
      </c>
      <c r="AG17" s="28">
        <v>0</v>
      </c>
      <c r="AH17" s="28">
        <v>10</v>
      </c>
      <c r="AI17" s="28">
        <v>0</v>
      </c>
      <c r="AJ17" s="28">
        <v>494807</v>
      </c>
      <c r="AK17" s="28">
        <v>386</v>
      </c>
      <c r="AL17" s="28">
        <v>0</v>
      </c>
      <c r="AM17" s="29">
        <v>0</v>
      </c>
      <c r="AN17" s="30">
        <v>4088045</v>
      </c>
      <c r="AO17" s="10">
        <v>0</v>
      </c>
      <c r="AP17" s="28">
        <v>13291</v>
      </c>
      <c r="AQ17" s="28">
        <v>0</v>
      </c>
      <c r="AR17" s="28">
        <v>157066</v>
      </c>
      <c r="AS17" s="28">
        <v>4278071</v>
      </c>
      <c r="AT17" s="28">
        <v>88467</v>
      </c>
      <c r="AU17" s="10">
        <v>4536895</v>
      </c>
      <c r="AV17" s="31">
        <v>8624940</v>
      </c>
      <c r="AW17" s="29">
        <v>3372310</v>
      </c>
      <c r="AX17" s="30">
        <v>3372310</v>
      </c>
      <c r="AY17" s="30">
        <v>7909205</v>
      </c>
      <c r="AZ17" s="30">
        <v>11997250</v>
      </c>
      <c r="BA17" s="10">
        <v>-1424716</v>
      </c>
      <c r="BB17" s="28">
        <v>0</v>
      </c>
      <c r="BC17" s="29">
        <v>-113976</v>
      </c>
      <c r="BD17" s="31">
        <v>-1538692</v>
      </c>
      <c r="BE17" s="30">
        <v>6370513</v>
      </c>
      <c r="BF17" s="30">
        <v>10458558</v>
      </c>
      <c r="BH17" s="32">
        <f t="shared" si="0"/>
        <v>1538692</v>
      </c>
      <c r="BI17" s="33">
        <f t="shared" si="1"/>
        <v>0.17840031350942731</v>
      </c>
      <c r="BJ17" s="34">
        <f t="shared" si="2"/>
        <v>0.82159968649057269</v>
      </c>
    </row>
    <row r="18" spans="1:62" ht="16">
      <c r="A18" s="10" t="s">
        <v>59</v>
      </c>
      <c r="B18" s="11" t="s">
        <v>104</v>
      </c>
      <c r="C18" s="10">
        <v>122</v>
      </c>
      <c r="D18" s="28">
        <v>1763</v>
      </c>
      <c r="E18" s="28">
        <v>0</v>
      </c>
      <c r="F18" s="28">
        <v>0</v>
      </c>
      <c r="G18" s="28">
        <v>1163</v>
      </c>
      <c r="H18" s="28">
        <v>0</v>
      </c>
      <c r="I18" s="28">
        <v>237</v>
      </c>
      <c r="J18" s="28">
        <v>35359</v>
      </c>
      <c r="K18" s="28">
        <v>8463</v>
      </c>
      <c r="L18" s="28">
        <v>3812</v>
      </c>
      <c r="M18" s="28">
        <v>1124</v>
      </c>
      <c r="N18" s="28">
        <v>5767</v>
      </c>
      <c r="O18" s="28">
        <v>50593</v>
      </c>
      <c r="P18" s="28">
        <v>2447173</v>
      </c>
      <c r="Q18" s="28">
        <v>13040</v>
      </c>
      <c r="R18" s="28">
        <v>40661</v>
      </c>
      <c r="S18" s="28">
        <v>37647</v>
      </c>
      <c r="T18" s="28">
        <v>4937</v>
      </c>
      <c r="U18" s="28">
        <v>49596</v>
      </c>
      <c r="V18" s="28">
        <v>1213</v>
      </c>
      <c r="W18" s="28">
        <v>4279</v>
      </c>
      <c r="X18" s="28">
        <v>133</v>
      </c>
      <c r="Y18" s="28">
        <v>1126</v>
      </c>
      <c r="Z18" s="28">
        <v>0</v>
      </c>
      <c r="AA18" s="28">
        <v>318</v>
      </c>
      <c r="AB18" s="28">
        <v>0</v>
      </c>
      <c r="AC18" s="28">
        <v>0</v>
      </c>
      <c r="AD18" s="28">
        <v>2442</v>
      </c>
      <c r="AE18" s="28">
        <v>145</v>
      </c>
      <c r="AF18" s="28">
        <v>645</v>
      </c>
      <c r="AG18" s="28">
        <v>0</v>
      </c>
      <c r="AH18" s="28">
        <v>0</v>
      </c>
      <c r="AI18" s="28">
        <v>0</v>
      </c>
      <c r="AJ18" s="28">
        <v>726972</v>
      </c>
      <c r="AK18" s="28">
        <v>459</v>
      </c>
      <c r="AL18" s="28">
        <v>0</v>
      </c>
      <c r="AM18" s="29">
        <v>0</v>
      </c>
      <c r="AN18" s="30">
        <v>3439189</v>
      </c>
      <c r="AO18" s="10">
        <v>0</v>
      </c>
      <c r="AP18" s="28">
        <v>7805</v>
      </c>
      <c r="AQ18" s="28">
        <v>0</v>
      </c>
      <c r="AR18" s="28">
        <v>99585</v>
      </c>
      <c r="AS18" s="28">
        <v>8574450</v>
      </c>
      <c r="AT18" s="28">
        <v>164159</v>
      </c>
      <c r="AU18" s="10">
        <v>8845999</v>
      </c>
      <c r="AV18" s="31">
        <v>12285188</v>
      </c>
      <c r="AW18" s="29">
        <v>6445904</v>
      </c>
      <c r="AX18" s="30">
        <v>6445904</v>
      </c>
      <c r="AY18" s="30">
        <v>15291903</v>
      </c>
      <c r="AZ18" s="30">
        <v>18731092</v>
      </c>
      <c r="BA18" s="10">
        <v>-1876084</v>
      </c>
      <c r="BB18" s="28">
        <v>0</v>
      </c>
      <c r="BC18" s="29">
        <v>-150085</v>
      </c>
      <c r="BD18" s="31">
        <v>-2026169</v>
      </c>
      <c r="BE18" s="30">
        <v>13265734</v>
      </c>
      <c r="BF18" s="30">
        <v>16704923</v>
      </c>
      <c r="BH18" s="32">
        <f t="shared" si="0"/>
        <v>2026169</v>
      </c>
      <c r="BI18" s="33">
        <f t="shared" si="1"/>
        <v>0.16492779760472531</v>
      </c>
      <c r="BJ18" s="34">
        <f t="shared" si="2"/>
        <v>0.83507220239527469</v>
      </c>
    </row>
    <row r="19" spans="1:62" ht="16">
      <c r="A19" s="10" t="s">
        <v>60</v>
      </c>
      <c r="B19" s="11" t="s">
        <v>105</v>
      </c>
      <c r="C19" s="10">
        <v>4119</v>
      </c>
      <c r="D19" s="28">
        <v>0</v>
      </c>
      <c r="E19" s="28">
        <v>9</v>
      </c>
      <c r="F19" s="28">
        <v>0</v>
      </c>
      <c r="G19" s="28">
        <v>0</v>
      </c>
      <c r="H19" s="28">
        <v>21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216</v>
      </c>
      <c r="O19" s="28">
        <v>27536</v>
      </c>
      <c r="P19" s="28">
        <v>93173</v>
      </c>
      <c r="Q19" s="28">
        <v>588055</v>
      </c>
      <c r="R19" s="28">
        <v>1610</v>
      </c>
      <c r="S19" s="28">
        <v>14914</v>
      </c>
      <c r="T19" s="28">
        <v>6849</v>
      </c>
      <c r="U19" s="28">
        <v>21221</v>
      </c>
      <c r="V19" s="28">
        <v>1724</v>
      </c>
      <c r="W19" s="28">
        <v>11956</v>
      </c>
      <c r="X19" s="28">
        <v>0</v>
      </c>
      <c r="Y19" s="28">
        <v>444</v>
      </c>
      <c r="Z19" s="28">
        <v>136</v>
      </c>
      <c r="AA19" s="28">
        <v>104030</v>
      </c>
      <c r="AB19" s="28">
        <v>413</v>
      </c>
      <c r="AC19" s="28">
        <v>0</v>
      </c>
      <c r="AD19" s="28">
        <v>1484</v>
      </c>
      <c r="AE19" s="28">
        <v>9820</v>
      </c>
      <c r="AF19" s="28">
        <v>127453</v>
      </c>
      <c r="AG19" s="28">
        <v>0</v>
      </c>
      <c r="AH19" s="28">
        <v>703825</v>
      </c>
      <c r="AI19" s="28">
        <v>0</v>
      </c>
      <c r="AJ19" s="28">
        <v>267422</v>
      </c>
      <c r="AK19" s="28">
        <v>37045</v>
      </c>
      <c r="AL19" s="28">
        <v>36162</v>
      </c>
      <c r="AM19" s="29">
        <v>0</v>
      </c>
      <c r="AN19" s="30">
        <v>2059637</v>
      </c>
      <c r="AO19" s="10">
        <v>2339</v>
      </c>
      <c r="AP19" s="28">
        <v>101116</v>
      </c>
      <c r="AQ19" s="28">
        <v>202</v>
      </c>
      <c r="AR19" s="28">
        <v>444862</v>
      </c>
      <c r="AS19" s="28">
        <v>4303373</v>
      </c>
      <c r="AT19" s="28">
        <v>73505</v>
      </c>
      <c r="AU19" s="10">
        <v>4925397</v>
      </c>
      <c r="AV19" s="31">
        <v>6985034</v>
      </c>
      <c r="AW19" s="29">
        <v>2027360</v>
      </c>
      <c r="AX19" s="30">
        <v>2027360</v>
      </c>
      <c r="AY19" s="30">
        <v>6952757</v>
      </c>
      <c r="AZ19" s="30">
        <v>9012394</v>
      </c>
      <c r="BA19" s="10">
        <v>-1952156</v>
      </c>
      <c r="BB19" s="28">
        <v>-747</v>
      </c>
      <c r="BC19" s="29">
        <v>-156191</v>
      </c>
      <c r="BD19" s="31">
        <v>-2109094</v>
      </c>
      <c r="BE19" s="30">
        <v>4843663</v>
      </c>
      <c r="BF19" s="30">
        <v>6903300</v>
      </c>
      <c r="BH19" s="32">
        <f t="shared" si="0"/>
        <v>2109094</v>
      </c>
      <c r="BI19" s="33">
        <f t="shared" si="1"/>
        <v>0.30194470062708356</v>
      </c>
      <c r="BJ19" s="34">
        <f t="shared" si="2"/>
        <v>0.69805529937291644</v>
      </c>
    </row>
    <row r="20" spans="1:62" ht="16">
      <c r="A20" s="10" t="s">
        <v>61</v>
      </c>
      <c r="B20" s="11" t="s">
        <v>12</v>
      </c>
      <c r="C20" s="10">
        <v>12</v>
      </c>
      <c r="D20" s="28">
        <v>21</v>
      </c>
      <c r="E20" s="28">
        <v>69</v>
      </c>
      <c r="F20" s="28">
        <v>3</v>
      </c>
      <c r="G20" s="28">
        <v>123</v>
      </c>
      <c r="H20" s="28">
        <v>147</v>
      </c>
      <c r="I20" s="28">
        <v>10</v>
      </c>
      <c r="J20" s="28">
        <v>7</v>
      </c>
      <c r="K20" s="28">
        <v>2</v>
      </c>
      <c r="L20" s="28">
        <v>30</v>
      </c>
      <c r="M20" s="28">
        <v>1197</v>
      </c>
      <c r="N20" s="28">
        <v>31132</v>
      </c>
      <c r="O20" s="28">
        <v>78312</v>
      </c>
      <c r="P20" s="28">
        <v>158528</v>
      </c>
      <c r="Q20" s="28">
        <v>933046</v>
      </c>
      <c r="R20" s="28">
        <v>3758946</v>
      </c>
      <c r="S20" s="28">
        <v>2334628</v>
      </c>
      <c r="T20" s="28">
        <v>1705223</v>
      </c>
      <c r="U20" s="28">
        <v>592700</v>
      </c>
      <c r="V20" s="28">
        <v>69972</v>
      </c>
      <c r="W20" s="28">
        <v>18936</v>
      </c>
      <c r="X20" s="28">
        <v>132</v>
      </c>
      <c r="Y20" s="28">
        <v>95</v>
      </c>
      <c r="Z20" s="28">
        <v>0</v>
      </c>
      <c r="AA20" s="28">
        <v>2340</v>
      </c>
      <c r="AB20" s="28">
        <v>1583</v>
      </c>
      <c r="AC20" s="28">
        <v>0</v>
      </c>
      <c r="AD20" s="28">
        <v>304</v>
      </c>
      <c r="AE20" s="28">
        <v>69276</v>
      </c>
      <c r="AF20" s="28">
        <v>88065</v>
      </c>
      <c r="AG20" s="28">
        <v>64918</v>
      </c>
      <c r="AH20" s="28">
        <v>286</v>
      </c>
      <c r="AI20" s="28">
        <v>0</v>
      </c>
      <c r="AJ20" s="28">
        <v>735625</v>
      </c>
      <c r="AK20" s="28">
        <v>676</v>
      </c>
      <c r="AL20" s="28">
        <v>52660</v>
      </c>
      <c r="AM20" s="29">
        <v>0</v>
      </c>
      <c r="AN20" s="30">
        <v>10699004</v>
      </c>
      <c r="AO20" s="10">
        <v>540</v>
      </c>
      <c r="AP20" s="28">
        <v>156676</v>
      </c>
      <c r="AQ20" s="28">
        <v>0</v>
      </c>
      <c r="AR20" s="28">
        <v>0</v>
      </c>
      <c r="AS20" s="28">
        <v>0</v>
      </c>
      <c r="AT20" s="28">
        <v>91428</v>
      </c>
      <c r="AU20" s="10">
        <v>248644</v>
      </c>
      <c r="AV20" s="31">
        <v>10947648</v>
      </c>
      <c r="AW20" s="29">
        <v>6762588</v>
      </c>
      <c r="AX20" s="30">
        <v>6762588</v>
      </c>
      <c r="AY20" s="30">
        <v>7011232</v>
      </c>
      <c r="AZ20" s="30">
        <v>17710236</v>
      </c>
      <c r="BA20" s="10">
        <v>-3864965</v>
      </c>
      <c r="BB20" s="28">
        <v>0</v>
      </c>
      <c r="BC20" s="29">
        <v>-309187</v>
      </c>
      <c r="BD20" s="31">
        <v>-4174152</v>
      </c>
      <c r="BE20" s="30">
        <v>2837080</v>
      </c>
      <c r="BF20" s="30">
        <v>13536084</v>
      </c>
      <c r="BH20" s="32">
        <f t="shared" si="0"/>
        <v>4174152</v>
      </c>
      <c r="BI20" s="33">
        <f t="shared" si="1"/>
        <v>0.38128299338816884</v>
      </c>
      <c r="BJ20" s="34">
        <f t="shared" si="2"/>
        <v>0.61871700661183116</v>
      </c>
    </row>
    <row r="21" spans="1:62" ht="16">
      <c r="A21" s="10" t="s">
        <v>62</v>
      </c>
      <c r="B21" s="11" t="s">
        <v>11</v>
      </c>
      <c r="C21" s="10">
        <v>2869</v>
      </c>
      <c r="D21" s="28">
        <v>292</v>
      </c>
      <c r="E21" s="28">
        <v>15</v>
      </c>
      <c r="F21" s="28">
        <v>0</v>
      </c>
      <c r="G21" s="28">
        <v>1716</v>
      </c>
      <c r="H21" s="28">
        <v>81</v>
      </c>
      <c r="I21" s="28">
        <v>0</v>
      </c>
      <c r="J21" s="28">
        <v>303</v>
      </c>
      <c r="K21" s="28">
        <v>265</v>
      </c>
      <c r="L21" s="28">
        <v>0</v>
      </c>
      <c r="M21" s="28">
        <v>193</v>
      </c>
      <c r="N21" s="28">
        <v>9504</v>
      </c>
      <c r="O21" s="28">
        <v>243985</v>
      </c>
      <c r="P21" s="28">
        <v>380192</v>
      </c>
      <c r="Q21" s="28">
        <v>132675</v>
      </c>
      <c r="R21" s="28">
        <v>274971</v>
      </c>
      <c r="S21" s="28">
        <v>1849593</v>
      </c>
      <c r="T21" s="28">
        <v>102344</v>
      </c>
      <c r="U21" s="28">
        <v>1749866</v>
      </c>
      <c r="V21" s="28">
        <v>12924</v>
      </c>
      <c r="W21" s="28">
        <v>485332</v>
      </c>
      <c r="X21" s="28">
        <v>77</v>
      </c>
      <c r="Y21" s="28">
        <v>836</v>
      </c>
      <c r="Z21" s="28">
        <v>0</v>
      </c>
      <c r="AA21" s="28">
        <v>20747</v>
      </c>
      <c r="AB21" s="28">
        <v>89</v>
      </c>
      <c r="AC21" s="28">
        <v>990</v>
      </c>
      <c r="AD21" s="28">
        <v>11180</v>
      </c>
      <c r="AE21" s="28">
        <v>11959</v>
      </c>
      <c r="AF21" s="28">
        <v>73193</v>
      </c>
      <c r="AG21" s="28">
        <v>20260</v>
      </c>
      <c r="AH21" s="28">
        <v>4891</v>
      </c>
      <c r="AI21" s="28">
        <v>0</v>
      </c>
      <c r="AJ21" s="28">
        <v>423795</v>
      </c>
      <c r="AK21" s="28">
        <v>9629</v>
      </c>
      <c r="AL21" s="28">
        <v>0</v>
      </c>
      <c r="AM21" s="29">
        <v>5435</v>
      </c>
      <c r="AN21" s="30">
        <v>5830201</v>
      </c>
      <c r="AO21" s="10">
        <v>66248</v>
      </c>
      <c r="AP21" s="28">
        <v>3137046</v>
      </c>
      <c r="AQ21" s="28">
        <v>0</v>
      </c>
      <c r="AR21" s="28">
        <v>300267</v>
      </c>
      <c r="AS21" s="28">
        <v>5231031</v>
      </c>
      <c r="AT21" s="28">
        <v>47057</v>
      </c>
      <c r="AU21" s="10">
        <v>8781649</v>
      </c>
      <c r="AV21" s="31">
        <v>14611850</v>
      </c>
      <c r="AW21" s="29">
        <v>6173899</v>
      </c>
      <c r="AX21" s="30">
        <v>6173899</v>
      </c>
      <c r="AY21" s="30">
        <v>14955548</v>
      </c>
      <c r="AZ21" s="30">
        <v>20785749</v>
      </c>
      <c r="BA21" s="10">
        <v>-4373272</v>
      </c>
      <c r="BB21" s="28">
        <v>-134</v>
      </c>
      <c r="BC21" s="29">
        <v>-349633</v>
      </c>
      <c r="BD21" s="31">
        <v>-4723039</v>
      </c>
      <c r="BE21" s="30">
        <v>10232509</v>
      </c>
      <c r="BF21" s="30">
        <v>16062710</v>
      </c>
      <c r="BH21" s="32">
        <f t="shared" si="0"/>
        <v>4723039</v>
      </c>
      <c r="BI21" s="33">
        <f t="shared" si="1"/>
        <v>0.32323347146323017</v>
      </c>
      <c r="BJ21" s="34">
        <f t="shared" si="2"/>
        <v>0.67676652853676988</v>
      </c>
    </row>
    <row r="22" spans="1:62" ht="16">
      <c r="A22" s="10" t="s">
        <v>63</v>
      </c>
      <c r="B22" s="11" t="s">
        <v>126</v>
      </c>
      <c r="C22" s="10">
        <v>194</v>
      </c>
      <c r="D22" s="28">
        <v>11</v>
      </c>
      <c r="E22" s="28">
        <v>718</v>
      </c>
      <c r="F22" s="28">
        <v>27</v>
      </c>
      <c r="G22" s="28">
        <v>78</v>
      </c>
      <c r="H22" s="28">
        <v>919</v>
      </c>
      <c r="I22" s="28">
        <v>50</v>
      </c>
      <c r="J22" s="28">
        <v>127</v>
      </c>
      <c r="K22" s="28">
        <v>82</v>
      </c>
      <c r="L22" s="28">
        <v>23</v>
      </c>
      <c r="M22" s="28">
        <v>27</v>
      </c>
      <c r="N22" s="28">
        <v>621</v>
      </c>
      <c r="O22" s="28">
        <v>7892</v>
      </c>
      <c r="P22" s="28">
        <v>4027</v>
      </c>
      <c r="Q22" s="28">
        <v>230</v>
      </c>
      <c r="R22" s="28">
        <v>805</v>
      </c>
      <c r="S22" s="28">
        <v>740</v>
      </c>
      <c r="T22" s="28">
        <v>141774</v>
      </c>
      <c r="U22" s="28">
        <v>346048</v>
      </c>
      <c r="V22" s="28">
        <v>390</v>
      </c>
      <c r="W22" s="28">
        <v>102767</v>
      </c>
      <c r="X22" s="28">
        <v>366</v>
      </c>
      <c r="Y22" s="28">
        <v>52</v>
      </c>
      <c r="Z22" s="28">
        <v>102</v>
      </c>
      <c r="AA22" s="28">
        <v>29671</v>
      </c>
      <c r="AB22" s="28">
        <v>5229</v>
      </c>
      <c r="AC22" s="28">
        <v>5394</v>
      </c>
      <c r="AD22" s="28">
        <v>5830</v>
      </c>
      <c r="AE22" s="28">
        <v>12096</v>
      </c>
      <c r="AF22" s="28">
        <v>66902</v>
      </c>
      <c r="AG22" s="28">
        <v>5301</v>
      </c>
      <c r="AH22" s="28">
        <v>1789</v>
      </c>
      <c r="AI22" s="28">
        <v>336</v>
      </c>
      <c r="AJ22" s="28">
        <v>102648</v>
      </c>
      <c r="AK22" s="28">
        <v>7965</v>
      </c>
      <c r="AL22" s="28">
        <v>0</v>
      </c>
      <c r="AM22" s="29">
        <v>0</v>
      </c>
      <c r="AN22" s="30">
        <v>851231</v>
      </c>
      <c r="AO22" s="10">
        <v>37306</v>
      </c>
      <c r="AP22" s="28">
        <v>3450635</v>
      </c>
      <c r="AQ22" s="28">
        <v>0</v>
      </c>
      <c r="AR22" s="28">
        <v>1002831</v>
      </c>
      <c r="AS22" s="28">
        <v>4884831</v>
      </c>
      <c r="AT22" s="28">
        <v>9691</v>
      </c>
      <c r="AU22" s="10">
        <v>9385294</v>
      </c>
      <c r="AV22" s="31">
        <v>10236525</v>
      </c>
      <c r="AW22" s="29">
        <v>1632379</v>
      </c>
      <c r="AX22" s="30">
        <v>1632379</v>
      </c>
      <c r="AY22" s="30">
        <v>11017673</v>
      </c>
      <c r="AZ22" s="30">
        <v>11868904</v>
      </c>
      <c r="BA22" s="10">
        <v>-5938214</v>
      </c>
      <c r="BB22" s="28">
        <v>0</v>
      </c>
      <c r="BC22" s="29">
        <v>-474230</v>
      </c>
      <c r="BD22" s="31">
        <v>-6412444</v>
      </c>
      <c r="BE22" s="30">
        <v>4605229</v>
      </c>
      <c r="BF22" s="30">
        <v>5456460</v>
      </c>
      <c r="BH22" s="32">
        <f t="shared" si="0"/>
        <v>6412444</v>
      </c>
      <c r="BI22" s="33">
        <f t="shared" si="1"/>
        <v>0.62642781608016396</v>
      </c>
      <c r="BJ22" s="34">
        <f t="shared" si="2"/>
        <v>0.37357218391983604</v>
      </c>
    </row>
    <row r="23" spans="1:62" ht="16">
      <c r="A23" s="10" t="s">
        <v>64</v>
      </c>
      <c r="B23" s="11" t="s">
        <v>13</v>
      </c>
      <c r="C23" s="10">
        <v>72155</v>
      </c>
      <c r="D23" s="28">
        <v>31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8497</v>
      </c>
      <c r="Q23" s="28">
        <v>0</v>
      </c>
      <c r="R23" s="28">
        <v>0</v>
      </c>
      <c r="S23" s="28">
        <v>0</v>
      </c>
      <c r="T23" s="28">
        <v>0</v>
      </c>
      <c r="U23" s="28">
        <v>24848093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816148</v>
      </c>
      <c r="AE23" s="28">
        <v>0</v>
      </c>
      <c r="AF23" s="28">
        <v>216263</v>
      </c>
      <c r="AG23" s="28">
        <v>2937</v>
      </c>
      <c r="AH23" s="28">
        <v>0</v>
      </c>
      <c r="AI23" s="28">
        <v>0</v>
      </c>
      <c r="AJ23" s="28">
        <v>1785992</v>
      </c>
      <c r="AK23" s="28">
        <v>1522</v>
      </c>
      <c r="AL23" s="28">
        <v>0</v>
      </c>
      <c r="AM23" s="29">
        <v>0</v>
      </c>
      <c r="AN23" s="30">
        <v>27751638</v>
      </c>
      <c r="AO23" s="10">
        <v>0</v>
      </c>
      <c r="AP23" s="28">
        <v>5899609</v>
      </c>
      <c r="AQ23" s="28">
        <v>0</v>
      </c>
      <c r="AR23" s="28">
        <v>857899</v>
      </c>
      <c r="AS23" s="28">
        <v>6865919</v>
      </c>
      <c r="AT23" s="28">
        <v>119233</v>
      </c>
      <c r="AU23" s="10">
        <v>13742660</v>
      </c>
      <c r="AV23" s="31">
        <v>41494298</v>
      </c>
      <c r="AW23" s="29">
        <v>18471877</v>
      </c>
      <c r="AX23" s="30">
        <v>18471877</v>
      </c>
      <c r="AY23" s="30">
        <v>32214537</v>
      </c>
      <c r="AZ23" s="30">
        <v>59966175</v>
      </c>
      <c r="BA23" s="10">
        <v>-4255337</v>
      </c>
      <c r="BB23" s="28">
        <v>0</v>
      </c>
      <c r="BC23" s="29">
        <v>-333125</v>
      </c>
      <c r="BD23" s="31">
        <v>-4588462</v>
      </c>
      <c r="BE23" s="30">
        <v>27626075</v>
      </c>
      <c r="BF23" s="30">
        <v>55377713</v>
      </c>
      <c r="BH23" s="32">
        <f t="shared" si="0"/>
        <v>4588462</v>
      </c>
      <c r="BI23" s="33">
        <f t="shared" si="1"/>
        <v>0.11058054289772537</v>
      </c>
      <c r="BJ23" s="34">
        <f t="shared" si="2"/>
        <v>0.88941945710227466</v>
      </c>
    </row>
    <row r="24" spans="1:62" ht="16">
      <c r="A24" s="10" t="s">
        <v>67</v>
      </c>
      <c r="B24" s="11" t="s">
        <v>14</v>
      </c>
      <c r="C24" s="10">
        <v>30646</v>
      </c>
      <c r="D24" s="28">
        <v>3605</v>
      </c>
      <c r="E24" s="28">
        <v>323847</v>
      </c>
      <c r="F24" s="28">
        <v>58272</v>
      </c>
      <c r="G24" s="28">
        <v>171775</v>
      </c>
      <c r="H24" s="28">
        <v>101798</v>
      </c>
      <c r="I24" s="28">
        <v>21632</v>
      </c>
      <c r="J24" s="28">
        <v>29025</v>
      </c>
      <c r="K24" s="28">
        <v>61416</v>
      </c>
      <c r="L24" s="28">
        <v>216986</v>
      </c>
      <c r="M24" s="28">
        <v>285673</v>
      </c>
      <c r="N24" s="28">
        <v>34128</v>
      </c>
      <c r="O24" s="28">
        <v>14165</v>
      </c>
      <c r="P24" s="28">
        <v>51182</v>
      </c>
      <c r="Q24" s="28">
        <v>47941</v>
      </c>
      <c r="R24" s="28">
        <v>73464</v>
      </c>
      <c r="S24" s="28">
        <v>64748</v>
      </c>
      <c r="T24" s="28">
        <v>41465</v>
      </c>
      <c r="U24" s="28">
        <v>93023</v>
      </c>
      <c r="V24" s="28">
        <v>515226</v>
      </c>
      <c r="W24" s="28">
        <v>210846</v>
      </c>
      <c r="X24" s="28">
        <v>222733</v>
      </c>
      <c r="Y24" s="28">
        <v>16542</v>
      </c>
      <c r="Z24" s="28">
        <v>19038</v>
      </c>
      <c r="AA24" s="28">
        <v>584929</v>
      </c>
      <c r="AB24" s="28">
        <v>564980</v>
      </c>
      <c r="AC24" s="28">
        <v>5750</v>
      </c>
      <c r="AD24" s="28">
        <v>128407</v>
      </c>
      <c r="AE24" s="28">
        <v>1175091</v>
      </c>
      <c r="AF24" s="28">
        <v>351787</v>
      </c>
      <c r="AG24" s="28">
        <v>762499</v>
      </c>
      <c r="AH24" s="28">
        <v>281994</v>
      </c>
      <c r="AI24" s="28">
        <v>209687</v>
      </c>
      <c r="AJ24" s="28">
        <v>743473</v>
      </c>
      <c r="AK24" s="28">
        <v>348173</v>
      </c>
      <c r="AL24" s="28">
        <v>214894</v>
      </c>
      <c r="AM24" s="29">
        <v>7804</v>
      </c>
      <c r="AN24" s="30">
        <v>8088644</v>
      </c>
      <c r="AO24" s="10">
        <v>219835</v>
      </c>
      <c r="AP24" s="28">
        <v>3074041</v>
      </c>
      <c r="AQ24" s="28">
        <v>10</v>
      </c>
      <c r="AR24" s="28">
        <v>111388</v>
      </c>
      <c r="AS24" s="28">
        <v>1068573</v>
      </c>
      <c r="AT24" s="28">
        <v>39449</v>
      </c>
      <c r="AU24" s="10">
        <v>4513296</v>
      </c>
      <c r="AV24" s="31">
        <v>12601940</v>
      </c>
      <c r="AW24" s="29">
        <v>766143</v>
      </c>
      <c r="AX24" s="30">
        <v>766143</v>
      </c>
      <c r="AY24" s="30">
        <v>5279439</v>
      </c>
      <c r="AZ24" s="30">
        <v>13368083</v>
      </c>
      <c r="BA24" s="10">
        <v>-3105882</v>
      </c>
      <c r="BB24" s="28">
        <v>-108335</v>
      </c>
      <c r="BC24" s="29">
        <v>-224553</v>
      </c>
      <c r="BD24" s="31">
        <v>-3438770</v>
      </c>
      <c r="BE24" s="30">
        <v>1840669</v>
      </c>
      <c r="BF24" s="30">
        <v>9929313</v>
      </c>
      <c r="BH24" s="32">
        <f t="shared" si="0"/>
        <v>3438770</v>
      </c>
      <c r="BI24" s="33">
        <f t="shared" si="1"/>
        <v>0.27287623969007946</v>
      </c>
      <c r="BJ24" s="34">
        <f t="shared" si="2"/>
        <v>0.72712376030992054</v>
      </c>
    </row>
    <row r="25" spans="1:62" ht="16">
      <c r="A25" s="10" t="s">
        <v>68</v>
      </c>
      <c r="B25" s="11" t="s">
        <v>15</v>
      </c>
      <c r="C25" s="10">
        <v>30170</v>
      </c>
      <c r="D25" s="28">
        <v>2604</v>
      </c>
      <c r="E25" s="28">
        <v>17938</v>
      </c>
      <c r="F25" s="28">
        <v>8068</v>
      </c>
      <c r="G25" s="28">
        <v>41694</v>
      </c>
      <c r="H25" s="28">
        <v>86227</v>
      </c>
      <c r="I25" s="28">
        <v>5809</v>
      </c>
      <c r="J25" s="28">
        <v>41315</v>
      </c>
      <c r="K25" s="28">
        <v>33850</v>
      </c>
      <c r="L25" s="28">
        <v>106287</v>
      </c>
      <c r="M25" s="28">
        <v>26342</v>
      </c>
      <c r="N25" s="28">
        <v>43111</v>
      </c>
      <c r="O25" s="28">
        <v>17351</v>
      </c>
      <c r="P25" s="28">
        <v>26866</v>
      </c>
      <c r="Q25" s="28">
        <v>8379</v>
      </c>
      <c r="R25" s="28">
        <v>42911</v>
      </c>
      <c r="S25" s="28">
        <v>27167</v>
      </c>
      <c r="T25" s="28">
        <v>8547</v>
      </c>
      <c r="U25" s="28">
        <v>33752</v>
      </c>
      <c r="V25" s="28">
        <v>13780</v>
      </c>
      <c r="W25" s="28">
        <v>37948</v>
      </c>
      <c r="X25" s="28">
        <v>357223</v>
      </c>
      <c r="Y25" s="28">
        <v>133015</v>
      </c>
      <c r="Z25" s="28">
        <v>13937</v>
      </c>
      <c r="AA25" s="28">
        <v>276671</v>
      </c>
      <c r="AB25" s="28">
        <v>86761</v>
      </c>
      <c r="AC25" s="28">
        <v>722676</v>
      </c>
      <c r="AD25" s="28">
        <v>358460</v>
      </c>
      <c r="AE25" s="28">
        <v>170921</v>
      </c>
      <c r="AF25" s="28">
        <v>324300</v>
      </c>
      <c r="AG25" s="28">
        <v>229883</v>
      </c>
      <c r="AH25" s="28">
        <v>151767</v>
      </c>
      <c r="AI25" s="28">
        <v>7339</v>
      </c>
      <c r="AJ25" s="28">
        <v>89065</v>
      </c>
      <c r="AK25" s="28">
        <v>117246</v>
      </c>
      <c r="AL25" s="28">
        <v>0</v>
      </c>
      <c r="AM25" s="29">
        <v>0</v>
      </c>
      <c r="AN25" s="30">
        <v>3699380</v>
      </c>
      <c r="AO25" s="10">
        <v>0</v>
      </c>
      <c r="AP25" s="28">
        <v>0</v>
      </c>
      <c r="AQ25" s="28">
        <v>0</v>
      </c>
      <c r="AR25" s="28">
        <v>20550168</v>
      </c>
      <c r="AS25" s="28">
        <v>36587021</v>
      </c>
      <c r="AT25" s="28">
        <v>0</v>
      </c>
      <c r="AU25" s="10">
        <v>57137189</v>
      </c>
      <c r="AV25" s="31">
        <v>60836569</v>
      </c>
      <c r="AW25" s="29">
        <v>0</v>
      </c>
      <c r="AX25" s="30">
        <v>0</v>
      </c>
      <c r="AY25" s="30">
        <v>57137189</v>
      </c>
      <c r="AZ25" s="30">
        <v>60836569</v>
      </c>
      <c r="BA25" s="10">
        <v>0</v>
      </c>
      <c r="BB25" s="28">
        <v>0</v>
      </c>
      <c r="BC25" s="29">
        <v>0</v>
      </c>
      <c r="BD25" s="31">
        <v>0</v>
      </c>
      <c r="BE25" s="30">
        <v>57137189</v>
      </c>
      <c r="BF25" s="30">
        <v>60836569</v>
      </c>
      <c r="BH25" s="32">
        <f t="shared" si="0"/>
        <v>0</v>
      </c>
      <c r="BI25" s="33">
        <f t="shared" si="1"/>
        <v>0</v>
      </c>
      <c r="BJ25" s="34">
        <f t="shared" si="2"/>
        <v>1</v>
      </c>
    </row>
    <row r="26" spans="1:62" ht="16">
      <c r="A26" s="10" t="s">
        <v>69</v>
      </c>
      <c r="B26" s="11" t="s">
        <v>16</v>
      </c>
      <c r="C26" s="10">
        <v>119603</v>
      </c>
      <c r="D26" s="28">
        <v>32069</v>
      </c>
      <c r="E26" s="28">
        <v>509336</v>
      </c>
      <c r="F26" s="28">
        <v>110091</v>
      </c>
      <c r="G26" s="28">
        <v>509238</v>
      </c>
      <c r="H26" s="28">
        <v>810680</v>
      </c>
      <c r="I26" s="28">
        <v>128917</v>
      </c>
      <c r="J26" s="28">
        <v>454407</v>
      </c>
      <c r="K26" s="28">
        <v>343938</v>
      </c>
      <c r="L26" s="28">
        <v>1175487</v>
      </c>
      <c r="M26" s="28">
        <v>313425</v>
      </c>
      <c r="N26" s="28">
        <v>273139</v>
      </c>
      <c r="O26" s="28">
        <v>141566</v>
      </c>
      <c r="P26" s="28">
        <v>179457</v>
      </c>
      <c r="Q26" s="28">
        <v>67279</v>
      </c>
      <c r="R26" s="28">
        <v>382362</v>
      </c>
      <c r="S26" s="28">
        <v>147357</v>
      </c>
      <c r="T26" s="28">
        <v>30318</v>
      </c>
      <c r="U26" s="28">
        <v>677372</v>
      </c>
      <c r="V26" s="28">
        <v>177207</v>
      </c>
      <c r="W26" s="28">
        <v>197529</v>
      </c>
      <c r="X26" s="28">
        <v>2122867</v>
      </c>
      <c r="Y26" s="28">
        <v>192002</v>
      </c>
      <c r="Z26" s="28">
        <v>361559</v>
      </c>
      <c r="AA26" s="28">
        <v>2152379</v>
      </c>
      <c r="AB26" s="28">
        <v>177305</v>
      </c>
      <c r="AC26" s="28">
        <v>324512</v>
      </c>
      <c r="AD26" s="28">
        <v>696286</v>
      </c>
      <c r="AE26" s="28">
        <v>286139</v>
      </c>
      <c r="AF26" s="28">
        <v>476933</v>
      </c>
      <c r="AG26" s="28">
        <v>844091</v>
      </c>
      <c r="AH26" s="28">
        <v>847937</v>
      </c>
      <c r="AI26" s="28">
        <v>20451</v>
      </c>
      <c r="AJ26" s="28">
        <v>401838</v>
      </c>
      <c r="AK26" s="28">
        <v>1966385</v>
      </c>
      <c r="AL26" s="28">
        <v>0</v>
      </c>
      <c r="AM26" s="29">
        <v>21285</v>
      </c>
      <c r="AN26" s="30">
        <v>17672746</v>
      </c>
      <c r="AO26" s="10">
        <v>6754</v>
      </c>
      <c r="AP26" s="28">
        <v>6895130</v>
      </c>
      <c r="AQ26" s="28">
        <v>0</v>
      </c>
      <c r="AR26" s="28">
        <v>0</v>
      </c>
      <c r="AS26" s="28">
        <v>0</v>
      </c>
      <c r="AT26" s="28">
        <v>0</v>
      </c>
      <c r="AU26" s="10">
        <v>6901884</v>
      </c>
      <c r="AV26" s="31">
        <v>24574630</v>
      </c>
      <c r="AW26" s="29">
        <v>60832</v>
      </c>
      <c r="AX26" s="30">
        <v>60832</v>
      </c>
      <c r="AY26" s="30">
        <v>6962716</v>
      </c>
      <c r="AZ26" s="30">
        <v>24635462</v>
      </c>
      <c r="BA26" s="10">
        <v>-1753</v>
      </c>
      <c r="BB26" s="28">
        <v>0</v>
      </c>
      <c r="BC26" s="29">
        <v>0</v>
      </c>
      <c r="BD26" s="31">
        <v>-1753</v>
      </c>
      <c r="BE26" s="30">
        <v>6960963</v>
      </c>
      <c r="BF26" s="30">
        <v>24633709</v>
      </c>
      <c r="BH26" s="32">
        <f t="shared" si="0"/>
        <v>1753</v>
      </c>
      <c r="BI26" s="33">
        <f t="shared" si="1"/>
        <v>7.1333729134477299E-5</v>
      </c>
      <c r="BJ26" s="34">
        <f t="shared" si="2"/>
        <v>0.99992866627086552</v>
      </c>
    </row>
    <row r="27" spans="1:62" ht="16">
      <c r="A27" s="10" t="s">
        <v>70</v>
      </c>
      <c r="B27" s="11" t="s">
        <v>106</v>
      </c>
      <c r="C27" s="10">
        <v>7207</v>
      </c>
      <c r="D27" s="28">
        <v>2172</v>
      </c>
      <c r="E27" s="28">
        <v>70326</v>
      </c>
      <c r="F27" s="28">
        <v>5792</v>
      </c>
      <c r="G27" s="28">
        <v>23542</v>
      </c>
      <c r="H27" s="28">
        <v>67682</v>
      </c>
      <c r="I27" s="28">
        <v>8074</v>
      </c>
      <c r="J27" s="28">
        <v>13055</v>
      </c>
      <c r="K27" s="28">
        <v>7791</v>
      </c>
      <c r="L27" s="28">
        <v>26130</v>
      </c>
      <c r="M27" s="28">
        <v>6876</v>
      </c>
      <c r="N27" s="28">
        <v>7833</v>
      </c>
      <c r="O27" s="28">
        <v>6448</v>
      </c>
      <c r="P27" s="28">
        <v>9431</v>
      </c>
      <c r="Q27" s="28">
        <v>4419</v>
      </c>
      <c r="R27" s="28">
        <v>23210</v>
      </c>
      <c r="S27" s="28">
        <v>9318</v>
      </c>
      <c r="T27" s="28">
        <v>1381</v>
      </c>
      <c r="U27" s="28">
        <v>20866</v>
      </c>
      <c r="V27" s="28">
        <v>7983</v>
      </c>
      <c r="W27" s="28">
        <v>44881</v>
      </c>
      <c r="X27" s="28">
        <v>18863</v>
      </c>
      <c r="Y27" s="28">
        <v>407907</v>
      </c>
      <c r="Z27" s="28">
        <v>44308</v>
      </c>
      <c r="AA27" s="28">
        <v>214782</v>
      </c>
      <c r="AB27" s="28">
        <v>44067</v>
      </c>
      <c r="AC27" s="28">
        <v>32250</v>
      </c>
      <c r="AD27" s="28">
        <v>197939</v>
      </c>
      <c r="AE27" s="28">
        <v>88692</v>
      </c>
      <c r="AF27" s="28">
        <v>158630</v>
      </c>
      <c r="AG27" s="28">
        <v>386792</v>
      </c>
      <c r="AH27" s="28">
        <v>321745</v>
      </c>
      <c r="AI27" s="28">
        <v>9977</v>
      </c>
      <c r="AJ27" s="28">
        <v>54540</v>
      </c>
      <c r="AK27" s="28">
        <v>472099</v>
      </c>
      <c r="AL27" s="28">
        <v>0</v>
      </c>
      <c r="AM27" s="29">
        <v>6497</v>
      </c>
      <c r="AN27" s="30">
        <v>2833505</v>
      </c>
      <c r="AO27" s="10">
        <v>2686</v>
      </c>
      <c r="AP27" s="28">
        <v>1902465</v>
      </c>
      <c r="AQ27" s="28">
        <v>-212400</v>
      </c>
      <c r="AR27" s="28">
        <v>0</v>
      </c>
      <c r="AS27" s="28">
        <v>0</v>
      </c>
      <c r="AT27" s="28">
        <v>0</v>
      </c>
      <c r="AU27" s="10">
        <v>1692751</v>
      </c>
      <c r="AV27" s="31">
        <v>4526256</v>
      </c>
      <c r="AW27" s="29">
        <v>20868</v>
      </c>
      <c r="AX27" s="30">
        <v>20868</v>
      </c>
      <c r="AY27" s="30">
        <v>1713619</v>
      </c>
      <c r="AZ27" s="30">
        <v>4547124</v>
      </c>
      <c r="BA27" s="10">
        <v>-1534</v>
      </c>
      <c r="BB27" s="28">
        <v>0</v>
      </c>
      <c r="BC27" s="29">
        <v>0</v>
      </c>
      <c r="BD27" s="31">
        <v>-1534</v>
      </c>
      <c r="BE27" s="30">
        <v>1712085</v>
      </c>
      <c r="BF27" s="30">
        <v>4545590</v>
      </c>
      <c r="BH27" s="32">
        <f t="shared" si="0"/>
        <v>1534</v>
      </c>
      <c r="BI27" s="33">
        <f t="shared" si="1"/>
        <v>3.3891145352803729E-4</v>
      </c>
      <c r="BJ27" s="34">
        <f t="shared" si="2"/>
        <v>0.99966108854647195</v>
      </c>
    </row>
    <row r="28" spans="1:62" ht="16">
      <c r="A28" s="10" t="s">
        <v>71</v>
      </c>
      <c r="B28" s="11" t="s">
        <v>107</v>
      </c>
      <c r="C28" s="10">
        <v>5018</v>
      </c>
      <c r="D28" s="28">
        <v>1948</v>
      </c>
      <c r="E28" s="28">
        <v>30210</v>
      </c>
      <c r="F28" s="28">
        <v>824</v>
      </c>
      <c r="G28" s="28">
        <v>9011</v>
      </c>
      <c r="H28" s="28">
        <v>63722</v>
      </c>
      <c r="I28" s="28">
        <v>202</v>
      </c>
      <c r="J28" s="28">
        <v>1031</v>
      </c>
      <c r="K28" s="28">
        <v>15034</v>
      </c>
      <c r="L28" s="28">
        <v>3698</v>
      </c>
      <c r="M28" s="28">
        <v>1505</v>
      </c>
      <c r="N28" s="28">
        <v>982</v>
      </c>
      <c r="O28" s="28">
        <v>2886</v>
      </c>
      <c r="P28" s="28">
        <v>409</v>
      </c>
      <c r="Q28" s="28">
        <v>3426</v>
      </c>
      <c r="R28" s="28">
        <v>10085</v>
      </c>
      <c r="S28" s="28">
        <v>3760</v>
      </c>
      <c r="T28" s="28">
        <v>994</v>
      </c>
      <c r="U28" s="28">
        <v>19993</v>
      </c>
      <c r="V28" s="28">
        <v>3347</v>
      </c>
      <c r="W28" s="28">
        <v>115443</v>
      </c>
      <c r="X28" s="28">
        <v>250629</v>
      </c>
      <c r="Y28" s="28">
        <v>8962</v>
      </c>
      <c r="Z28" s="28">
        <v>0</v>
      </c>
      <c r="AA28" s="28">
        <v>126432</v>
      </c>
      <c r="AB28" s="28">
        <v>111251</v>
      </c>
      <c r="AC28" s="28">
        <v>1025</v>
      </c>
      <c r="AD28" s="28">
        <v>272174</v>
      </c>
      <c r="AE28" s="28">
        <v>177355</v>
      </c>
      <c r="AF28" s="28">
        <v>1083959</v>
      </c>
      <c r="AG28" s="28">
        <v>206714</v>
      </c>
      <c r="AH28" s="28">
        <v>245589</v>
      </c>
      <c r="AI28" s="28">
        <v>156</v>
      </c>
      <c r="AJ28" s="28">
        <v>21940</v>
      </c>
      <c r="AK28" s="28">
        <v>950186</v>
      </c>
      <c r="AL28" s="28">
        <v>0</v>
      </c>
      <c r="AM28" s="29">
        <v>67363</v>
      </c>
      <c r="AN28" s="30">
        <v>3817263</v>
      </c>
      <c r="AO28" s="10">
        <v>0</v>
      </c>
      <c r="AP28" s="28">
        <v>292863</v>
      </c>
      <c r="AQ28" s="28">
        <v>783652</v>
      </c>
      <c r="AR28" s="28">
        <v>0</v>
      </c>
      <c r="AS28" s="28">
        <v>0</v>
      </c>
      <c r="AT28" s="28">
        <v>0</v>
      </c>
      <c r="AU28" s="10">
        <v>1076515</v>
      </c>
      <c r="AV28" s="31">
        <v>4893778</v>
      </c>
      <c r="AW28" s="29">
        <v>8508</v>
      </c>
      <c r="AX28" s="30">
        <v>8508</v>
      </c>
      <c r="AY28" s="30">
        <v>1085023</v>
      </c>
      <c r="AZ28" s="30">
        <v>4902286</v>
      </c>
      <c r="BA28" s="10">
        <v>-306</v>
      </c>
      <c r="BB28" s="28">
        <v>0</v>
      </c>
      <c r="BC28" s="29">
        <v>0</v>
      </c>
      <c r="BD28" s="31">
        <v>-306</v>
      </c>
      <c r="BE28" s="30">
        <v>1084717</v>
      </c>
      <c r="BF28" s="30">
        <v>4901980</v>
      </c>
      <c r="BH28" s="32">
        <f t="shared" si="0"/>
        <v>306</v>
      </c>
      <c r="BI28" s="33">
        <f t="shared" si="1"/>
        <v>6.2528377870839255E-5</v>
      </c>
      <c r="BJ28" s="34">
        <f t="shared" si="2"/>
        <v>0.9999374716221292</v>
      </c>
    </row>
    <row r="29" spans="1:62" ht="16">
      <c r="A29" s="10" t="s">
        <v>72</v>
      </c>
      <c r="B29" s="11" t="s">
        <v>17</v>
      </c>
      <c r="C29" s="10">
        <v>843366</v>
      </c>
      <c r="D29" s="28">
        <v>17469</v>
      </c>
      <c r="E29" s="28">
        <v>2745302</v>
      </c>
      <c r="F29" s="28">
        <v>263341</v>
      </c>
      <c r="G29" s="28">
        <v>930866</v>
      </c>
      <c r="H29" s="28">
        <v>1074524</v>
      </c>
      <c r="I29" s="28">
        <v>177841</v>
      </c>
      <c r="J29" s="28">
        <v>790818</v>
      </c>
      <c r="K29" s="28">
        <v>228008</v>
      </c>
      <c r="L29" s="28">
        <v>615956</v>
      </c>
      <c r="M29" s="28">
        <v>335749</v>
      </c>
      <c r="N29" s="28">
        <v>519991</v>
      </c>
      <c r="O29" s="28">
        <v>452188</v>
      </c>
      <c r="P29" s="28">
        <v>666210</v>
      </c>
      <c r="Q29" s="28">
        <v>328007</v>
      </c>
      <c r="R29" s="28">
        <v>558642</v>
      </c>
      <c r="S29" s="28">
        <v>808339</v>
      </c>
      <c r="T29" s="28">
        <v>231375</v>
      </c>
      <c r="U29" s="28">
        <v>2138103</v>
      </c>
      <c r="V29" s="28">
        <v>695385</v>
      </c>
      <c r="W29" s="28">
        <v>3375890</v>
      </c>
      <c r="X29" s="28">
        <v>437804</v>
      </c>
      <c r="Y29" s="28">
        <v>80993</v>
      </c>
      <c r="Z29" s="28">
        <v>72149</v>
      </c>
      <c r="AA29" s="28">
        <v>1031674</v>
      </c>
      <c r="AB29" s="28">
        <v>188269</v>
      </c>
      <c r="AC29" s="28">
        <v>100454</v>
      </c>
      <c r="AD29" s="28">
        <v>1490588</v>
      </c>
      <c r="AE29" s="28">
        <v>603888</v>
      </c>
      <c r="AF29" s="28">
        <v>391574</v>
      </c>
      <c r="AG29" s="28">
        <v>825179</v>
      </c>
      <c r="AH29" s="28">
        <v>3391361</v>
      </c>
      <c r="AI29" s="28">
        <v>169193</v>
      </c>
      <c r="AJ29" s="28">
        <v>1383433</v>
      </c>
      <c r="AK29" s="28">
        <v>4244074</v>
      </c>
      <c r="AL29" s="28">
        <v>331919</v>
      </c>
      <c r="AM29" s="29">
        <v>47205</v>
      </c>
      <c r="AN29" s="30">
        <v>32587127</v>
      </c>
      <c r="AO29" s="10">
        <v>1663548</v>
      </c>
      <c r="AP29" s="28">
        <v>48154709</v>
      </c>
      <c r="AQ29" s="28">
        <v>10279</v>
      </c>
      <c r="AR29" s="28">
        <v>496482</v>
      </c>
      <c r="AS29" s="28">
        <v>6899753</v>
      </c>
      <c r="AT29" s="28">
        <v>181619</v>
      </c>
      <c r="AU29" s="10">
        <v>57406390</v>
      </c>
      <c r="AV29" s="31">
        <v>89993517</v>
      </c>
      <c r="AW29" s="29">
        <v>5674864</v>
      </c>
      <c r="AX29" s="30">
        <v>5674864</v>
      </c>
      <c r="AY29" s="30">
        <v>63081254</v>
      </c>
      <c r="AZ29" s="30">
        <v>95668381</v>
      </c>
      <c r="BA29" s="10">
        <v>-189500</v>
      </c>
      <c r="BB29" s="28">
        <v>0</v>
      </c>
      <c r="BC29" s="29">
        <v>0</v>
      </c>
      <c r="BD29" s="31">
        <v>-189500</v>
      </c>
      <c r="BE29" s="30">
        <v>62891754</v>
      </c>
      <c r="BF29" s="30">
        <v>95478881</v>
      </c>
      <c r="BH29" s="32">
        <f t="shared" si="0"/>
        <v>189500</v>
      </c>
      <c r="BI29" s="33">
        <f t="shared" si="1"/>
        <v>2.1057072366668368E-3</v>
      </c>
      <c r="BJ29" s="34">
        <f t="shared" si="2"/>
        <v>0.99789429276333319</v>
      </c>
    </row>
    <row r="30" spans="1:62" ht="16">
      <c r="A30" s="10" t="s">
        <v>73</v>
      </c>
      <c r="B30" s="11" t="s">
        <v>18</v>
      </c>
      <c r="C30" s="10">
        <v>81031</v>
      </c>
      <c r="D30" s="28">
        <v>34285</v>
      </c>
      <c r="E30" s="28">
        <v>219896</v>
      </c>
      <c r="F30" s="28">
        <v>65141</v>
      </c>
      <c r="G30" s="28">
        <v>113857</v>
      </c>
      <c r="H30" s="28">
        <v>182028</v>
      </c>
      <c r="I30" s="28">
        <v>56826</v>
      </c>
      <c r="J30" s="28">
        <v>55928</v>
      </c>
      <c r="K30" s="28">
        <v>67983</v>
      </c>
      <c r="L30" s="28">
        <v>115982</v>
      </c>
      <c r="M30" s="28">
        <v>70946</v>
      </c>
      <c r="N30" s="28">
        <v>133590</v>
      </c>
      <c r="O30" s="28">
        <v>70015</v>
      </c>
      <c r="P30" s="28">
        <v>116355</v>
      </c>
      <c r="Q30" s="28">
        <v>74866</v>
      </c>
      <c r="R30" s="28">
        <v>84302</v>
      </c>
      <c r="S30" s="28">
        <v>97179</v>
      </c>
      <c r="T30" s="28">
        <v>34238</v>
      </c>
      <c r="U30" s="28">
        <v>240983</v>
      </c>
      <c r="V30" s="28">
        <v>144818</v>
      </c>
      <c r="W30" s="28">
        <v>762114</v>
      </c>
      <c r="X30" s="28">
        <v>403924</v>
      </c>
      <c r="Y30" s="28">
        <v>107466</v>
      </c>
      <c r="Z30" s="28">
        <v>132434</v>
      </c>
      <c r="AA30" s="28">
        <v>1633952</v>
      </c>
      <c r="AB30" s="28">
        <v>1636045</v>
      </c>
      <c r="AC30" s="28">
        <v>6138221</v>
      </c>
      <c r="AD30" s="28">
        <v>1254226</v>
      </c>
      <c r="AE30" s="28">
        <v>279321</v>
      </c>
      <c r="AF30" s="28">
        <v>836596</v>
      </c>
      <c r="AG30" s="28">
        <v>321867</v>
      </c>
      <c r="AH30" s="28">
        <v>587779</v>
      </c>
      <c r="AI30" s="28">
        <v>114253</v>
      </c>
      <c r="AJ30" s="28">
        <v>654730</v>
      </c>
      <c r="AK30" s="28">
        <v>391253</v>
      </c>
      <c r="AL30" s="28">
        <v>0</v>
      </c>
      <c r="AM30" s="29">
        <v>13399</v>
      </c>
      <c r="AN30" s="30">
        <v>17327829</v>
      </c>
      <c r="AO30" s="10">
        <v>282</v>
      </c>
      <c r="AP30" s="28">
        <v>17774586</v>
      </c>
      <c r="AQ30" s="28">
        <v>0</v>
      </c>
      <c r="AR30" s="28">
        <v>0</v>
      </c>
      <c r="AS30" s="28">
        <v>0</v>
      </c>
      <c r="AT30" s="28">
        <v>0</v>
      </c>
      <c r="AU30" s="10">
        <v>17774868</v>
      </c>
      <c r="AV30" s="31">
        <v>35102697</v>
      </c>
      <c r="AW30" s="29">
        <v>1744931</v>
      </c>
      <c r="AX30" s="30">
        <v>1744931</v>
      </c>
      <c r="AY30" s="30">
        <v>19519799</v>
      </c>
      <c r="AZ30" s="30">
        <v>36847628</v>
      </c>
      <c r="BA30" s="10">
        <v>-1399404</v>
      </c>
      <c r="BB30" s="28">
        <v>0</v>
      </c>
      <c r="BC30" s="29">
        <v>0</v>
      </c>
      <c r="BD30" s="31">
        <v>-1399404</v>
      </c>
      <c r="BE30" s="30">
        <v>18120395</v>
      </c>
      <c r="BF30" s="30">
        <v>35448224</v>
      </c>
      <c r="BH30" s="32">
        <f t="shared" si="0"/>
        <v>1399404</v>
      </c>
      <c r="BI30" s="33">
        <f t="shared" si="1"/>
        <v>3.9865996621285253E-2</v>
      </c>
      <c r="BJ30" s="34">
        <f t="shared" si="2"/>
        <v>0.9601340033787148</v>
      </c>
    </row>
    <row r="31" spans="1:62" ht="16">
      <c r="A31" s="10" t="s">
        <v>74</v>
      </c>
      <c r="B31" s="11" t="s">
        <v>19</v>
      </c>
      <c r="C31" s="10">
        <v>23450</v>
      </c>
      <c r="D31" s="28">
        <v>7017</v>
      </c>
      <c r="E31" s="28">
        <v>87856</v>
      </c>
      <c r="F31" s="28">
        <v>13379</v>
      </c>
      <c r="G31" s="28">
        <v>28270</v>
      </c>
      <c r="H31" s="28">
        <v>67351</v>
      </c>
      <c r="I31" s="28">
        <v>6116</v>
      </c>
      <c r="J31" s="28">
        <v>44114</v>
      </c>
      <c r="K31" s="28">
        <v>20324</v>
      </c>
      <c r="L31" s="28">
        <v>33193</v>
      </c>
      <c r="M31" s="28">
        <v>8654</v>
      </c>
      <c r="N31" s="28">
        <v>47862</v>
      </c>
      <c r="O31" s="28">
        <v>27955</v>
      </c>
      <c r="P31" s="28">
        <v>42394</v>
      </c>
      <c r="Q31" s="28">
        <v>13192</v>
      </c>
      <c r="R31" s="28">
        <v>21822</v>
      </c>
      <c r="S31" s="28">
        <v>41279</v>
      </c>
      <c r="T31" s="28">
        <v>13423</v>
      </c>
      <c r="U31" s="28">
        <v>42862</v>
      </c>
      <c r="V31" s="28">
        <v>29774</v>
      </c>
      <c r="W31" s="28">
        <v>276234</v>
      </c>
      <c r="X31" s="28">
        <v>138967</v>
      </c>
      <c r="Y31" s="28">
        <v>6284</v>
      </c>
      <c r="Z31" s="28">
        <v>8996</v>
      </c>
      <c r="AA31" s="28">
        <v>2656385</v>
      </c>
      <c r="AB31" s="28">
        <v>541343</v>
      </c>
      <c r="AC31" s="28">
        <v>2408786</v>
      </c>
      <c r="AD31" s="28">
        <v>1060604</v>
      </c>
      <c r="AE31" s="28">
        <v>1156095</v>
      </c>
      <c r="AF31" s="28">
        <v>63536</v>
      </c>
      <c r="AG31" s="28">
        <v>341144</v>
      </c>
      <c r="AH31" s="28">
        <v>1088657</v>
      </c>
      <c r="AI31" s="28">
        <v>81346</v>
      </c>
      <c r="AJ31" s="28">
        <v>578233</v>
      </c>
      <c r="AK31" s="28">
        <v>709389</v>
      </c>
      <c r="AL31" s="28">
        <v>0</v>
      </c>
      <c r="AM31" s="29">
        <v>147832</v>
      </c>
      <c r="AN31" s="30">
        <v>11884118</v>
      </c>
      <c r="AO31" s="10">
        <v>0</v>
      </c>
      <c r="AP31" s="28">
        <v>65914089</v>
      </c>
      <c r="AQ31" s="28">
        <v>22007</v>
      </c>
      <c r="AR31" s="28">
        <v>0</v>
      </c>
      <c r="AS31" s="28">
        <v>2853657</v>
      </c>
      <c r="AT31" s="28">
        <v>0</v>
      </c>
      <c r="AU31" s="10">
        <v>68789753</v>
      </c>
      <c r="AV31" s="31">
        <v>80673871</v>
      </c>
      <c r="AW31" s="29">
        <v>46859</v>
      </c>
      <c r="AX31" s="30">
        <v>46859</v>
      </c>
      <c r="AY31" s="30">
        <v>68836612</v>
      </c>
      <c r="AZ31" s="30">
        <v>80720730</v>
      </c>
      <c r="BA31" s="10">
        <v>-1787</v>
      </c>
      <c r="BB31" s="28">
        <v>0</v>
      </c>
      <c r="BC31" s="29">
        <v>0</v>
      </c>
      <c r="BD31" s="31">
        <v>-1787</v>
      </c>
      <c r="BE31" s="30">
        <v>68834825</v>
      </c>
      <c r="BF31" s="30">
        <v>80718943</v>
      </c>
      <c r="BH31" s="32">
        <f t="shared" si="0"/>
        <v>1787</v>
      </c>
      <c r="BI31" s="33">
        <f t="shared" si="1"/>
        <v>2.2150914265661059E-5</v>
      </c>
      <c r="BJ31" s="34">
        <f t="shared" si="2"/>
        <v>0.99997784908573439</v>
      </c>
    </row>
    <row r="32" spans="1:62" ht="16">
      <c r="A32" s="10" t="s">
        <v>75</v>
      </c>
      <c r="B32" s="11" t="s">
        <v>108</v>
      </c>
      <c r="C32" s="10">
        <v>727074</v>
      </c>
      <c r="D32" s="28">
        <v>176147</v>
      </c>
      <c r="E32" s="28">
        <v>1258116</v>
      </c>
      <c r="F32" s="28">
        <v>93380</v>
      </c>
      <c r="G32" s="28">
        <v>473640</v>
      </c>
      <c r="H32" s="28">
        <v>706928</v>
      </c>
      <c r="I32" s="28">
        <v>332018</v>
      </c>
      <c r="J32" s="28">
        <v>268770</v>
      </c>
      <c r="K32" s="28">
        <v>375414</v>
      </c>
      <c r="L32" s="28">
        <v>559263</v>
      </c>
      <c r="M32" s="28">
        <v>271429</v>
      </c>
      <c r="N32" s="28">
        <v>337465</v>
      </c>
      <c r="O32" s="28">
        <v>219589</v>
      </c>
      <c r="P32" s="28">
        <v>314393</v>
      </c>
      <c r="Q32" s="28">
        <v>164051</v>
      </c>
      <c r="R32" s="28">
        <v>259784</v>
      </c>
      <c r="S32" s="28">
        <v>335610</v>
      </c>
      <c r="T32" s="28">
        <v>116407</v>
      </c>
      <c r="U32" s="28">
        <v>874930</v>
      </c>
      <c r="V32" s="28">
        <v>907495</v>
      </c>
      <c r="W32" s="28">
        <v>2669553</v>
      </c>
      <c r="X32" s="28">
        <v>951748</v>
      </c>
      <c r="Y32" s="28">
        <v>89767</v>
      </c>
      <c r="Z32" s="28">
        <v>303312</v>
      </c>
      <c r="AA32" s="28">
        <v>5132988</v>
      </c>
      <c r="AB32" s="28">
        <v>1263281</v>
      </c>
      <c r="AC32" s="28">
        <v>213181</v>
      </c>
      <c r="AD32" s="28">
        <v>6643436</v>
      </c>
      <c r="AE32" s="28">
        <v>1364670</v>
      </c>
      <c r="AF32" s="28">
        <v>1375475</v>
      </c>
      <c r="AG32" s="28">
        <v>1151129</v>
      </c>
      <c r="AH32" s="28">
        <v>1040379</v>
      </c>
      <c r="AI32" s="28">
        <v>169441</v>
      </c>
      <c r="AJ32" s="28">
        <v>1185047</v>
      </c>
      <c r="AK32" s="28">
        <v>2066266</v>
      </c>
      <c r="AL32" s="28">
        <v>74280</v>
      </c>
      <c r="AM32" s="29">
        <v>443793</v>
      </c>
      <c r="AN32" s="30">
        <v>34909649</v>
      </c>
      <c r="AO32" s="10">
        <v>416124</v>
      </c>
      <c r="AP32" s="28">
        <v>15055266</v>
      </c>
      <c r="AQ32" s="28">
        <v>52490</v>
      </c>
      <c r="AR32" s="28">
        <v>59524</v>
      </c>
      <c r="AS32" s="28">
        <v>771425</v>
      </c>
      <c r="AT32" s="28">
        <v>50411</v>
      </c>
      <c r="AU32" s="10">
        <v>16405240</v>
      </c>
      <c r="AV32" s="31">
        <v>51314889</v>
      </c>
      <c r="AW32" s="29">
        <v>7303895</v>
      </c>
      <c r="AX32" s="30">
        <v>7303895</v>
      </c>
      <c r="AY32" s="30">
        <v>23709135</v>
      </c>
      <c r="AZ32" s="30">
        <v>58618784</v>
      </c>
      <c r="BA32" s="10">
        <v>-3609366</v>
      </c>
      <c r="BB32" s="28">
        <v>0</v>
      </c>
      <c r="BC32" s="29">
        <v>0</v>
      </c>
      <c r="BD32" s="31">
        <v>-3609366</v>
      </c>
      <c r="BE32" s="30">
        <v>20099769</v>
      </c>
      <c r="BF32" s="30">
        <v>55009418</v>
      </c>
      <c r="BH32" s="32">
        <f t="shared" si="0"/>
        <v>3609366</v>
      </c>
      <c r="BI32" s="33">
        <f t="shared" si="1"/>
        <v>7.0337597339438854E-2</v>
      </c>
      <c r="BJ32" s="34">
        <f t="shared" si="2"/>
        <v>0.9296624026605611</v>
      </c>
    </row>
    <row r="33" spans="1:63" ht="16">
      <c r="A33" s="10" t="s">
        <v>76</v>
      </c>
      <c r="B33" s="11" t="s">
        <v>20</v>
      </c>
      <c r="C33" s="10">
        <v>48697</v>
      </c>
      <c r="D33" s="28">
        <v>6828</v>
      </c>
      <c r="E33" s="28">
        <v>176298</v>
      </c>
      <c r="F33" s="28">
        <v>20103</v>
      </c>
      <c r="G33" s="28">
        <v>74804</v>
      </c>
      <c r="H33" s="28">
        <v>348065</v>
      </c>
      <c r="I33" s="28">
        <v>12089</v>
      </c>
      <c r="J33" s="28">
        <v>88149</v>
      </c>
      <c r="K33" s="28">
        <v>40255</v>
      </c>
      <c r="L33" s="28">
        <v>71397</v>
      </c>
      <c r="M33" s="28">
        <v>31302</v>
      </c>
      <c r="N33" s="28">
        <v>73083</v>
      </c>
      <c r="O33" s="28">
        <v>71347</v>
      </c>
      <c r="P33" s="28">
        <v>175975</v>
      </c>
      <c r="Q33" s="28">
        <v>53907</v>
      </c>
      <c r="R33" s="28">
        <v>124953</v>
      </c>
      <c r="S33" s="28">
        <v>202300</v>
      </c>
      <c r="T33" s="28">
        <v>105113</v>
      </c>
      <c r="U33" s="28">
        <v>158340</v>
      </c>
      <c r="V33" s="28">
        <v>68362</v>
      </c>
      <c r="W33" s="28">
        <v>536093</v>
      </c>
      <c r="X33" s="28">
        <v>274500</v>
      </c>
      <c r="Y33" s="28">
        <v>179014</v>
      </c>
      <c r="Z33" s="28">
        <v>47529</v>
      </c>
      <c r="AA33" s="28">
        <v>3563858</v>
      </c>
      <c r="AB33" s="28">
        <v>2046480</v>
      </c>
      <c r="AC33" s="28">
        <v>276629</v>
      </c>
      <c r="AD33" s="28">
        <v>566315</v>
      </c>
      <c r="AE33" s="28">
        <v>8453606</v>
      </c>
      <c r="AF33" s="28">
        <v>1207264</v>
      </c>
      <c r="AG33" s="28">
        <v>1267334</v>
      </c>
      <c r="AH33" s="28">
        <v>851760</v>
      </c>
      <c r="AI33" s="28">
        <v>308678</v>
      </c>
      <c r="AJ33" s="28">
        <v>5708560</v>
      </c>
      <c r="AK33" s="28">
        <v>1110267</v>
      </c>
      <c r="AL33" s="28">
        <v>0</v>
      </c>
      <c r="AM33" s="29">
        <v>354449</v>
      </c>
      <c r="AN33" s="30">
        <v>28703703</v>
      </c>
      <c r="AO33" s="10">
        <v>180634</v>
      </c>
      <c r="AP33" s="28">
        <v>13261541</v>
      </c>
      <c r="AQ33" s="28">
        <v>36245</v>
      </c>
      <c r="AR33" s="28">
        <v>1055204</v>
      </c>
      <c r="AS33" s="28">
        <v>8322706</v>
      </c>
      <c r="AT33" s="28">
        <v>-27004</v>
      </c>
      <c r="AU33" s="10">
        <v>22829326</v>
      </c>
      <c r="AV33" s="31">
        <v>51533029</v>
      </c>
      <c r="AW33" s="29">
        <v>763147</v>
      </c>
      <c r="AX33" s="30">
        <v>763147</v>
      </c>
      <c r="AY33" s="30">
        <v>23592473</v>
      </c>
      <c r="AZ33" s="30">
        <v>52296176</v>
      </c>
      <c r="BA33" s="10">
        <v>-2314324</v>
      </c>
      <c r="BB33" s="28">
        <v>0</v>
      </c>
      <c r="BC33" s="29">
        <v>-7341</v>
      </c>
      <c r="BD33" s="31">
        <v>-2321665</v>
      </c>
      <c r="BE33" s="30">
        <v>21270808</v>
      </c>
      <c r="BF33" s="30">
        <v>49974511</v>
      </c>
      <c r="BH33" s="32">
        <f t="shared" si="0"/>
        <v>2321665</v>
      </c>
      <c r="BI33" s="33">
        <f t="shared" si="1"/>
        <v>4.5051980158201062E-2</v>
      </c>
      <c r="BJ33" s="34">
        <f t="shared" si="2"/>
        <v>0.95494801984179889</v>
      </c>
    </row>
    <row r="34" spans="1:63" ht="16">
      <c r="A34" s="10" t="s">
        <v>77</v>
      </c>
      <c r="B34" s="11" t="s">
        <v>21</v>
      </c>
      <c r="C34" s="10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0</v>
      </c>
      <c r="AJ34" s="28">
        <v>0</v>
      </c>
      <c r="AK34" s="28">
        <v>0</v>
      </c>
      <c r="AL34" s="28">
        <v>0</v>
      </c>
      <c r="AM34" s="29">
        <v>1157289</v>
      </c>
      <c r="AN34" s="30">
        <v>1157289</v>
      </c>
      <c r="AO34" s="10">
        <v>0</v>
      </c>
      <c r="AP34" s="28">
        <v>1167743</v>
      </c>
      <c r="AQ34" s="28">
        <v>37414003</v>
      </c>
      <c r="AR34" s="28">
        <v>0</v>
      </c>
      <c r="AS34" s="28">
        <v>0</v>
      </c>
      <c r="AT34" s="28">
        <v>0</v>
      </c>
      <c r="AU34" s="10">
        <v>38581746</v>
      </c>
      <c r="AV34" s="31">
        <v>39739035</v>
      </c>
      <c r="AW34" s="29">
        <v>0</v>
      </c>
      <c r="AX34" s="30">
        <v>0</v>
      </c>
      <c r="AY34" s="30">
        <v>38581746</v>
      </c>
      <c r="AZ34" s="30">
        <v>39739035</v>
      </c>
      <c r="BA34" s="10">
        <v>0</v>
      </c>
      <c r="BB34" s="28">
        <v>0</v>
      </c>
      <c r="BC34" s="29">
        <v>0</v>
      </c>
      <c r="BD34" s="31">
        <v>0</v>
      </c>
      <c r="BE34" s="30">
        <v>38581746</v>
      </c>
      <c r="BF34" s="30">
        <v>39739035</v>
      </c>
      <c r="BH34" s="32">
        <f t="shared" si="0"/>
        <v>0</v>
      </c>
      <c r="BI34" s="33">
        <f t="shared" si="1"/>
        <v>0</v>
      </c>
      <c r="BJ34" s="34">
        <f t="shared" si="2"/>
        <v>1</v>
      </c>
    </row>
    <row r="35" spans="1:63" ht="16">
      <c r="A35" s="10" t="s">
        <v>78</v>
      </c>
      <c r="B35" s="11" t="s">
        <v>22</v>
      </c>
      <c r="C35" s="10">
        <v>510</v>
      </c>
      <c r="D35" s="28">
        <v>255</v>
      </c>
      <c r="E35" s="28">
        <v>10238</v>
      </c>
      <c r="F35" s="28">
        <v>78</v>
      </c>
      <c r="G35" s="28">
        <v>1870</v>
      </c>
      <c r="H35" s="28">
        <v>8704</v>
      </c>
      <c r="I35" s="28">
        <v>115</v>
      </c>
      <c r="J35" s="28">
        <v>1704</v>
      </c>
      <c r="K35" s="28">
        <v>2420</v>
      </c>
      <c r="L35" s="28">
        <v>1654</v>
      </c>
      <c r="M35" s="28">
        <v>148</v>
      </c>
      <c r="N35" s="28">
        <v>4573</v>
      </c>
      <c r="O35" s="28">
        <v>6562</v>
      </c>
      <c r="P35" s="28">
        <v>6584</v>
      </c>
      <c r="Q35" s="28">
        <v>2189</v>
      </c>
      <c r="R35" s="28">
        <v>15189</v>
      </c>
      <c r="S35" s="28">
        <v>17531</v>
      </c>
      <c r="T35" s="28">
        <v>8147</v>
      </c>
      <c r="U35" s="28">
        <v>10390</v>
      </c>
      <c r="V35" s="28">
        <v>481</v>
      </c>
      <c r="W35" s="28">
        <v>9490</v>
      </c>
      <c r="X35" s="28">
        <v>13644</v>
      </c>
      <c r="Y35" s="28">
        <v>480</v>
      </c>
      <c r="Z35" s="28">
        <v>710</v>
      </c>
      <c r="AA35" s="28">
        <v>19991</v>
      </c>
      <c r="AB35" s="28">
        <v>7814</v>
      </c>
      <c r="AC35" s="28">
        <v>91</v>
      </c>
      <c r="AD35" s="28">
        <v>65946</v>
      </c>
      <c r="AE35" s="28">
        <v>205183</v>
      </c>
      <c r="AF35" s="28">
        <v>5121</v>
      </c>
      <c r="AG35" s="28">
        <v>48</v>
      </c>
      <c r="AH35" s="28">
        <v>6220</v>
      </c>
      <c r="AI35" s="28">
        <v>0</v>
      </c>
      <c r="AJ35" s="28">
        <v>38630</v>
      </c>
      <c r="AK35" s="28">
        <v>23691</v>
      </c>
      <c r="AL35" s="28">
        <v>0</v>
      </c>
      <c r="AM35" s="29">
        <v>737</v>
      </c>
      <c r="AN35" s="30">
        <v>497138</v>
      </c>
      <c r="AO35" s="10">
        <v>0</v>
      </c>
      <c r="AP35" s="28">
        <v>9186379</v>
      </c>
      <c r="AQ35" s="28">
        <v>17513968</v>
      </c>
      <c r="AR35" s="28">
        <v>2824952</v>
      </c>
      <c r="AS35" s="28">
        <v>14978399</v>
      </c>
      <c r="AT35" s="28">
        <v>0</v>
      </c>
      <c r="AU35" s="10">
        <v>44503698</v>
      </c>
      <c r="AV35" s="31">
        <v>45000836</v>
      </c>
      <c r="AW35" s="29">
        <v>727422</v>
      </c>
      <c r="AX35" s="30">
        <v>727422</v>
      </c>
      <c r="AY35" s="30">
        <v>45231120</v>
      </c>
      <c r="AZ35" s="30">
        <v>45728258</v>
      </c>
      <c r="BA35" s="10">
        <v>-2047744</v>
      </c>
      <c r="BB35" s="28">
        <v>0</v>
      </c>
      <c r="BC35" s="29">
        <v>0</v>
      </c>
      <c r="BD35" s="31">
        <v>-2047744</v>
      </c>
      <c r="BE35" s="30">
        <v>43183376</v>
      </c>
      <c r="BF35" s="30">
        <v>43680514</v>
      </c>
      <c r="BH35" s="32">
        <f t="shared" si="0"/>
        <v>2047744</v>
      </c>
      <c r="BI35" s="33">
        <f t="shared" si="1"/>
        <v>4.550457684830566E-2</v>
      </c>
      <c r="BJ35" s="34">
        <f t="shared" si="2"/>
        <v>0.95449542315169433</v>
      </c>
    </row>
    <row r="36" spans="1:63" ht="16">
      <c r="A36" s="10" t="s">
        <v>79</v>
      </c>
      <c r="B36" s="11" t="s">
        <v>109</v>
      </c>
      <c r="C36" s="10">
        <v>4941</v>
      </c>
      <c r="D36" s="28">
        <v>0</v>
      </c>
      <c r="E36" s="28">
        <v>0</v>
      </c>
      <c r="F36" s="28">
        <v>0</v>
      </c>
      <c r="G36" s="28">
        <v>37</v>
      </c>
      <c r="H36" s="28">
        <v>457</v>
      </c>
      <c r="I36" s="28">
        <v>0</v>
      </c>
      <c r="J36" s="28">
        <v>14</v>
      </c>
      <c r="K36" s="28">
        <v>0</v>
      </c>
      <c r="L36" s="28">
        <v>51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113</v>
      </c>
      <c r="W36" s="28">
        <v>77</v>
      </c>
      <c r="X36" s="28">
        <v>672</v>
      </c>
      <c r="Y36" s="28">
        <v>1336</v>
      </c>
      <c r="Z36" s="28">
        <v>0</v>
      </c>
      <c r="AA36" s="28">
        <v>2479</v>
      </c>
      <c r="AB36" s="28">
        <v>5695</v>
      </c>
      <c r="AC36" s="28">
        <v>540</v>
      </c>
      <c r="AD36" s="28">
        <v>63021</v>
      </c>
      <c r="AE36" s="28">
        <v>28162</v>
      </c>
      <c r="AF36" s="28">
        <v>1097</v>
      </c>
      <c r="AG36" s="28">
        <v>1058</v>
      </c>
      <c r="AH36" s="28">
        <v>1069715</v>
      </c>
      <c r="AI36" s="28">
        <v>59</v>
      </c>
      <c r="AJ36" s="28">
        <v>3038</v>
      </c>
      <c r="AK36" s="28">
        <v>4333</v>
      </c>
      <c r="AL36" s="28">
        <v>0</v>
      </c>
      <c r="AM36" s="29">
        <v>11449</v>
      </c>
      <c r="AN36" s="30">
        <v>1198344</v>
      </c>
      <c r="AO36" s="10">
        <v>800958</v>
      </c>
      <c r="AP36" s="28">
        <v>15688565</v>
      </c>
      <c r="AQ36" s="28">
        <v>49902266</v>
      </c>
      <c r="AR36" s="28">
        <v>0</v>
      </c>
      <c r="AS36" s="28">
        <v>0</v>
      </c>
      <c r="AT36" s="28">
        <v>0</v>
      </c>
      <c r="AU36" s="10">
        <v>66391789</v>
      </c>
      <c r="AV36" s="31">
        <v>67590133</v>
      </c>
      <c r="AW36" s="29">
        <v>241</v>
      </c>
      <c r="AX36" s="30">
        <v>241</v>
      </c>
      <c r="AY36" s="30">
        <v>66392030</v>
      </c>
      <c r="AZ36" s="30">
        <v>67590374</v>
      </c>
      <c r="BA36" s="10">
        <v>-3569</v>
      </c>
      <c r="BB36" s="28">
        <v>0</v>
      </c>
      <c r="BC36" s="29">
        <v>0</v>
      </c>
      <c r="BD36" s="31">
        <v>-3569</v>
      </c>
      <c r="BE36" s="30">
        <v>66388461</v>
      </c>
      <c r="BF36" s="30">
        <v>67586805</v>
      </c>
      <c r="BH36" s="32">
        <f t="shared" si="0"/>
        <v>3569</v>
      </c>
      <c r="BI36" s="33">
        <f t="shared" si="1"/>
        <v>5.2803565277789884E-5</v>
      </c>
      <c r="BJ36" s="34">
        <f t="shared" si="2"/>
        <v>0.99994719643472219</v>
      </c>
    </row>
    <row r="37" spans="1:63" ht="16">
      <c r="A37" s="10" t="s">
        <v>80</v>
      </c>
      <c r="B37" s="11" t="s">
        <v>127</v>
      </c>
      <c r="C37" s="10">
        <v>14063</v>
      </c>
      <c r="D37" s="28">
        <v>2479</v>
      </c>
      <c r="E37" s="28">
        <v>35262</v>
      </c>
      <c r="F37" s="28">
        <v>2419</v>
      </c>
      <c r="G37" s="28">
        <v>12137</v>
      </c>
      <c r="H37" s="28">
        <v>48857</v>
      </c>
      <c r="I37" s="28">
        <v>2626</v>
      </c>
      <c r="J37" s="28">
        <v>8090</v>
      </c>
      <c r="K37" s="28">
        <v>5973</v>
      </c>
      <c r="L37" s="28">
        <v>18519</v>
      </c>
      <c r="M37" s="28">
        <v>3210</v>
      </c>
      <c r="N37" s="28">
        <v>9676</v>
      </c>
      <c r="O37" s="28">
        <v>22667</v>
      </c>
      <c r="P37" s="28">
        <v>29652</v>
      </c>
      <c r="Q37" s="28">
        <v>9978</v>
      </c>
      <c r="R37" s="28">
        <v>9565</v>
      </c>
      <c r="S37" s="28">
        <v>9913</v>
      </c>
      <c r="T37" s="28">
        <v>4312</v>
      </c>
      <c r="U37" s="28">
        <v>11919</v>
      </c>
      <c r="V37" s="28">
        <v>7933</v>
      </c>
      <c r="W37" s="28">
        <v>66712</v>
      </c>
      <c r="X37" s="28">
        <v>36602</v>
      </c>
      <c r="Y37" s="28">
        <v>41493</v>
      </c>
      <c r="Z37" s="28">
        <v>9458</v>
      </c>
      <c r="AA37" s="28">
        <v>54565</v>
      </c>
      <c r="AB37" s="28">
        <v>104541</v>
      </c>
      <c r="AC37" s="28">
        <v>26285</v>
      </c>
      <c r="AD37" s="28">
        <v>67908</v>
      </c>
      <c r="AE37" s="28">
        <v>64822</v>
      </c>
      <c r="AF37" s="28">
        <v>112</v>
      </c>
      <c r="AG37" s="28">
        <v>89032</v>
      </c>
      <c r="AH37" s="28">
        <v>66698</v>
      </c>
      <c r="AI37" s="28">
        <v>0</v>
      </c>
      <c r="AJ37" s="28">
        <v>150037</v>
      </c>
      <c r="AK37" s="28">
        <v>152245</v>
      </c>
      <c r="AL37" s="28">
        <v>0</v>
      </c>
      <c r="AM37" s="29">
        <v>22612</v>
      </c>
      <c r="AN37" s="30">
        <v>1222372</v>
      </c>
      <c r="AO37" s="10">
        <v>0</v>
      </c>
      <c r="AP37" s="28">
        <v>3303189</v>
      </c>
      <c r="AQ37" s="28">
        <v>0</v>
      </c>
      <c r="AR37" s="28">
        <v>0</v>
      </c>
      <c r="AS37" s="28">
        <v>0</v>
      </c>
      <c r="AT37" s="28">
        <v>0</v>
      </c>
      <c r="AU37" s="10">
        <v>3303189</v>
      </c>
      <c r="AV37" s="31">
        <v>4525561</v>
      </c>
      <c r="AW37" s="29">
        <v>34576</v>
      </c>
      <c r="AX37" s="30">
        <v>34576</v>
      </c>
      <c r="AY37" s="30">
        <v>3337765</v>
      </c>
      <c r="AZ37" s="30">
        <v>4560137</v>
      </c>
      <c r="BA37" s="10">
        <v>-128344</v>
      </c>
      <c r="BB37" s="28">
        <v>0</v>
      </c>
      <c r="BC37" s="29">
        <v>0</v>
      </c>
      <c r="BD37" s="31">
        <v>-128344</v>
      </c>
      <c r="BE37" s="30">
        <v>3209421</v>
      </c>
      <c r="BF37" s="30">
        <v>4431793</v>
      </c>
      <c r="BH37" s="32">
        <f t="shared" si="0"/>
        <v>128344</v>
      </c>
      <c r="BI37" s="33">
        <f t="shared" si="1"/>
        <v>2.8359798928795789E-2</v>
      </c>
      <c r="BJ37" s="34">
        <f t="shared" si="2"/>
        <v>0.97164020107120419</v>
      </c>
    </row>
    <row r="38" spans="1:63" ht="16">
      <c r="A38" s="10" t="s">
        <v>81</v>
      </c>
      <c r="B38" s="11" t="s">
        <v>23</v>
      </c>
      <c r="C38" s="10">
        <v>249280</v>
      </c>
      <c r="D38" s="28">
        <v>41823</v>
      </c>
      <c r="E38" s="28">
        <v>1303073</v>
      </c>
      <c r="F38" s="28">
        <v>118091</v>
      </c>
      <c r="G38" s="28">
        <v>264423</v>
      </c>
      <c r="H38" s="28">
        <v>1336171</v>
      </c>
      <c r="I38" s="28">
        <v>81314</v>
      </c>
      <c r="J38" s="28">
        <v>528515</v>
      </c>
      <c r="K38" s="28">
        <v>333347</v>
      </c>
      <c r="L38" s="28">
        <v>297666</v>
      </c>
      <c r="M38" s="28">
        <v>136404</v>
      </c>
      <c r="N38" s="28">
        <v>339077</v>
      </c>
      <c r="O38" s="28">
        <v>411847</v>
      </c>
      <c r="P38" s="28">
        <v>564648</v>
      </c>
      <c r="Q38" s="28">
        <v>230558</v>
      </c>
      <c r="R38" s="28">
        <v>608570</v>
      </c>
      <c r="S38" s="28">
        <v>623736</v>
      </c>
      <c r="T38" s="28">
        <v>195827</v>
      </c>
      <c r="U38" s="28">
        <v>1517951</v>
      </c>
      <c r="V38" s="28">
        <v>389443</v>
      </c>
      <c r="W38" s="28">
        <v>5640065</v>
      </c>
      <c r="X38" s="28">
        <v>1564693</v>
      </c>
      <c r="Y38" s="28">
        <v>609938</v>
      </c>
      <c r="Z38" s="28">
        <v>303202</v>
      </c>
      <c r="AA38" s="28">
        <v>8093330</v>
      </c>
      <c r="AB38" s="28">
        <v>4091741</v>
      </c>
      <c r="AC38" s="28">
        <v>2220562</v>
      </c>
      <c r="AD38" s="28">
        <v>6305214</v>
      </c>
      <c r="AE38" s="28">
        <v>8193758</v>
      </c>
      <c r="AF38" s="28">
        <v>3632979</v>
      </c>
      <c r="AG38" s="28">
        <v>3079620</v>
      </c>
      <c r="AH38" s="28">
        <v>3167426</v>
      </c>
      <c r="AI38" s="28">
        <v>343425</v>
      </c>
      <c r="AJ38" s="28">
        <v>10316786</v>
      </c>
      <c r="AK38" s="28">
        <v>1986660</v>
      </c>
      <c r="AL38" s="28">
        <v>0</v>
      </c>
      <c r="AM38" s="29">
        <v>187375</v>
      </c>
      <c r="AN38" s="30">
        <v>69308538</v>
      </c>
      <c r="AO38" s="10">
        <v>80519</v>
      </c>
      <c r="AP38" s="28">
        <v>4069005</v>
      </c>
      <c r="AQ38" s="28">
        <v>0</v>
      </c>
      <c r="AR38" s="28">
        <v>175812</v>
      </c>
      <c r="AS38" s="28">
        <v>1813253</v>
      </c>
      <c r="AT38" s="28">
        <v>0</v>
      </c>
      <c r="AU38" s="10">
        <v>6138589</v>
      </c>
      <c r="AV38" s="31">
        <v>75447127</v>
      </c>
      <c r="AW38" s="29">
        <v>3124773</v>
      </c>
      <c r="AX38" s="30">
        <v>3124773</v>
      </c>
      <c r="AY38" s="30">
        <v>9263362</v>
      </c>
      <c r="AZ38" s="30">
        <v>78571900</v>
      </c>
      <c r="BA38" s="10">
        <v>-3783295</v>
      </c>
      <c r="BB38" s="28">
        <v>0</v>
      </c>
      <c r="BC38" s="29">
        <v>0</v>
      </c>
      <c r="BD38" s="31">
        <v>-3783295</v>
      </c>
      <c r="BE38" s="30">
        <v>5480067</v>
      </c>
      <c r="BF38" s="30">
        <v>74788605</v>
      </c>
      <c r="BH38" s="32">
        <f t="shared" si="0"/>
        <v>3783295</v>
      </c>
      <c r="BI38" s="33">
        <f t="shared" si="1"/>
        <v>5.0144984314644613E-2</v>
      </c>
      <c r="BJ38" s="34">
        <f t="shared" si="2"/>
        <v>0.94985501568535535</v>
      </c>
    </row>
    <row r="39" spans="1:63" ht="16">
      <c r="A39" s="10" t="s">
        <v>82</v>
      </c>
      <c r="B39" s="11" t="s">
        <v>24</v>
      </c>
      <c r="C39" s="10">
        <v>2832</v>
      </c>
      <c r="D39" s="28">
        <v>156</v>
      </c>
      <c r="E39" s="28">
        <v>6414</v>
      </c>
      <c r="F39" s="28">
        <v>582</v>
      </c>
      <c r="G39" s="28">
        <v>1127</v>
      </c>
      <c r="H39" s="28">
        <v>2854</v>
      </c>
      <c r="I39" s="28">
        <v>286</v>
      </c>
      <c r="J39" s="28">
        <v>1242</v>
      </c>
      <c r="K39" s="28">
        <v>462</v>
      </c>
      <c r="L39" s="28">
        <v>1676</v>
      </c>
      <c r="M39" s="28">
        <v>805</v>
      </c>
      <c r="N39" s="28">
        <v>1101</v>
      </c>
      <c r="O39" s="28">
        <v>1241</v>
      </c>
      <c r="P39" s="28">
        <v>2245</v>
      </c>
      <c r="Q39" s="28">
        <v>749</v>
      </c>
      <c r="R39" s="28">
        <v>2282</v>
      </c>
      <c r="S39" s="28">
        <v>2029</v>
      </c>
      <c r="T39" s="28">
        <v>698</v>
      </c>
      <c r="U39" s="28">
        <v>5426</v>
      </c>
      <c r="V39" s="28">
        <v>4336</v>
      </c>
      <c r="W39" s="28">
        <v>15595</v>
      </c>
      <c r="X39" s="28">
        <v>1978</v>
      </c>
      <c r="Y39" s="28">
        <v>1253</v>
      </c>
      <c r="Z39" s="28">
        <v>242</v>
      </c>
      <c r="AA39" s="28">
        <v>80441</v>
      </c>
      <c r="AB39" s="28">
        <v>7039</v>
      </c>
      <c r="AC39" s="28">
        <v>41730</v>
      </c>
      <c r="AD39" s="28">
        <v>37175</v>
      </c>
      <c r="AE39" s="28">
        <v>521245</v>
      </c>
      <c r="AF39" s="28">
        <v>19362</v>
      </c>
      <c r="AG39" s="28">
        <v>129214</v>
      </c>
      <c r="AH39" s="28">
        <v>827991</v>
      </c>
      <c r="AI39" s="28">
        <v>11467</v>
      </c>
      <c r="AJ39" s="28">
        <v>107367</v>
      </c>
      <c r="AK39" s="28">
        <v>865214</v>
      </c>
      <c r="AL39" s="28">
        <v>0</v>
      </c>
      <c r="AM39" s="29">
        <v>7812</v>
      </c>
      <c r="AN39" s="30">
        <v>2713668</v>
      </c>
      <c r="AO39" s="10">
        <v>10202054</v>
      </c>
      <c r="AP39" s="28">
        <v>41682589</v>
      </c>
      <c r="AQ39" s="28">
        <v>0</v>
      </c>
      <c r="AR39" s="28">
        <v>0</v>
      </c>
      <c r="AS39" s="28">
        <v>0</v>
      </c>
      <c r="AT39" s="28">
        <v>0</v>
      </c>
      <c r="AU39" s="10">
        <v>51884643</v>
      </c>
      <c r="AV39" s="31">
        <v>54598311</v>
      </c>
      <c r="AW39" s="29">
        <v>1482962</v>
      </c>
      <c r="AX39" s="30">
        <v>1482962</v>
      </c>
      <c r="AY39" s="30">
        <v>53367605</v>
      </c>
      <c r="AZ39" s="30">
        <v>56081273</v>
      </c>
      <c r="BA39" s="10">
        <v>-1274527</v>
      </c>
      <c r="BB39" s="28">
        <v>0</v>
      </c>
      <c r="BC39" s="29">
        <v>-657</v>
      </c>
      <c r="BD39" s="31">
        <v>-1275184</v>
      </c>
      <c r="BE39" s="30">
        <v>52092421</v>
      </c>
      <c r="BF39" s="30">
        <v>54806089</v>
      </c>
      <c r="BH39" s="32">
        <f t="shared" si="0"/>
        <v>1275184</v>
      </c>
      <c r="BI39" s="33">
        <f t="shared" si="1"/>
        <v>2.3355740803044256E-2</v>
      </c>
      <c r="BJ39" s="34">
        <f t="shared" si="2"/>
        <v>0.97664425919695574</v>
      </c>
      <c r="BK39" s="35" t="s">
        <v>66</v>
      </c>
    </row>
    <row r="40" spans="1:63" ht="16">
      <c r="A40" s="10" t="s">
        <v>83</v>
      </c>
      <c r="B40" s="11" t="s">
        <v>25</v>
      </c>
      <c r="C40" s="10">
        <v>9661</v>
      </c>
      <c r="D40" s="28">
        <v>684</v>
      </c>
      <c r="E40" s="28">
        <v>24274</v>
      </c>
      <c r="F40" s="28">
        <v>4088</v>
      </c>
      <c r="G40" s="28">
        <v>9185</v>
      </c>
      <c r="H40" s="28">
        <v>13876</v>
      </c>
      <c r="I40" s="28">
        <v>397</v>
      </c>
      <c r="J40" s="28">
        <v>2403</v>
      </c>
      <c r="K40" s="28">
        <v>7287</v>
      </c>
      <c r="L40" s="28">
        <v>4248</v>
      </c>
      <c r="M40" s="28">
        <v>3106</v>
      </c>
      <c r="N40" s="28">
        <v>4817</v>
      </c>
      <c r="O40" s="28">
        <v>8759</v>
      </c>
      <c r="P40" s="28">
        <v>16079</v>
      </c>
      <c r="Q40" s="28">
        <v>5459</v>
      </c>
      <c r="R40" s="28">
        <v>10989</v>
      </c>
      <c r="S40" s="28">
        <v>13941</v>
      </c>
      <c r="T40" s="28">
        <v>4742</v>
      </c>
      <c r="U40" s="28">
        <v>18499</v>
      </c>
      <c r="V40" s="28">
        <v>11305</v>
      </c>
      <c r="W40" s="28">
        <v>53640</v>
      </c>
      <c r="X40" s="28">
        <v>1107</v>
      </c>
      <c r="Y40" s="28">
        <v>4169</v>
      </c>
      <c r="Z40" s="28">
        <v>15937</v>
      </c>
      <c r="AA40" s="28">
        <v>195970</v>
      </c>
      <c r="AB40" s="28">
        <v>128397</v>
      </c>
      <c r="AC40" s="28">
        <v>26226</v>
      </c>
      <c r="AD40" s="28">
        <v>99980</v>
      </c>
      <c r="AE40" s="28">
        <v>90815</v>
      </c>
      <c r="AF40" s="28">
        <v>113716</v>
      </c>
      <c r="AG40" s="28">
        <v>164800</v>
      </c>
      <c r="AH40" s="28">
        <v>157580</v>
      </c>
      <c r="AI40" s="28">
        <v>22294</v>
      </c>
      <c r="AJ40" s="28">
        <v>114688</v>
      </c>
      <c r="AK40" s="28">
        <v>99326</v>
      </c>
      <c r="AL40" s="28">
        <v>0</v>
      </c>
      <c r="AM40" s="29">
        <v>959</v>
      </c>
      <c r="AN40" s="30">
        <v>1463403</v>
      </c>
      <c r="AO40" s="10">
        <v>0</v>
      </c>
      <c r="AP40" s="28">
        <v>0</v>
      </c>
      <c r="AQ40" s="28">
        <v>0</v>
      </c>
      <c r="AR40" s="28">
        <v>0</v>
      </c>
      <c r="AS40" s="28">
        <v>0</v>
      </c>
      <c r="AT40" s="28">
        <v>0</v>
      </c>
      <c r="AU40" s="10">
        <v>0</v>
      </c>
      <c r="AV40" s="31">
        <v>1463403</v>
      </c>
      <c r="AW40" s="29">
        <v>0</v>
      </c>
      <c r="AX40" s="30">
        <v>0</v>
      </c>
      <c r="AY40" s="30">
        <v>0</v>
      </c>
      <c r="AZ40" s="30">
        <v>1463403</v>
      </c>
      <c r="BA40" s="10">
        <v>0</v>
      </c>
      <c r="BB40" s="28">
        <v>0</v>
      </c>
      <c r="BC40" s="29">
        <v>0</v>
      </c>
      <c r="BD40" s="31">
        <v>0</v>
      </c>
      <c r="BE40" s="30">
        <v>0</v>
      </c>
      <c r="BF40" s="30">
        <v>1463403</v>
      </c>
      <c r="BH40" s="32">
        <f t="shared" si="0"/>
        <v>0</v>
      </c>
      <c r="BI40" s="33">
        <f t="shared" si="1"/>
        <v>0</v>
      </c>
      <c r="BJ40" s="34">
        <f t="shared" si="2"/>
        <v>1</v>
      </c>
    </row>
    <row r="41" spans="1:63" ht="16">
      <c r="A41" s="10" t="s">
        <v>84</v>
      </c>
      <c r="B41" s="11" t="s">
        <v>26</v>
      </c>
      <c r="C41" s="10">
        <v>50609</v>
      </c>
      <c r="D41" s="28">
        <v>10384</v>
      </c>
      <c r="E41" s="28">
        <v>229354</v>
      </c>
      <c r="F41" s="28">
        <v>9558</v>
      </c>
      <c r="G41" s="28">
        <v>35773</v>
      </c>
      <c r="H41" s="28">
        <v>39388</v>
      </c>
      <c r="I41" s="28">
        <v>5900</v>
      </c>
      <c r="J41" s="28">
        <v>30644</v>
      </c>
      <c r="K41" s="28">
        <v>48890</v>
      </c>
      <c r="L41" s="28">
        <v>95099</v>
      </c>
      <c r="M41" s="28">
        <v>43411</v>
      </c>
      <c r="N41" s="28">
        <v>44088</v>
      </c>
      <c r="O41" s="28">
        <v>75832</v>
      </c>
      <c r="P41" s="28">
        <v>96323</v>
      </c>
      <c r="Q41" s="28">
        <v>17260</v>
      </c>
      <c r="R41" s="28">
        <v>9535</v>
      </c>
      <c r="S41" s="28">
        <v>37880</v>
      </c>
      <c r="T41" s="28">
        <v>7314</v>
      </c>
      <c r="U41" s="28">
        <v>90553</v>
      </c>
      <c r="V41" s="28">
        <v>19646</v>
      </c>
      <c r="W41" s="28">
        <v>848712</v>
      </c>
      <c r="X41" s="28">
        <v>69919</v>
      </c>
      <c r="Y41" s="28">
        <v>40855</v>
      </c>
      <c r="Z41" s="28">
        <v>103640</v>
      </c>
      <c r="AA41" s="28">
        <v>649760</v>
      </c>
      <c r="AB41" s="28">
        <v>165379</v>
      </c>
      <c r="AC41" s="28">
        <v>139993</v>
      </c>
      <c r="AD41" s="28">
        <v>454627</v>
      </c>
      <c r="AE41" s="28">
        <v>132230</v>
      </c>
      <c r="AF41" s="28">
        <v>37193</v>
      </c>
      <c r="AG41" s="28">
        <v>423508</v>
      </c>
      <c r="AH41" s="28">
        <v>263930</v>
      </c>
      <c r="AI41" s="28">
        <v>20365</v>
      </c>
      <c r="AJ41" s="28">
        <v>228061</v>
      </c>
      <c r="AK41" s="28">
        <v>151955</v>
      </c>
      <c r="AL41" s="28">
        <v>730</v>
      </c>
      <c r="AM41" s="29">
        <v>0</v>
      </c>
      <c r="AN41" s="30">
        <v>4728298</v>
      </c>
      <c r="AO41" s="10">
        <v>0</v>
      </c>
      <c r="AP41" s="28">
        <v>10043</v>
      </c>
      <c r="AQ41" s="28">
        <v>0</v>
      </c>
      <c r="AR41" s="28">
        <v>0</v>
      </c>
      <c r="AS41" s="28">
        <v>0</v>
      </c>
      <c r="AT41" s="28">
        <v>0</v>
      </c>
      <c r="AU41" s="10">
        <v>10043</v>
      </c>
      <c r="AV41" s="31">
        <v>4738341</v>
      </c>
      <c r="AW41" s="29">
        <v>5295</v>
      </c>
      <c r="AX41" s="30">
        <v>5295</v>
      </c>
      <c r="AY41" s="30">
        <v>15338</v>
      </c>
      <c r="AZ41" s="30">
        <v>4743636</v>
      </c>
      <c r="BA41" s="10">
        <v>-50648</v>
      </c>
      <c r="BB41" s="28">
        <v>0</v>
      </c>
      <c r="BC41" s="29">
        <v>0</v>
      </c>
      <c r="BD41" s="31">
        <v>-50648</v>
      </c>
      <c r="BE41" s="30">
        <v>-35310</v>
      </c>
      <c r="BF41" s="30">
        <v>4692988</v>
      </c>
      <c r="BH41" s="32">
        <f t="shared" si="0"/>
        <v>50648</v>
      </c>
      <c r="BI41" s="33">
        <f t="shared" si="1"/>
        <v>1.0688973208133395E-2</v>
      </c>
      <c r="BJ41" s="34">
        <f t="shared" si="2"/>
        <v>0.98931102679186655</v>
      </c>
    </row>
    <row r="42" spans="1:63" ht="16">
      <c r="A42" s="12" t="s">
        <v>85</v>
      </c>
      <c r="B42" s="36" t="s">
        <v>27</v>
      </c>
      <c r="C42" s="12">
        <v>6745524</v>
      </c>
      <c r="D42" s="37">
        <v>406877</v>
      </c>
      <c r="E42" s="37">
        <v>24091329</v>
      </c>
      <c r="F42" s="37">
        <v>2141704</v>
      </c>
      <c r="G42" s="37">
        <v>7690329</v>
      </c>
      <c r="H42" s="37">
        <v>18632608</v>
      </c>
      <c r="I42" s="37">
        <v>11766749</v>
      </c>
      <c r="J42" s="37">
        <v>8641701</v>
      </c>
      <c r="K42" s="37">
        <v>3247540</v>
      </c>
      <c r="L42" s="37">
        <v>20125255</v>
      </c>
      <c r="M42" s="37">
        <v>6642575</v>
      </c>
      <c r="N42" s="37">
        <v>6470673</v>
      </c>
      <c r="O42" s="37">
        <v>5838169</v>
      </c>
      <c r="P42" s="37">
        <v>8984331</v>
      </c>
      <c r="Q42" s="37">
        <v>4038619</v>
      </c>
      <c r="R42" s="37">
        <v>8434216</v>
      </c>
      <c r="S42" s="37">
        <v>10237513</v>
      </c>
      <c r="T42" s="37">
        <v>3529645</v>
      </c>
      <c r="U42" s="37">
        <v>41950614</v>
      </c>
      <c r="V42" s="37">
        <v>5312527</v>
      </c>
      <c r="W42" s="37">
        <v>32331517</v>
      </c>
      <c r="X42" s="37">
        <v>15817517</v>
      </c>
      <c r="Y42" s="37">
        <v>2277193</v>
      </c>
      <c r="Z42" s="37">
        <v>1658125</v>
      </c>
      <c r="AA42" s="37">
        <v>28751025</v>
      </c>
      <c r="AB42" s="37">
        <v>11506174</v>
      </c>
      <c r="AC42" s="37">
        <v>12835606</v>
      </c>
      <c r="AD42" s="37">
        <v>26668344</v>
      </c>
      <c r="AE42" s="37">
        <v>24170730</v>
      </c>
      <c r="AF42" s="37">
        <v>11591974</v>
      </c>
      <c r="AG42" s="37">
        <v>11721215</v>
      </c>
      <c r="AH42" s="37">
        <v>25663137</v>
      </c>
      <c r="AI42" s="37">
        <v>1770985</v>
      </c>
      <c r="AJ42" s="37">
        <v>28016958</v>
      </c>
      <c r="AK42" s="37">
        <v>25646651</v>
      </c>
      <c r="AL42" s="37">
        <v>1463403</v>
      </c>
      <c r="AM42" s="14">
        <v>2760622</v>
      </c>
      <c r="AN42" s="38">
        <v>469579674</v>
      </c>
      <c r="AO42" s="12">
        <v>15055500</v>
      </c>
      <c r="AP42" s="37">
        <v>305616414</v>
      </c>
      <c r="AQ42" s="37">
        <v>105529331</v>
      </c>
      <c r="AR42" s="37">
        <v>28141456</v>
      </c>
      <c r="AS42" s="37">
        <v>108791468</v>
      </c>
      <c r="AT42" s="37">
        <v>503254</v>
      </c>
      <c r="AU42" s="12">
        <v>563637423</v>
      </c>
      <c r="AV42" s="39">
        <v>1033217097</v>
      </c>
      <c r="AW42" s="14">
        <v>86769418</v>
      </c>
      <c r="AX42" s="38">
        <v>86769418</v>
      </c>
      <c r="AY42" s="38">
        <v>650406841</v>
      </c>
      <c r="AZ42" s="38">
        <v>1119986515</v>
      </c>
      <c r="BA42" s="12">
        <v>-93036242</v>
      </c>
      <c r="BB42" s="37">
        <v>-1042351</v>
      </c>
      <c r="BC42" s="14">
        <v>-8089534</v>
      </c>
      <c r="BD42" s="39">
        <v>-102168127</v>
      </c>
      <c r="BE42" s="38">
        <v>548238714</v>
      </c>
      <c r="BF42" s="38">
        <v>1017818388</v>
      </c>
      <c r="BH42" s="40">
        <f t="shared" si="0"/>
        <v>102168127</v>
      </c>
      <c r="BI42" s="41">
        <f t="shared" si="1"/>
        <v>9.8883504054133944E-2</v>
      </c>
      <c r="BJ42" s="42">
        <f t="shared" si="2"/>
        <v>0.90111649594586607</v>
      </c>
    </row>
    <row r="43" spans="1:63" ht="13.25" customHeight="1">
      <c r="A43" s="21" t="s">
        <v>86</v>
      </c>
      <c r="B43" s="43" t="s">
        <v>110</v>
      </c>
      <c r="C43" s="21">
        <v>81621</v>
      </c>
      <c r="D43" s="1">
        <v>37190</v>
      </c>
      <c r="E43" s="1">
        <v>342574</v>
      </c>
      <c r="F43" s="1">
        <v>44537</v>
      </c>
      <c r="G43" s="1">
        <v>203189</v>
      </c>
      <c r="H43" s="1">
        <v>368377</v>
      </c>
      <c r="I43" s="1">
        <v>56522</v>
      </c>
      <c r="J43" s="1">
        <v>246192</v>
      </c>
      <c r="K43" s="1">
        <v>105475</v>
      </c>
      <c r="L43" s="1">
        <v>231180</v>
      </c>
      <c r="M43" s="1">
        <v>95376</v>
      </c>
      <c r="N43" s="1">
        <v>182857</v>
      </c>
      <c r="O43" s="1">
        <v>169623</v>
      </c>
      <c r="P43" s="1">
        <v>265910</v>
      </c>
      <c r="Q43" s="1">
        <v>129403</v>
      </c>
      <c r="R43" s="1">
        <v>211615</v>
      </c>
      <c r="S43" s="1">
        <v>253068</v>
      </c>
      <c r="T43" s="1">
        <v>101923</v>
      </c>
      <c r="U43" s="1">
        <v>458348</v>
      </c>
      <c r="V43" s="1">
        <v>187712</v>
      </c>
      <c r="W43" s="1">
        <v>1245000</v>
      </c>
      <c r="X43" s="1">
        <v>244536</v>
      </c>
      <c r="Y43" s="1">
        <v>64313</v>
      </c>
      <c r="Z43" s="1">
        <v>120444</v>
      </c>
      <c r="AA43" s="1">
        <v>2284242</v>
      </c>
      <c r="AB43" s="1">
        <v>1073243</v>
      </c>
      <c r="AC43" s="1">
        <v>313301</v>
      </c>
      <c r="AD43" s="1">
        <v>900015</v>
      </c>
      <c r="AE43" s="1">
        <v>930419</v>
      </c>
      <c r="AF43" s="1">
        <v>434274</v>
      </c>
      <c r="AG43" s="1">
        <v>427528</v>
      </c>
      <c r="AH43" s="1">
        <v>747403</v>
      </c>
      <c r="AI43" s="1">
        <v>164900</v>
      </c>
      <c r="AJ43" s="1">
        <v>1146548</v>
      </c>
      <c r="AK43" s="1">
        <v>1167082</v>
      </c>
      <c r="AL43" s="1">
        <v>0</v>
      </c>
      <c r="AM43" s="2">
        <v>19560</v>
      </c>
      <c r="AN43" s="3">
        <v>15055500</v>
      </c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</row>
    <row r="44" spans="1:63" ht="16">
      <c r="A44" s="10" t="s">
        <v>111</v>
      </c>
      <c r="B44" s="45" t="s">
        <v>112</v>
      </c>
      <c r="C44" s="10">
        <v>1493931</v>
      </c>
      <c r="D44" s="28">
        <v>174033</v>
      </c>
      <c r="E44" s="28">
        <v>5021160</v>
      </c>
      <c r="F44" s="28">
        <v>910077</v>
      </c>
      <c r="G44" s="28">
        <v>1982618</v>
      </c>
      <c r="H44" s="28">
        <v>2497344</v>
      </c>
      <c r="I44" s="28">
        <v>195483</v>
      </c>
      <c r="J44" s="28">
        <v>3150535</v>
      </c>
      <c r="K44" s="28">
        <v>1415936</v>
      </c>
      <c r="L44" s="28">
        <v>1640506</v>
      </c>
      <c r="M44" s="28">
        <v>888569</v>
      </c>
      <c r="N44" s="28">
        <v>3368420</v>
      </c>
      <c r="O44" s="28">
        <v>2396366</v>
      </c>
      <c r="P44" s="28">
        <v>3986639</v>
      </c>
      <c r="Q44" s="28">
        <v>1394260</v>
      </c>
      <c r="R44" s="28">
        <v>2756621</v>
      </c>
      <c r="S44" s="28">
        <v>3109132</v>
      </c>
      <c r="T44" s="28">
        <v>1044323</v>
      </c>
      <c r="U44" s="28">
        <v>7115414</v>
      </c>
      <c r="V44" s="28">
        <v>2545065</v>
      </c>
      <c r="W44" s="28">
        <v>21261542</v>
      </c>
      <c r="X44" s="28">
        <v>1938574</v>
      </c>
      <c r="Y44" s="28">
        <v>652458</v>
      </c>
      <c r="Z44" s="28">
        <v>2354221</v>
      </c>
      <c r="AA44" s="28">
        <v>37218350</v>
      </c>
      <c r="AB44" s="28">
        <v>11062022</v>
      </c>
      <c r="AC44" s="28">
        <v>4671805</v>
      </c>
      <c r="AD44" s="28">
        <v>15584730</v>
      </c>
      <c r="AE44" s="28">
        <v>10500244</v>
      </c>
      <c r="AF44" s="28">
        <v>14323697</v>
      </c>
      <c r="AG44" s="28">
        <v>22193731</v>
      </c>
      <c r="AH44" s="28">
        <v>34180364</v>
      </c>
      <c r="AI44" s="28">
        <v>2201284</v>
      </c>
      <c r="AJ44" s="28">
        <v>25744085</v>
      </c>
      <c r="AK44" s="28">
        <v>14766246</v>
      </c>
      <c r="AL44" s="28">
        <v>0</v>
      </c>
      <c r="AM44" s="29">
        <v>59433</v>
      </c>
      <c r="AN44" s="30">
        <v>265799218</v>
      </c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</row>
    <row r="45" spans="1:63" ht="16">
      <c r="A45" s="10" t="s">
        <v>113</v>
      </c>
      <c r="B45" s="45" t="s">
        <v>114</v>
      </c>
      <c r="C45" s="10">
        <v>2810764</v>
      </c>
      <c r="D45" s="28">
        <v>77159</v>
      </c>
      <c r="E45" s="28">
        <v>3614827</v>
      </c>
      <c r="F45" s="28">
        <v>-116602</v>
      </c>
      <c r="G45" s="28">
        <v>974590</v>
      </c>
      <c r="H45" s="28">
        <v>1791892</v>
      </c>
      <c r="I45" s="28">
        <v>691733</v>
      </c>
      <c r="J45" s="28">
        <v>45230</v>
      </c>
      <c r="K45" s="28">
        <v>637194</v>
      </c>
      <c r="L45" s="28">
        <v>3420045</v>
      </c>
      <c r="M45" s="28">
        <v>626890</v>
      </c>
      <c r="N45" s="28">
        <v>378130</v>
      </c>
      <c r="O45" s="28">
        <v>928139</v>
      </c>
      <c r="P45" s="28">
        <v>1592368</v>
      </c>
      <c r="Q45" s="28">
        <v>228819</v>
      </c>
      <c r="R45" s="28">
        <v>-654142</v>
      </c>
      <c r="S45" s="28">
        <v>-276956</v>
      </c>
      <c r="T45" s="28">
        <v>-327366</v>
      </c>
      <c r="U45" s="28">
        <v>790073</v>
      </c>
      <c r="V45" s="28">
        <v>573131</v>
      </c>
      <c r="W45" s="28">
        <v>1706690</v>
      </c>
      <c r="X45" s="28">
        <v>703991</v>
      </c>
      <c r="Y45" s="28">
        <v>598643</v>
      </c>
      <c r="Z45" s="28">
        <v>281118</v>
      </c>
      <c r="AA45" s="28">
        <v>14811175</v>
      </c>
      <c r="AB45" s="28">
        <v>8985785</v>
      </c>
      <c r="AC45" s="28">
        <v>31773515</v>
      </c>
      <c r="AD45" s="28">
        <v>3207488</v>
      </c>
      <c r="AE45" s="28">
        <v>7226210</v>
      </c>
      <c r="AF45" s="28">
        <v>0</v>
      </c>
      <c r="AG45" s="28">
        <v>785097</v>
      </c>
      <c r="AH45" s="28">
        <v>2440063</v>
      </c>
      <c r="AI45" s="28">
        <v>-30808</v>
      </c>
      <c r="AJ45" s="28">
        <v>6903490</v>
      </c>
      <c r="AK45" s="28">
        <v>5142128</v>
      </c>
      <c r="AL45" s="28">
        <v>0</v>
      </c>
      <c r="AM45" s="29">
        <v>1564821</v>
      </c>
      <c r="AN45" s="30">
        <v>103905324</v>
      </c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</row>
    <row r="46" spans="1:63" ht="16">
      <c r="A46" s="10" t="s">
        <v>115</v>
      </c>
      <c r="B46" s="45" t="s">
        <v>116</v>
      </c>
      <c r="C46" s="10">
        <v>1997177</v>
      </c>
      <c r="D46" s="28">
        <v>93280</v>
      </c>
      <c r="E46" s="28">
        <v>1985337</v>
      </c>
      <c r="F46" s="28">
        <v>441852</v>
      </c>
      <c r="G46" s="28">
        <v>805797</v>
      </c>
      <c r="H46" s="28">
        <v>4142051</v>
      </c>
      <c r="I46" s="28">
        <v>464116</v>
      </c>
      <c r="J46" s="28">
        <v>1411817</v>
      </c>
      <c r="K46" s="28">
        <v>707662</v>
      </c>
      <c r="L46" s="28">
        <v>1489436</v>
      </c>
      <c r="M46" s="28">
        <v>487745</v>
      </c>
      <c r="N46" s="28">
        <v>997703</v>
      </c>
      <c r="O46" s="28">
        <v>1041665</v>
      </c>
      <c r="P46" s="28">
        <v>1743589</v>
      </c>
      <c r="Q46" s="28">
        <v>1020380</v>
      </c>
      <c r="R46" s="28">
        <v>2651799</v>
      </c>
      <c r="S46" s="28">
        <v>2656882</v>
      </c>
      <c r="T46" s="28">
        <v>1034743</v>
      </c>
      <c r="U46" s="28">
        <v>5145607</v>
      </c>
      <c r="V46" s="28">
        <v>1024384</v>
      </c>
      <c r="W46" s="28">
        <v>2336988</v>
      </c>
      <c r="X46" s="28">
        <v>5108260</v>
      </c>
      <c r="Y46" s="28">
        <v>975693</v>
      </c>
      <c r="Z46" s="28">
        <v>394465</v>
      </c>
      <c r="AA46" s="28">
        <v>8486201</v>
      </c>
      <c r="AB46" s="28">
        <v>2600383</v>
      </c>
      <c r="AC46" s="28">
        <v>27160967</v>
      </c>
      <c r="AD46" s="28">
        <v>6343117</v>
      </c>
      <c r="AE46" s="28">
        <v>5525133</v>
      </c>
      <c r="AF46" s="28">
        <v>13315220</v>
      </c>
      <c r="AG46" s="28">
        <v>8077850</v>
      </c>
      <c r="AH46" s="28">
        <v>4335297</v>
      </c>
      <c r="AI46" s="28">
        <v>273098</v>
      </c>
      <c r="AJ46" s="28">
        <v>9389750</v>
      </c>
      <c r="AK46" s="28">
        <v>5175531</v>
      </c>
      <c r="AL46" s="28">
        <v>0</v>
      </c>
      <c r="AM46" s="29">
        <v>230144</v>
      </c>
      <c r="AN46" s="30">
        <v>131071119</v>
      </c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</row>
    <row r="47" spans="1:63" ht="32">
      <c r="A47" s="10" t="s">
        <v>117</v>
      </c>
      <c r="B47" s="45" t="s">
        <v>118</v>
      </c>
      <c r="C47" s="10">
        <v>513516</v>
      </c>
      <c r="D47" s="28">
        <v>59637</v>
      </c>
      <c r="E47" s="28">
        <v>3418929</v>
      </c>
      <c r="F47" s="28">
        <v>164475</v>
      </c>
      <c r="G47" s="28">
        <v>297195</v>
      </c>
      <c r="H47" s="28">
        <v>574733</v>
      </c>
      <c r="I47" s="28">
        <v>3722751</v>
      </c>
      <c r="J47" s="28">
        <v>502575</v>
      </c>
      <c r="K47" s="28">
        <v>196849</v>
      </c>
      <c r="L47" s="28">
        <v>436376</v>
      </c>
      <c r="M47" s="28">
        <v>65509</v>
      </c>
      <c r="N47" s="28">
        <v>339252</v>
      </c>
      <c r="O47" s="28">
        <v>84648</v>
      </c>
      <c r="P47" s="28">
        <v>132175</v>
      </c>
      <c r="Q47" s="28">
        <v>91857</v>
      </c>
      <c r="R47" s="28">
        <v>136055</v>
      </c>
      <c r="S47" s="28">
        <v>83140</v>
      </c>
      <c r="T47" s="28">
        <v>73225</v>
      </c>
      <c r="U47" s="28">
        <v>-82013</v>
      </c>
      <c r="V47" s="28">
        <v>286601</v>
      </c>
      <c r="W47" s="28">
        <v>2246829</v>
      </c>
      <c r="X47" s="28">
        <v>828744</v>
      </c>
      <c r="Y47" s="28">
        <v>202815</v>
      </c>
      <c r="Z47" s="28">
        <v>93628</v>
      </c>
      <c r="AA47" s="28">
        <v>3974876</v>
      </c>
      <c r="AB47" s="28">
        <v>746737</v>
      </c>
      <c r="AC47" s="28">
        <v>3986729</v>
      </c>
      <c r="AD47" s="28">
        <v>2454817</v>
      </c>
      <c r="AE47" s="28">
        <v>1622477</v>
      </c>
      <c r="AF47" s="28">
        <v>73870</v>
      </c>
      <c r="AG47" s="28">
        <v>617933</v>
      </c>
      <c r="AH47" s="28">
        <v>986028</v>
      </c>
      <c r="AI47" s="28">
        <v>152621</v>
      </c>
      <c r="AJ47" s="28">
        <v>3591433</v>
      </c>
      <c r="AK47" s="28">
        <v>2908799</v>
      </c>
      <c r="AL47" s="28">
        <v>0</v>
      </c>
      <c r="AM47" s="29">
        <v>82141</v>
      </c>
      <c r="AN47" s="30">
        <v>35667962</v>
      </c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</row>
    <row r="48" spans="1:63" ht="16">
      <c r="A48" s="4" t="s">
        <v>119</v>
      </c>
      <c r="B48" s="7" t="s">
        <v>120</v>
      </c>
      <c r="C48" s="4">
        <v>-754911</v>
      </c>
      <c r="D48" s="46">
        <v>-261</v>
      </c>
      <c r="E48" s="46">
        <v>-133507</v>
      </c>
      <c r="F48" s="46">
        <v>-43</v>
      </c>
      <c r="G48" s="46">
        <v>-89</v>
      </c>
      <c r="H48" s="46">
        <v>-73</v>
      </c>
      <c r="I48" s="46">
        <v>-62742</v>
      </c>
      <c r="J48" s="46">
        <v>-63</v>
      </c>
      <c r="K48" s="46">
        <v>-38</v>
      </c>
      <c r="L48" s="46">
        <v>-76</v>
      </c>
      <c r="M48" s="46">
        <v>-29</v>
      </c>
      <c r="N48" s="46">
        <v>-86</v>
      </c>
      <c r="O48" s="46">
        <v>-52</v>
      </c>
      <c r="P48" s="46">
        <v>-89</v>
      </c>
      <c r="Q48" s="46">
        <v>-38</v>
      </c>
      <c r="R48" s="46">
        <v>-80</v>
      </c>
      <c r="S48" s="46">
        <v>-69</v>
      </c>
      <c r="T48" s="46">
        <v>-33</v>
      </c>
      <c r="U48" s="46">
        <v>-330</v>
      </c>
      <c r="V48" s="46">
        <v>-107</v>
      </c>
      <c r="W48" s="46">
        <v>-291997</v>
      </c>
      <c r="X48" s="46">
        <v>-7913</v>
      </c>
      <c r="Y48" s="46">
        <v>-225525</v>
      </c>
      <c r="Z48" s="46">
        <v>-21</v>
      </c>
      <c r="AA48" s="46">
        <v>-46988</v>
      </c>
      <c r="AB48" s="46">
        <v>-526120</v>
      </c>
      <c r="AC48" s="46">
        <v>-22980</v>
      </c>
      <c r="AD48" s="46">
        <v>-149093</v>
      </c>
      <c r="AE48" s="46">
        <v>-702</v>
      </c>
      <c r="AF48" s="46">
        <v>0</v>
      </c>
      <c r="AG48" s="46">
        <v>-142840</v>
      </c>
      <c r="AH48" s="46">
        <v>-765487</v>
      </c>
      <c r="AI48" s="46">
        <v>-100287</v>
      </c>
      <c r="AJ48" s="46">
        <v>-3659</v>
      </c>
      <c r="AK48" s="46">
        <v>-348</v>
      </c>
      <c r="AL48" s="46">
        <v>0</v>
      </c>
      <c r="AM48" s="47">
        <v>-23733</v>
      </c>
      <c r="AN48" s="48">
        <v>-3260409</v>
      </c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</row>
    <row r="49" spans="1:58" ht="16">
      <c r="A49" s="12" t="s">
        <v>121</v>
      </c>
      <c r="B49" s="13" t="s">
        <v>122</v>
      </c>
      <c r="C49" s="12">
        <v>6142098</v>
      </c>
      <c r="D49" s="37">
        <v>441038</v>
      </c>
      <c r="E49" s="37">
        <v>14249320</v>
      </c>
      <c r="F49" s="37">
        <v>1444296</v>
      </c>
      <c r="G49" s="37">
        <v>4263300</v>
      </c>
      <c r="H49" s="37">
        <v>9374324</v>
      </c>
      <c r="I49" s="37">
        <v>5067863</v>
      </c>
      <c r="J49" s="37">
        <v>5356286</v>
      </c>
      <c r="K49" s="37">
        <v>3063078</v>
      </c>
      <c r="L49" s="37">
        <v>7217467</v>
      </c>
      <c r="M49" s="37">
        <v>2164060</v>
      </c>
      <c r="N49" s="37">
        <v>5266276</v>
      </c>
      <c r="O49" s="37">
        <v>4620389</v>
      </c>
      <c r="P49" s="37">
        <v>7720592</v>
      </c>
      <c r="Q49" s="37">
        <v>2864681</v>
      </c>
      <c r="R49" s="37">
        <v>5101868</v>
      </c>
      <c r="S49" s="37">
        <v>5825197</v>
      </c>
      <c r="T49" s="37">
        <v>1926815</v>
      </c>
      <c r="U49" s="37">
        <v>13427099</v>
      </c>
      <c r="V49" s="37">
        <v>4616786</v>
      </c>
      <c r="W49" s="37">
        <v>28505052</v>
      </c>
      <c r="X49" s="37">
        <v>8816192</v>
      </c>
      <c r="Y49" s="37">
        <v>2268397</v>
      </c>
      <c r="Z49" s="37">
        <v>3243855</v>
      </c>
      <c r="AA49" s="37">
        <v>66727856</v>
      </c>
      <c r="AB49" s="37">
        <v>23942050</v>
      </c>
      <c r="AC49" s="37">
        <v>67883337</v>
      </c>
      <c r="AD49" s="37">
        <v>28341074</v>
      </c>
      <c r="AE49" s="37">
        <v>25803781</v>
      </c>
      <c r="AF49" s="37">
        <v>28147061</v>
      </c>
      <c r="AG49" s="37">
        <v>31959299</v>
      </c>
      <c r="AH49" s="37">
        <v>41923668</v>
      </c>
      <c r="AI49" s="37">
        <v>2660808</v>
      </c>
      <c r="AJ49" s="37">
        <v>46771647</v>
      </c>
      <c r="AK49" s="37">
        <v>29159438</v>
      </c>
      <c r="AL49" s="37">
        <v>0</v>
      </c>
      <c r="AM49" s="14">
        <v>1932366</v>
      </c>
      <c r="AN49" s="38">
        <v>548238714</v>
      </c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</row>
    <row r="50" spans="1:58" ht="15">
      <c r="A50" s="12" t="s">
        <v>102</v>
      </c>
      <c r="B50" s="14" t="s">
        <v>45</v>
      </c>
      <c r="C50" s="12">
        <v>12887622</v>
      </c>
      <c r="D50" s="37">
        <v>847915</v>
      </c>
      <c r="E50" s="37">
        <v>38340649</v>
      </c>
      <c r="F50" s="37">
        <v>3586000</v>
      </c>
      <c r="G50" s="37">
        <v>11953629</v>
      </c>
      <c r="H50" s="37">
        <v>28006932</v>
      </c>
      <c r="I50" s="37">
        <v>16834612</v>
      </c>
      <c r="J50" s="37">
        <v>13997987</v>
      </c>
      <c r="K50" s="37">
        <v>6310618</v>
      </c>
      <c r="L50" s="37">
        <v>27342722</v>
      </c>
      <c r="M50" s="37">
        <v>8806635</v>
      </c>
      <c r="N50" s="37">
        <v>11736949</v>
      </c>
      <c r="O50" s="37">
        <v>10458558</v>
      </c>
      <c r="P50" s="37">
        <v>16704923</v>
      </c>
      <c r="Q50" s="37">
        <v>6903300</v>
      </c>
      <c r="R50" s="37">
        <v>13536084</v>
      </c>
      <c r="S50" s="37">
        <v>16062710</v>
      </c>
      <c r="T50" s="37">
        <v>5456460</v>
      </c>
      <c r="U50" s="37">
        <v>55377713</v>
      </c>
      <c r="V50" s="37">
        <v>9929313</v>
      </c>
      <c r="W50" s="37">
        <v>60836569</v>
      </c>
      <c r="X50" s="37">
        <v>24633709</v>
      </c>
      <c r="Y50" s="37">
        <v>4545590</v>
      </c>
      <c r="Z50" s="37">
        <v>4901980</v>
      </c>
      <c r="AA50" s="37">
        <v>95478881</v>
      </c>
      <c r="AB50" s="37">
        <v>35448224</v>
      </c>
      <c r="AC50" s="37">
        <v>80718943</v>
      </c>
      <c r="AD50" s="37">
        <v>55009418</v>
      </c>
      <c r="AE50" s="37">
        <v>49974511</v>
      </c>
      <c r="AF50" s="37">
        <v>39739035</v>
      </c>
      <c r="AG50" s="37">
        <v>43680514</v>
      </c>
      <c r="AH50" s="37">
        <v>67586805</v>
      </c>
      <c r="AI50" s="37">
        <v>4431793</v>
      </c>
      <c r="AJ50" s="37">
        <v>74788605</v>
      </c>
      <c r="AK50" s="37">
        <v>54806089</v>
      </c>
      <c r="AL50" s="37">
        <v>1463403</v>
      </c>
      <c r="AM50" s="14">
        <v>4692988</v>
      </c>
      <c r="AN50" s="38">
        <v>1017818388</v>
      </c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</row>
    <row r="51" spans="1:58" ht="15">
      <c r="A51" s="28"/>
      <c r="B51" s="11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</row>
  </sheetData>
  <sheetProtection algorithmName="SHA-512" hashValue="ix1WzfwveBuJhrptFTwR6JffSe62mfjpZAFXe+mFXezU8En13eobIT83PMw2CGZu69IE9tGmizY3k8S/3XL7ag==" saltValue="G9i87TDU76k1uVAgxG415A==" spinCount="100000" sheet="1" objects="1" scenarios="1"/>
  <mergeCells count="1">
    <mergeCell ref="C1:L1"/>
  </mergeCells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⑤取引基本表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2013-02-13T03:07:04Z</dcterms:created>
  <dcterms:modified xsi:type="dcterms:W3CDTF">2020-03-24T06:57:02Z</dcterms:modified>
</cp:coreProperties>
</file>