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6835" windowHeight="11580"/>
  </bookViews>
  <sheets>
    <sheet name="Donations" sheetId="1" r:id="rId1"/>
  </sheets>
  <externalReferences>
    <externalReference r:id="rId2"/>
    <externalReference r:id="rId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U18" i="1"/>
  <c r="U17"/>
  <c r="U16"/>
  <c r="U15"/>
  <c r="U14"/>
  <c r="U13"/>
  <c r="U12"/>
  <c r="U11"/>
  <c r="U10"/>
  <c r="U9"/>
  <c r="U8"/>
  <c r="U7"/>
  <c r="U6"/>
  <c r="U5"/>
  <c r="U4"/>
  <c r="U2"/>
  <c r="T18"/>
  <c r="T17"/>
  <c r="T16"/>
  <c r="T15"/>
  <c r="T14"/>
  <c r="T13"/>
  <c r="T12"/>
  <c r="T11"/>
  <c r="T10"/>
  <c r="T9"/>
  <c r="T8"/>
  <c r="T7"/>
  <c r="T6"/>
  <c r="T5"/>
  <c r="T4"/>
  <c r="T2"/>
  <c r="R18"/>
  <c r="R17"/>
  <c r="R16"/>
  <c r="R15"/>
  <c r="R14"/>
  <c r="R13"/>
  <c r="R12"/>
  <c r="R11"/>
  <c r="R10"/>
  <c r="R9"/>
  <c r="R8"/>
  <c r="R7"/>
  <c r="R6"/>
  <c r="R5"/>
  <c r="R4"/>
  <c r="R3"/>
  <c r="R2"/>
  <c r="Q18"/>
  <c r="S18"/>
  <c r="P18"/>
  <c r="N18"/>
  <c r="L18"/>
  <c r="M18" s="1"/>
  <c r="K18"/>
  <c r="J18"/>
  <c r="S17"/>
  <c r="S16"/>
  <c r="S15"/>
  <c r="S14"/>
  <c r="S13"/>
  <c r="S12"/>
  <c r="S11"/>
  <c r="S10"/>
  <c r="S9"/>
  <c r="S8"/>
  <c r="S7"/>
  <c r="S6"/>
  <c r="S5"/>
  <c r="S4"/>
  <c r="S3"/>
  <c r="S2"/>
  <c r="Q17"/>
  <c r="Q16"/>
  <c r="Q15"/>
  <c r="Q14"/>
  <c r="Q13"/>
  <c r="Q12"/>
  <c r="Q11"/>
  <c r="Q10"/>
  <c r="Q9"/>
  <c r="Q8"/>
  <c r="Q7"/>
  <c r="Q6"/>
  <c r="Q5"/>
  <c r="Q4"/>
  <c r="Q3"/>
  <c r="U3" s="1"/>
  <c r="Q2"/>
  <c r="T3" l="1"/>
  <c r="P17"/>
  <c r="N17"/>
  <c r="L17"/>
  <c r="M17" s="1"/>
  <c r="K17"/>
  <c r="J17"/>
  <c r="P16"/>
  <c r="N16"/>
  <c r="M16"/>
  <c r="L16"/>
  <c r="K16"/>
  <c r="J16"/>
  <c r="P15"/>
  <c r="N15"/>
  <c r="M15"/>
  <c r="L15"/>
  <c r="K15"/>
  <c r="J15"/>
  <c r="P14"/>
  <c r="N14"/>
  <c r="M14"/>
  <c r="L14"/>
  <c r="K14"/>
  <c r="J14"/>
  <c r="P13"/>
  <c r="N13"/>
  <c r="M13"/>
  <c r="L13"/>
  <c r="K13"/>
  <c r="J13"/>
  <c r="P12"/>
  <c r="N12"/>
  <c r="M12"/>
  <c r="L12"/>
  <c r="K12"/>
  <c r="J12"/>
  <c r="P11"/>
  <c r="N11"/>
  <c r="L11"/>
  <c r="M11" s="1"/>
  <c r="K11"/>
  <c r="J11"/>
  <c r="P10"/>
  <c r="N10"/>
  <c r="M10"/>
  <c r="L10"/>
  <c r="K10"/>
  <c r="J10"/>
  <c r="P9"/>
  <c r="N9"/>
  <c r="M9"/>
  <c r="L9"/>
  <c r="K9"/>
  <c r="J9"/>
  <c r="P8"/>
  <c r="N8"/>
  <c r="M8"/>
  <c r="L8"/>
  <c r="K8"/>
  <c r="J8"/>
  <c r="P7"/>
  <c r="N7"/>
  <c r="M7"/>
  <c r="L7"/>
  <c r="K7"/>
  <c r="J7"/>
  <c r="P6"/>
  <c r="N6"/>
  <c r="M6"/>
  <c r="L6"/>
  <c r="K6"/>
  <c r="J6"/>
  <c r="P5"/>
  <c r="N5"/>
  <c r="L5"/>
  <c r="M5" s="1"/>
  <c r="K5"/>
  <c r="J5"/>
  <c r="P4"/>
  <c r="N4"/>
  <c r="L4"/>
  <c r="M4" s="1"/>
  <c r="K4"/>
  <c r="J4"/>
  <c r="P3"/>
  <c r="N3"/>
  <c r="L3"/>
  <c r="M3" s="1"/>
  <c r="K3"/>
  <c r="J3"/>
  <c r="P2"/>
  <c r="N2"/>
  <c r="L2"/>
  <c r="M2" s="1"/>
  <c r="K2"/>
  <c r="J2"/>
</calcChain>
</file>

<file path=xl/comments1.xml><?xml version="1.0" encoding="utf-8"?>
<comments xmlns="http://schemas.openxmlformats.org/spreadsheetml/2006/main">
  <authors>
    <author>Ken Kelley</author>
  </authors>
  <commentList>
    <comment ref="I2" authorId="0">
      <text>
        <r>
          <rPr>
            <b/>
            <sz val="8"/>
            <color indexed="81"/>
            <rFont val="Tahoma"/>
            <family val="2"/>
          </rPr>
          <t>Ken Kelley:</t>
        </r>
        <r>
          <rPr>
            <sz val="8"/>
            <color indexed="81"/>
            <rFont val="Tahoma"/>
            <family val="2"/>
          </rPr>
          <t xml:space="preserve">
Fee is 2.2% + 0.30</t>
        </r>
      </text>
    </comment>
  </commentList>
</comments>
</file>

<file path=xl/sharedStrings.xml><?xml version="1.0" encoding="utf-8"?>
<sst xmlns="http://schemas.openxmlformats.org/spreadsheetml/2006/main" count="78" uniqueCount="59">
  <si>
    <t>Amount</t>
  </si>
  <si>
    <t>Donor</t>
  </si>
  <si>
    <t>Address</t>
  </si>
  <si>
    <t>City</t>
  </si>
  <si>
    <t>St</t>
  </si>
  <si>
    <t>Zip</t>
  </si>
  <si>
    <t>Phone</t>
  </si>
  <si>
    <t>Designation/Memo</t>
  </si>
  <si>
    <t>Month</t>
  </si>
  <si>
    <t>Week</t>
  </si>
  <si>
    <t>Service
Fee</t>
  </si>
  <si>
    <t>Net
Deposit</t>
  </si>
  <si>
    <t>Check</t>
  </si>
  <si>
    <t>Notes</t>
  </si>
  <si>
    <t>PeopleID</t>
  </si>
  <si>
    <t>Kelley, Ken</t>
  </si>
  <si>
    <t>3N463 Hickory Knoll</t>
  </si>
  <si>
    <t>West Chicago</t>
  </si>
  <si>
    <t>IL</t>
  </si>
  <si>
    <t>630/231-3809</t>
  </si>
  <si>
    <t>via PayPal</t>
  </si>
  <si>
    <t>Laslo, James</t>
  </si>
  <si>
    <t>703 S. Illinois Ave.</t>
  </si>
  <si>
    <t>Villa Park</t>
  </si>
  <si>
    <t>Kelley, Sean</t>
  </si>
  <si>
    <t>105 W St Charles Rd Unit 201</t>
  </si>
  <si>
    <t>Lombard</t>
  </si>
  <si>
    <t>Check 5222</t>
  </si>
  <si>
    <t>Tabailloux, Paul</t>
  </si>
  <si>
    <t xml:space="preserve">CC </t>
  </si>
  <si>
    <t>General Fund</t>
  </si>
  <si>
    <t>Dunn, Aidan</t>
  </si>
  <si>
    <t>Sedig, Colton</t>
  </si>
  <si>
    <t>ACH QuickPay</t>
  </si>
  <si>
    <t>Lyons, Nicole</t>
  </si>
  <si>
    <t>Trott, Jon</t>
  </si>
  <si>
    <t>Brewer, Jeff</t>
  </si>
  <si>
    <t>Check 7361</t>
  </si>
  <si>
    <t>Britt, Adam</t>
  </si>
  <si>
    <t>Check 533169934</t>
  </si>
  <si>
    <t>Danaher, Kathy</t>
  </si>
  <si>
    <t>Check 105</t>
  </si>
  <si>
    <t>Gasso, Mike</t>
  </si>
  <si>
    <t>Check 985</t>
  </si>
  <si>
    <t>Graham, Arin</t>
  </si>
  <si>
    <t>Check 753</t>
  </si>
  <si>
    <t>Grandlienard, Dan</t>
  </si>
  <si>
    <t>Check 6371</t>
  </si>
  <si>
    <t>Humphrey, John</t>
  </si>
  <si>
    <t>Check 9396</t>
  </si>
  <si>
    <t>Received_at</t>
  </si>
  <si>
    <t>payment_method</t>
  </si>
  <si>
    <t>fund_id</t>
  </si>
  <si>
    <t>Dykstra, Libby</t>
  </si>
  <si>
    <t>Care and Share</t>
  </si>
  <si>
    <t>memo_modifier</t>
  </si>
  <si>
    <t>payment_source</t>
  </si>
  <si>
    <t>checkNbr</t>
  </si>
  <si>
    <t>Check 5219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</si>
</sst>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44" fontId="0" fillId="0" borderId="0" xfId="2" applyFont="1"/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44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ropbox/Hope%20Fellowship%20Confidential/Collections/Donation%20history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ropbox/Hope%20Fellowship%20Confidential/Collections/Donation%20history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Summary"/>
      <sheetName val="TableSource"/>
      <sheetName val="Income"/>
      <sheetName val="Sheet1"/>
      <sheetName val="Sheet2"/>
      <sheetName val="PCPeo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D1" t="str">
            <v>FullName</v>
          </cell>
          <cell r="E1" t="str">
            <v>PersonID</v>
          </cell>
        </row>
        <row r="2">
          <cell r="D2" t="str">
            <v>Abiera, Kelsey</v>
          </cell>
          <cell r="E2">
            <v>11755451</v>
          </cell>
        </row>
        <row r="3">
          <cell r="D3" t="str">
            <v>Abiera, Tony</v>
          </cell>
          <cell r="E3">
            <v>11755447</v>
          </cell>
        </row>
        <row r="4">
          <cell r="D4" t="str">
            <v>Adair, Cooper</v>
          </cell>
          <cell r="E4">
            <v>23984851</v>
          </cell>
        </row>
        <row r="5">
          <cell r="D5" t="str">
            <v>Adair, Erin</v>
          </cell>
          <cell r="E5">
            <v>23984831</v>
          </cell>
        </row>
        <row r="6">
          <cell r="D6" t="str">
            <v>Adair, Sean</v>
          </cell>
          <cell r="E6">
            <v>23984773</v>
          </cell>
        </row>
        <row r="7">
          <cell r="D7" t="str">
            <v>Adams, Bruce</v>
          </cell>
          <cell r="E7">
            <v>5977378</v>
          </cell>
        </row>
        <row r="8">
          <cell r="D8" t="str">
            <v>Adams, John</v>
          </cell>
          <cell r="E8">
            <v>28949403</v>
          </cell>
        </row>
        <row r="9">
          <cell r="D9" t="str">
            <v>Adams, Kathleen</v>
          </cell>
          <cell r="E9">
            <v>5977376</v>
          </cell>
        </row>
        <row r="10">
          <cell r="D10" t="str">
            <v>Adomshick, Rachel</v>
          </cell>
          <cell r="E10">
            <v>29694041</v>
          </cell>
        </row>
        <row r="11">
          <cell r="D11" t="str">
            <v>Aldana, Javan</v>
          </cell>
          <cell r="E11">
            <v>9047757</v>
          </cell>
        </row>
        <row r="12">
          <cell r="D12" t="str">
            <v>Aldana, Lydia</v>
          </cell>
          <cell r="E12">
            <v>23879366</v>
          </cell>
        </row>
        <row r="13">
          <cell r="D13" t="str">
            <v>Aldana, Manuel</v>
          </cell>
          <cell r="E13">
            <v>6412101</v>
          </cell>
        </row>
        <row r="14">
          <cell r="D14" t="str">
            <v>Aldana, Melissa</v>
          </cell>
          <cell r="E14">
            <v>5977215</v>
          </cell>
        </row>
        <row r="15">
          <cell r="D15" t="str">
            <v>Aldana, Naomi</v>
          </cell>
          <cell r="E15">
            <v>23879319</v>
          </cell>
        </row>
        <row r="16">
          <cell r="D16" t="str">
            <v>Aldana, Phoebe</v>
          </cell>
          <cell r="E16">
            <v>23879356</v>
          </cell>
        </row>
        <row r="17">
          <cell r="D17" t="str">
            <v>Aldana, Ruth</v>
          </cell>
          <cell r="E17">
            <v>23879332</v>
          </cell>
        </row>
        <row r="18">
          <cell r="D18" t="str">
            <v>Aldana, Sarai</v>
          </cell>
          <cell r="E18">
            <v>5977223</v>
          </cell>
        </row>
        <row r="19">
          <cell r="D19" t="str">
            <v>Allen, Johnathan</v>
          </cell>
          <cell r="E19">
            <v>28852919</v>
          </cell>
        </row>
        <row r="20">
          <cell r="D20" t="str">
            <v>Allen, Lorraine</v>
          </cell>
          <cell r="E20">
            <v>30216142</v>
          </cell>
        </row>
        <row r="21">
          <cell r="D21" t="str">
            <v>Allen, Monica</v>
          </cell>
          <cell r="E21">
            <v>28950353</v>
          </cell>
        </row>
        <row r="22">
          <cell r="D22" t="str">
            <v>Anderson, Josh</v>
          </cell>
          <cell r="E22">
            <v>5977259</v>
          </cell>
        </row>
        <row r="23">
          <cell r="D23" t="str">
            <v>Anderson, Kristi</v>
          </cell>
          <cell r="E23">
            <v>5977261</v>
          </cell>
        </row>
        <row r="24">
          <cell r="D24" t="str">
            <v>Babiak, Kayla</v>
          </cell>
          <cell r="E24">
            <v>28996708</v>
          </cell>
        </row>
        <row r="25">
          <cell r="D25" t="str">
            <v>Babiak, Micheal</v>
          </cell>
          <cell r="E25">
            <v>28946514</v>
          </cell>
        </row>
        <row r="26">
          <cell r="D26" t="str">
            <v>Baker, Arielle</v>
          </cell>
          <cell r="E26">
            <v>11726299</v>
          </cell>
        </row>
        <row r="27">
          <cell r="D27" t="str">
            <v>Bartolazzi, Jordan</v>
          </cell>
          <cell r="E27">
            <v>5977263</v>
          </cell>
        </row>
        <row r="28">
          <cell r="D28" t="str">
            <v>Bartolazzi, Stephanie</v>
          </cell>
          <cell r="E28">
            <v>5977323</v>
          </cell>
        </row>
        <row r="29">
          <cell r="D29" t="str">
            <v>Bertrand, Bret</v>
          </cell>
          <cell r="E29">
            <v>7331969</v>
          </cell>
        </row>
        <row r="30">
          <cell r="D30" t="str">
            <v>Bertrand, Sarah</v>
          </cell>
          <cell r="E30">
            <v>7331975</v>
          </cell>
        </row>
        <row r="31">
          <cell r="D31" t="str">
            <v>Bird, Michelle</v>
          </cell>
          <cell r="E31">
            <v>28949252</v>
          </cell>
        </row>
        <row r="32">
          <cell r="D32" t="str">
            <v>Bird, Will</v>
          </cell>
          <cell r="E32">
            <v>29663691</v>
          </cell>
        </row>
        <row r="33">
          <cell r="D33" t="str">
            <v>Bliss, Andrew</v>
          </cell>
          <cell r="E33">
            <v>5977267</v>
          </cell>
        </row>
        <row r="34">
          <cell r="D34" t="str">
            <v>Bliss, Nathan</v>
          </cell>
          <cell r="E34">
            <v>8605314</v>
          </cell>
        </row>
        <row r="35">
          <cell r="D35" t="str">
            <v>Bliss, Stephanie</v>
          </cell>
          <cell r="E35">
            <v>5977265</v>
          </cell>
        </row>
        <row r="36">
          <cell r="D36" t="str">
            <v>Bly, Suzanne</v>
          </cell>
          <cell r="E36">
            <v>24249305</v>
          </cell>
        </row>
        <row r="37">
          <cell r="D37" t="str">
            <v>Bolton, Corey</v>
          </cell>
          <cell r="E37">
            <v>24249310</v>
          </cell>
        </row>
        <row r="38">
          <cell r="D38" t="str">
            <v>Boyce, Gabriel</v>
          </cell>
          <cell r="E38">
            <v>23881520</v>
          </cell>
        </row>
        <row r="39">
          <cell r="D39" t="str">
            <v>Boyce, Lily</v>
          </cell>
          <cell r="E39">
            <v>23880187</v>
          </cell>
        </row>
        <row r="40">
          <cell r="D40" t="str">
            <v>Boyce, Tom</v>
          </cell>
          <cell r="E40">
            <v>23880181</v>
          </cell>
        </row>
        <row r="41">
          <cell r="D41" t="str">
            <v>Bratcher, Beckett</v>
          </cell>
          <cell r="E41">
            <v>30812414</v>
          </cell>
        </row>
        <row r="42">
          <cell r="D42" t="str">
            <v>Bratcher, Helena</v>
          </cell>
          <cell r="E42">
            <v>30812416</v>
          </cell>
        </row>
        <row r="43">
          <cell r="D43" t="str">
            <v>Bratcher, Rosie</v>
          </cell>
          <cell r="E43">
            <v>30812417</v>
          </cell>
        </row>
        <row r="44">
          <cell r="D44" t="str">
            <v>Brewer, Betsy</v>
          </cell>
          <cell r="E44">
            <v>23825365</v>
          </cell>
        </row>
        <row r="45">
          <cell r="D45" t="str">
            <v>Brewer, Diane</v>
          </cell>
          <cell r="E45">
            <v>24249315</v>
          </cell>
        </row>
        <row r="46">
          <cell r="D46" t="str">
            <v>Brewer, Ellie</v>
          </cell>
          <cell r="E46">
            <v>23825308</v>
          </cell>
        </row>
        <row r="47">
          <cell r="D47" t="str">
            <v>Brewer, Jeff</v>
          </cell>
          <cell r="E47">
            <v>6000275</v>
          </cell>
        </row>
        <row r="48">
          <cell r="D48" t="str">
            <v>Brewer, Jen</v>
          </cell>
          <cell r="E48">
            <v>5995949</v>
          </cell>
        </row>
        <row r="49">
          <cell r="D49" t="str">
            <v>Brewer, Maggie</v>
          </cell>
          <cell r="E49">
            <v>5995957</v>
          </cell>
        </row>
        <row r="50">
          <cell r="D50" t="str">
            <v>Brewer, Molly</v>
          </cell>
          <cell r="E50">
            <v>17389382</v>
          </cell>
        </row>
        <row r="51">
          <cell r="D51" t="str">
            <v>Britt, Adam</v>
          </cell>
          <cell r="E51">
            <v>5996083</v>
          </cell>
        </row>
        <row r="52">
          <cell r="D52" t="str">
            <v>Britt, Andy</v>
          </cell>
          <cell r="E52">
            <v>23825569</v>
          </cell>
        </row>
        <row r="53">
          <cell r="D53" t="str">
            <v>Britt, Joyce</v>
          </cell>
          <cell r="E53">
            <v>5996095</v>
          </cell>
        </row>
        <row r="54">
          <cell r="D54" t="str">
            <v>Britt, Julia</v>
          </cell>
          <cell r="E54">
            <v>23825598</v>
          </cell>
        </row>
        <row r="55">
          <cell r="D55" t="str">
            <v>Calamos, Zach</v>
          </cell>
          <cell r="E55">
            <v>30220490</v>
          </cell>
        </row>
        <row r="56">
          <cell r="D56" t="str">
            <v>Cameron, Eileen</v>
          </cell>
          <cell r="E56">
            <v>29357769</v>
          </cell>
        </row>
        <row r="57">
          <cell r="D57" t="str">
            <v>Camp, Aaron</v>
          </cell>
          <cell r="E57">
            <v>5977269</v>
          </cell>
        </row>
        <row r="58">
          <cell r="D58" t="str">
            <v>Camp, Ezra</v>
          </cell>
          <cell r="E58">
            <v>23879148</v>
          </cell>
        </row>
        <row r="59">
          <cell r="D59" t="str">
            <v>Camp, Heather</v>
          </cell>
          <cell r="E59">
            <v>5977271</v>
          </cell>
        </row>
        <row r="60">
          <cell r="D60" t="str">
            <v>Camp, Judah</v>
          </cell>
          <cell r="E60">
            <v>23824911</v>
          </cell>
        </row>
        <row r="61">
          <cell r="D61" t="str">
            <v>Camp, Noelle</v>
          </cell>
          <cell r="E61">
            <v>23879135</v>
          </cell>
        </row>
        <row r="62">
          <cell r="D62" t="str">
            <v>Chen, Simon</v>
          </cell>
          <cell r="E62">
            <v>16688863</v>
          </cell>
        </row>
        <row r="63">
          <cell r="D63" t="str">
            <v>Cochrum, Jared</v>
          </cell>
          <cell r="E63">
            <v>5995753</v>
          </cell>
        </row>
        <row r="64">
          <cell r="D64" t="str">
            <v>Cochrum, Megan</v>
          </cell>
          <cell r="E64">
            <v>6484708</v>
          </cell>
        </row>
        <row r="65">
          <cell r="D65" t="str">
            <v>Crawford, Mac</v>
          </cell>
          <cell r="E65">
            <v>24249306</v>
          </cell>
        </row>
        <row r="66">
          <cell r="D66" t="str">
            <v>Crawford, Pattie</v>
          </cell>
          <cell r="E66">
            <v>5996279</v>
          </cell>
        </row>
        <row r="67">
          <cell r="D67" t="str">
            <v>Creedon, Joshua</v>
          </cell>
          <cell r="E67">
            <v>8609891</v>
          </cell>
        </row>
        <row r="68">
          <cell r="D68" t="str">
            <v>Cummings, Andrea</v>
          </cell>
          <cell r="E68">
            <v>7128587</v>
          </cell>
        </row>
        <row r="69">
          <cell r="D69" t="str">
            <v>Cummings, Kevin</v>
          </cell>
          <cell r="E69">
            <v>7128579</v>
          </cell>
        </row>
        <row r="70">
          <cell r="D70" t="str">
            <v>Danaher, Connor</v>
          </cell>
          <cell r="E70">
            <v>24177503</v>
          </cell>
        </row>
        <row r="71">
          <cell r="D71" t="str">
            <v>Danaher, David</v>
          </cell>
          <cell r="E71">
            <v>24177517</v>
          </cell>
        </row>
        <row r="72">
          <cell r="D72" t="str">
            <v>Danaher, Josephine</v>
          </cell>
          <cell r="E72">
            <v>29201637</v>
          </cell>
        </row>
        <row r="73">
          <cell r="D73" t="str">
            <v>Danaher, Kathy</v>
          </cell>
          <cell r="E73">
            <v>24177463</v>
          </cell>
        </row>
        <row r="74">
          <cell r="D74" t="str">
            <v>DeJong, Angel</v>
          </cell>
          <cell r="E74">
            <v>9378290</v>
          </cell>
        </row>
        <row r="75">
          <cell r="D75" t="str">
            <v>DeVasto, Adelisse</v>
          </cell>
          <cell r="E75">
            <v>23872664</v>
          </cell>
        </row>
        <row r="76">
          <cell r="D76" t="str">
            <v>DeVasto, Anne</v>
          </cell>
          <cell r="E76">
            <v>7385911</v>
          </cell>
        </row>
        <row r="77">
          <cell r="D77" t="str">
            <v>DeVasto, David</v>
          </cell>
          <cell r="E77">
            <v>9574173</v>
          </cell>
        </row>
        <row r="78">
          <cell r="D78" t="str">
            <v>DeVasto, Vivian</v>
          </cell>
          <cell r="E78">
            <v>23872658</v>
          </cell>
        </row>
        <row r="79">
          <cell r="D79" t="str">
            <v>Difino, Janna</v>
          </cell>
          <cell r="E79">
            <v>19265765</v>
          </cell>
        </row>
        <row r="80">
          <cell r="D80" t="str">
            <v>Dunn, Aidan</v>
          </cell>
          <cell r="E80">
            <v>19917618</v>
          </cell>
        </row>
        <row r="81">
          <cell r="D81" t="str">
            <v>Dykstra, Libby</v>
          </cell>
          <cell r="E81">
            <v>16199837</v>
          </cell>
        </row>
        <row r="82">
          <cell r="D82" t="str">
            <v>Egan, Carol</v>
          </cell>
          <cell r="E82">
            <v>5995965</v>
          </cell>
        </row>
        <row r="83">
          <cell r="D83" t="str">
            <v>Egan, Tom</v>
          </cell>
          <cell r="E83">
            <v>5977370</v>
          </cell>
        </row>
        <row r="84">
          <cell r="D84" t="str">
            <v>Eickholt, Andy</v>
          </cell>
          <cell r="E84">
            <v>23608177</v>
          </cell>
        </row>
        <row r="85">
          <cell r="D85" t="str">
            <v>Eickholt, Fay</v>
          </cell>
          <cell r="E85">
            <v>23879204</v>
          </cell>
        </row>
        <row r="86">
          <cell r="D86" t="str">
            <v>Eickholt, Stephanie</v>
          </cell>
          <cell r="E86">
            <v>23873533</v>
          </cell>
        </row>
        <row r="87">
          <cell r="D87" t="str">
            <v>Erickson, Erin</v>
          </cell>
          <cell r="E87">
            <v>24249301</v>
          </cell>
        </row>
        <row r="88">
          <cell r="D88" t="str">
            <v>Erickson, Ingrid</v>
          </cell>
          <cell r="E88">
            <v>23974424</v>
          </cell>
        </row>
        <row r="89">
          <cell r="D89" t="str">
            <v>Esposito, Lilian</v>
          </cell>
          <cell r="E89">
            <v>30629183</v>
          </cell>
        </row>
        <row r="90">
          <cell r="D90" t="str">
            <v>Faretta, Jim</v>
          </cell>
          <cell r="E90">
            <v>24249314</v>
          </cell>
        </row>
        <row r="91">
          <cell r="D91" t="str">
            <v>Faretta, Mary</v>
          </cell>
          <cell r="E91">
            <v>19488518</v>
          </cell>
        </row>
        <row r="92">
          <cell r="D92" t="str">
            <v>Fastenau, Jordan</v>
          </cell>
          <cell r="E92">
            <v>13694619</v>
          </cell>
        </row>
        <row r="93">
          <cell r="D93" t="str">
            <v>Fastenau, Nathan</v>
          </cell>
          <cell r="E93">
            <v>13935643</v>
          </cell>
        </row>
        <row r="94">
          <cell r="D94" t="str">
            <v>Ferris, Caroline</v>
          </cell>
          <cell r="E94">
            <v>29985897</v>
          </cell>
        </row>
        <row r="95">
          <cell r="D95" t="str">
            <v>Ferris, Jane</v>
          </cell>
          <cell r="E95">
            <v>5996017</v>
          </cell>
        </row>
        <row r="96">
          <cell r="D96" t="str">
            <v>Ferris, Matt</v>
          </cell>
          <cell r="E96">
            <v>5996015</v>
          </cell>
        </row>
        <row r="97">
          <cell r="D97" t="str">
            <v>friend, Deana Clair</v>
          </cell>
          <cell r="E97">
            <v>29863160</v>
          </cell>
        </row>
        <row r="98">
          <cell r="D98" t="str">
            <v>FullName</v>
          </cell>
          <cell r="E98" t="str">
            <v>PersonID</v>
          </cell>
        </row>
        <row r="99">
          <cell r="D99" t="str">
            <v>FullName</v>
          </cell>
          <cell r="E99" t="str">
            <v>PersonID</v>
          </cell>
        </row>
        <row r="100">
          <cell r="D100" t="str">
            <v>FullName</v>
          </cell>
          <cell r="E100" t="str">
            <v>PersonID</v>
          </cell>
        </row>
        <row r="101">
          <cell r="D101" t="str">
            <v>Fumo, Dan</v>
          </cell>
          <cell r="E101">
            <v>23879997</v>
          </cell>
        </row>
        <row r="102">
          <cell r="D102" t="str">
            <v>Gasso, Mariah</v>
          </cell>
          <cell r="E102">
            <v>5977338</v>
          </cell>
        </row>
        <row r="103">
          <cell r="D103" t="str">
            <v>Gasso, Mike</v>
          </cell>
          <cell r="E103">
            <v>5995765</v>
          </cell>
        </row>
        <row r="104">
          <cell r="D104" t="str">
            <v>Gearhart, Iliana</v>
          </cell>
          <cell r="E104">
            <v>28996723</v>
          </cell>
        </row>
        <row r="105">
          <cell r="D105" t="str">
            <v>Gearhart, Matthew</v>
          </cell>
          <cell r="E105">
            <v>28996724</v>
          </cell>
        </row>
        <row r="106">
          <cell r="D106" t="str">
            <v>Gee, Avery</v>
          </cell>
          <cell r="E106">
            <v>29112663</v>
          </cell>
        </row>
        <row r="107">
          <cell r="D107" t="str">
            <v>Gee, Nolan</v>
          </cell>
          <cell r="E107">
            <v>29112676</v>
          </cell>
        </row>
        <row r="108">
          <cell r="D108" t="str">
            <v>Gee, Parker</v>
          </cell>
          <cell r="E108">
            <v>29112681</v>
          </cell>
        </row>
        <row r="109">
          <cell r="D109" t="str">
            <v>Gensler, Peter</v>
          </cell>
          <cell r="E109">
            <v>26007903</v>
          </cell>
        </row>
        <row r="110">
          <cell r="D110" t="str">
            <v>Golema, Brittany</v>
          </cell>
          <cell r="E110">
            <v>14411065</v>
          </cell>
        </row>
        <row r="111">
          <cell r="D111" t="str">
            <v>Golema, Casey</v>
          </cell>
          <cell r="E111">
            <v>16045417</v>
          </cell>
        </row>
        <row r="112">
          <cell r="D112" t="str">
            <v>Gorrell, Mike</v>
          </cell>
          <cell r="E112">
            <v>23984899</v>
          </cell>
        </row>
        <row r="113">
          <cell r="D113" t="str">
            <v>Gosling, Anthony</v>
          </cell>
          <cell r="E113">
            <v>6556235</v>
          </cell>
        </row>
        <row r="114">
          <cell r="D114" t="str">
            <v>Gosling, James</v>
          </cell>
          <cell r="E114">
            <v>29933378</v>
          </cell>
        </row>
        <row r="115">
          <cell r="D115" t="str">
            <v>Gosling, Lorraine</v>
          </cell>
          <cell r="E115">
            <v>6556237</v>
          </cell>
        </row>
        <row r="116">
          <cell r="D116" t="str">
            <v>Gosling, Matt</v>
          </cell>
          <cell r="E116">
            <v>23873208</v>
          </cell>
        </row>
        <row r="117">
          <cell r="D117" t="str">
            <v>Gosling, Nicole</v>
          </cell>
          <cell r="E117">
            <v>5995800</v>
          </cell>
        </row>
        <row r="118">
          <cell r="D118" t="str">
            <v>Graham, Arin</v>
          </cell>
          <cell r="E118">
            <v>28346217</v>
          </cell>
        </row>
        <row r="119">
          <cell r="D119" t="str">
            <v>Grandlienard, Dan</v>
          </cell>
          <cell r="E119">
            <v>5995902</v>
          </cell>
        </row>
        <row r="120">
          <cell r="D120" t="str">
            <v>Grandlienard, Jody</v>
          </cell>
          <cell r="E120">
            <v>5995924</v>
          </cell>
        </row>
        <row r="121">
          <cell r="D121" t="str">
            <v>Gray, Bobbie</v>
          </cell>
          <cell r="E121">
            <v>23880151</v>
          </cell>
        </row>
        <row r="122">
          <cell r="D122" t="str">
            <v>Gray, Doyle</v>
          </cell>
          <cell r="E122">
            <v>23880145</v>
          </cell>
        </row>
        <row r="123">
          <cell r="D123" t="str">
            <v>Griffith, Cassidy</v>
          </cell>
          <cell r="E123">
            <v>29601458</v>
          </cell>
        </row>
        <row r="124">
          <cell r="D124" t="str">
            <v>Grooms, Shawn</v>
          </cell>
          <cell r="E124">
            <v>24249318</v>
          </cell>
        </row>
        <row r="125">
          <cell r="D125" t="str">
            <v>Harmon, Jessica</v>
          </cell>
          <cell r="E125">
            <v>5995813</v>
          </cell>
        </row>
        <row r="126">
          <cell r="D126" t="str">
            <v>Harmon, Lannea</v>
          </cell>
          <cell r="E126">
            <v>30277735</v>
          </cell>
        </row>
        <row r="127">
          <cell r="D127" t="str">
            <v>Harmon, Shane</v>
          </cell>
          <cell r="E127">
            <v>24249293</v>
          </cell>
        </row>
        <row r="128">
          <cell r="D128" t="str">
            <v>Harward, Laura Beth</v>
          </cell>
          <cell r="E128">
            <v>10270433</v>
          </cell>
        </row>
        <row r="129">
          <cell r="D129" t="str">
            <v>Harward, Michael</v>
          </cell>
          <cell r="E129">
            <v>10270431</v>
          </cell>
        </row>
        <row r="130">
          <cell r="D130" t="str">
            <v>Hayne, Jack</v>
          </cell>
          <cell r="E130">
            <v>7495360</v>
          </cell>
        </row>
        <row r="131">
          <cell r="D131" t="str">
            <v>Hedger, Linda</v>
          </cell>
          <cell r="E131">
            <v>5977401</v>
          </cell>
        </row>
        <row r="132">
          <cell r="D132" t="str">
            <v>hernandez, jackson</v>
          </cell>
          <cell r="E132">
            <v>30452713</v>
          </cell>
        </row>
        <row r="133">
          <cell r="D133" t="str">
            <v>Hernandez, Jaime</v>
          </cell>
          <cell r="E133">
            <v>7504007</v>
          </cell>
        </row>
        <row r="134">
          <cell r="D134" t="str">
            <v>Hernandez, Jason</v>
          </cell>
          <cell r="E134">
            <v>23879426</v>
          </cell>
        </row>
        <row r="135">
          <cell r="D135" t="str">
            <v>Hernandez, Katie</v>
          </cell>
          <cell r="E135">
            <v>13956181</v>
          </cell>
        </row>
        <row r="136">
          <cell r="D136" t="str">
            <v>Hernandez, Luca</v>
          </cell>
          <cell r="E136">
            <v>23879493</v>
          </cell>
        </row>
        <row r="137">
          <cell r="D137" t="str">
            <v>Hernandez, Matilda</v>
          </cell>
          <cell r="E137">
            <v>23879498</v>
          </cell>
        </row>
        <row r="138">
          <cell r="D138" t="str">
            <v>Hernandez, Mikah</v>
          </cell>
          <cell r="E138">
            <v>23879554</v>
          </cell>
        </row>
        <row r="139">
          <cell r="D139" t="str">
            <v>Hernandez, Zeke</v>
          </cell>
          <cell r="E139">
            <v>5977273</v>
          </cell>
        </row>
        <row r="140">
          <cell r="D140" t="str">
            <v>Hill, Kalli</v>
          </cell>
          <cell r="E140">
            <v>5977275</v>
          </cell>
        </row>
        <row r="141">
          <cell r="D141" t="str">
            <v>Hornok, Grace</v>
          </cell>
          <cell r="E141">
            <v>16520100</v>
          </cell>
        </row>
        <row r="142">
          <cell r="D142" t="str">
            <v>Houck, James</v>
          </cell>
          <cell r="E142">
            <v>23880078</v>
          </cell>
        </row>
        <row r="143">
          <cell r="D143" t="str">
            <v>Houck, Kylie</v>
          </cell>
          <cell r="E143">
            <v>23880082</v>
          </cell>
        </row>
        <row r="144">
          <cell r="D144" t="str">
            <v>Humphrey, Cole</v>
          </cell>
          <cell r="E144">
            <v>6412035</v>
          </cell>
        </row>
        <row r="145">
          <cell r="D145" t="str">
            <v>Humphrey, Elliot</v>
          </cell>
          <cell r="E145">
            <v>23873006</v>
          </cell>
        </row>
        <row r="146">
          <cell r="D146" t="str">
            <v>Humphrey, John</v>
          </cell>
          <cell r="E146">
            <v>5977327</v>
          </cell>
        </row>
        <row r="147">
          <cell r="D147" t="str">
            <v>Humphrey, Reagan</v>
          </cell>
          <cell r="E147">
            <v>5996000</v>
          </cell>
        </row>
        <row r="148">
          <cell r="D148" t="str">
            <v>Humphrey, Tracy</v>
          </cell>
          <cell r="E148">
            <v>5977277</v>
          </cell>
        </row>
        <row r="149">
          <cell r="D149" t="str">
            <v>III, Emilio Rivera</v>
          </cell>
          <cell r="E149">
            <v>23877138</v>
          </cell>
        </row>
        <row r="150">
          <cell r="D150" t="str">
            <v>Jacoby, Elyse</v>
          </cell>
          <cell r="E150">
            <v>29940504</v>
          </cell>
        </row>
        <row r="151">
          <cell r="D151" t="str">
            <v>Janowski, Lisa</v>
          </cell>
          <cell r="E151">
            <v>28943042</v>
          </cell>
        </row>
        <row r="152">
          <cell r="D152" t="str">
            <v>Jason, Jaclyn and</v>
          </cell>
          <cell r="E152">
            <v>31277767</v>
          </cell>
        </row>
        <row r="153">
          <cell r="D153" t="str">
            <v>Jones, Allie</v>
          </cell>
          <cell r="E153">
            <v>11422376</v>
          </cell>
        </row>
        <row r="154">
          <cell r="D154" t="str">
            <v>Jones, Ethan</v>
          </cell>
          <cell r="E154">
            <v>11422356</v>
          </cell>
        </row>
        <row r="155">
          <cell r="D155" t="str">
            <v>Jones, Hudson</v>
          </cell>
          <cell r="E155">
            <v>28518107</v>
          </cell>
        </row>
        <row r="156">
          <cell r="D156" t="str">
            <v>Jones, Nate</v>
          </cell>
          <cell r="E156">
            <v>5996123</v>
          </cell>
        </row>
        <row r="157">
          <cell r="D157" t="str">
            <v>Jordan, Ed</v>
          </cell>
          <cell r="E157">
            <v>7129460</v>
          </cell>
        </row>
        <row r="158">
          <cell r="D158" t="str">
            <v>Jordan, Emily</v>
          </cell>
          <cell r="E158">
            <v>5977396</v>
          </cell>
        </row>
        <row r="159">
          <cell r="D159" t="str">
            <v>Jr., Emilio Rivera</v>
          </cell>
          <cell r="E159">
            <v>23877134</v>
          </cell>
        </row>
        <row r="160">
          <cell r="D160" t="str">
            <v>Kaczmarek, Ken</v>
          </cell>
          <cell r="E160">
            <v>5995947</v>
          </cell>
        </row>
        <row r="161">
          <cell r="D161" t="str">
            <v>Kaczmarek, Sue</v>
          </cell>
          <cell r="E161">
            <v>5995943</v>
          </cell>
        </row>
        <row r="162">
          <cell r="D162" t="str">
            <v>Kaler, Hanna</v>
          </cell>
          <cell r="E162">
            <v>7325564</v>
          </cell>
        </row>
        <row r="163">
          <cell r="D163" t="str">
            <v>Kaneko, Jun</v>
          </cell>
          <cell r="E163">
            <v>29686800</v>
          </cell>
        </row>
        <row r="164">
          <cell r="D164" t="str">
            <v>Kassebaum, Clair</v>
          </cell>
          <cell r="E164">
            <v>11422328</v>
          </cell>
        </row>
        <row r="165">
          <cell r="D165" t="str">
            <v>Katzbeck, Kevin</v>
          </cell>
          <cell r="E165">
            <v>24191007</v>
          </cell>
        </row>
        <row r="166">
          <cell r="D166" t="str">
            <v>Keller, Craig</v>
          </cell>
          <cell r="E166">
            <v>23880120</v>
          </cell>
        </row>
        <row r="167">
          <cell r="D167" t="str">
            <v>Keller, Robyn</v>
          </cell>
          <cell r="E167">
            <v>23880125</v>
          </cell>
        </row>
        <row r="168">
          <cell r="D168" t="str">
            <v>Kelley, Ken</v>
          </cell>
          <cell r="E168">
            <v>6002021</v>
          </cell>
        </row>
        <row r="169">
          <cell r="D169" t="str">
            <v>Kelley, Linda</v>
          </cell>
          <cell r="E169">
            <v>23874715</v>
          </cell>
        </row>
        <row r="170">
          <cell r="D170" t="str">
            <v>King, Daniel</v>
          </cell>
          <cell r="E170">
            <v>7333709</v>
          </cell>
        </row>
        <row r="171">
          <cell r="D171" t="str">
            <v>King, Lindsey</v>
          </cell>
          <cell r="E171">
            <v>24249299</v>
          </cell>
        </row>
        <row r="172">
          <cell r="D172" t="str">
            <v>King, Victoria</v>
          </cell>
          <cell r="E172">
            <v>7333710</v>
          </cell>
        </row>
        <row r="173">
          <cell r="D173" t="str">
            <v>Kinsinger, Debra</v>
          </cell>
          <cell r="E173">
            <v>7406367</v>
          </cell>
        </row>
        <row r="174">
          <cell r="D174" t="str">
            <v>Kinsinger, Nathan</v>
          </cell>
          <cell r="E174">
            <v>7406355</v>
          </cell>
        </row>
        <row r="175">
          <cell r="D175" t="str">
            <v>Kinsinger, Violet</v>
          </cell>
          <cell r="E175">
            <v>23879858</v>
          </cell>
        </row>
        <row r="176">
          <cell r="D176" t="str">
            <v>Kinsinger, Zeke</v>
          </cell>
          <cell r="E176">
            <v>23879861</v>
          </cell>
        </row>
        <row r="177">
          <cell r="D177" t="str">
            <v>Knickerbocker, Sharon</v>
          </cell>
          <cell r="E177">
            <v>6779373</v>
          </cell>
        </row>
        <row r="178">
          <cell r="D178" t="str">
            <v>Korol, Ashley</v>
          </cell>
          <cell r="E178">
            <v>23986012</v>
          </cell>
        </row>
        <row r="179">
          <cell r="D179" t="str">
            <v>Kupczyk, Brandon</v>
          </cell>
          <cell r="E179">
            <v>23880229</v>
          </cell>
        </row>
        <row r="180">
          <cell r="D180" t="str">
            <v>LaBorn, Bob</v>
          </cell>
          <cell r="E180">
            <v>28996716</v>
          </cell>
        </row>
        <row r="181">
          <cell r="D181" t="str">
            <v>Lamb, Hilary</v>
          </cell>
          <cell r="E181">
            <v>31571611</v>
          </cell>
        </row>
        <row r="182">
          <cell r="D182" t="str">
            <v>Lamb, Nolan</v>
          </cell>
          <cell r="E182">
            <v>31571614</v>
          </cell>
        </row>
        <row r="183">
          <cell r="D183" t="str">
            <v>Lamb, Trevor</v>
          </cell>
          <cell r="E183">
            <v>31571612</v>
          </cell>
        </row>
        <row r="184">
          <cell r="D184" t="str">
            <v>Lane, Elyse</v>
          </cell>
          <cell r="E184">
            <v>5989807</v>
          </cell>
        </row>
        <row r="185">
          <cell r="D185" t="str">
            <v>Lane, Jim</v>
          </cell>
          <cell r="E185">
            <v>5996025</v>
          </cell>
        </row>
        <row r="186">
          <cell r="D186" t="str">
            <v>Lane, Julie</v>
          </cell>
          <cell r="E186">
            <v>5977368</v>
          </cell>
        </row>
        <row r="187">
          <cell r="D187" t="str">
            <v>Lane, Sophie</v>
          </cell>
          <cell r="E187">
            <v>5989809</v>
          </cell>
        </row>
        <row r="188">
          <cell r="D188" t="str">
            <v>Harbaugh, Brett</v>
          </cell>
          <cell r="E188">
            <v>12456289</v>
          </cell>
        </row>
        <row r="189">
          <cell r="D189" t="str">
            <v>Laslo, Dylan</v>
          </cell>
          <cell r="E189">
            <v>23875287</v>
          </cell>
        </row>
        <row r="190">
          <cell r="D190" t="str">
            <v>Laslo, Heidi</v>
          </cell>
          <cell r="E190">
            <v>5977279</v>
          </cell>
        </row>
        <row r="191">
          <cell r="D191" t="str">
            <v>Laslo, James</v>
          </cell>
          <cell r="E191">
            <v>5995875</v>
          </cell>
        </row>
        <row r="192">
          <cell r="D192" t="str">
            <v>Laslo, Mackenzie</v>
          </cell>
          <cell r="E192">
            <v>23875295</v>
          </cell>
        </row>
        <row r="193">
          <cell r="D193" t="str">
            <v>Laslo, Madison</v>
          </cell>
          <cell r="E193">
            <v>23875281</v>
          </cell>
        </row>
        <row r="194">
          <cell r="D194" t="str">
            <v>Laslo, Noah</v>
          </cell>
          <cell r="E194">
            <v>23875276</v>
          </cell>
        </row>
        <row r="195">
          <cell r="D195" t="str">
            <v>Lenhart, Sherry</v>
          </cell>
          <cell r="E195">
            <v>29361274</v>
          </cell>
        </row>
        <row r="196">
          <cell r="D196" t="str">
            <v>Leston, Anna</v>
          </cell>
          <cell r="E196">
            <v>24249317</v>
          </cell>
        </row>
        <row r="197">
          <cell r="D197" t="str">
            <v>Lindemulder, Cam</v>
          </cell>
          <cell r="E197">
            <v>29055967</v>
          </cell>
        </row>
        <row r="198">
          <cell r="D198" t="str">
            <v>Little, Jennifer</v>
          </cell>
          <cell r="E198">
            <v>5977281</v>
          </cell>
        </row>
        <row r="199">
          <cell r="D199" t="str">
            <v>Little, Joshua</v>
          </cell>
          <cell r="E199">
            <v>5995777</v>
          </cell>
        </row>
        <row r="200">
          <cell r="D200" t="str">
            <v>Lowenthal, Anne</v>
          </cell>
          <cell r="E200">
            <v>6616107</v>
          </cell>
        </row>
        <row r="201">
          <cell r="D201" t="str">
            <v>Lundgren, Annie</v>
          </cell>
          <cell r="E201">
            <v>23879635</v>
          </cell>
        </row>
        <row r="202">
          <cell r="D202" t="str">
            <v>Lundgren, Evan</v>
          </cell>
          <cell r="E202">
            <v>23879647</v>
          </cell>
        </row>
        <row r="203">
          <cell r="D203" t="str">
            <v>Lundgren, Jeremy</v>
          </cell>
          <cell r="E203">
            <v>23873117</v>
          </cell>
        </row>
        <row r="204">
          <cell r="D204" t="str">
            <v>Lundgren, Kaci</v>
          </cell>
          <cell r="E204">
            <v>13384533</v>
          </cell>
        </row>
        <row r="205">
          <cell r="D205" t="str">
            <v>Lundgren, Samuel</v>
          </cell>
          <cell r="E205">
            <v>23879653</v>
          </cell>
        </row>
        <row r="206">
          <cell r="D206" t="str">
            <v>Lyons, Nicole</v>
          </cell>
          <cell r="E206">
            <v>23872979</v>
          </cell>
        </row>
        <row r="207">
          <cell r="D207" t="str">
            <v>Maas, Greg</v>
          </cell>
          <cell r="E207">
            <v>6411271</v>
          </cell>
        </row>
        <row r="208">
          <cell r="D208" t="str">
            <v>Maas, Jody</v>
          </cell>
          <cell r="E208">
            <v>6416533</v>
          </cell>
        </row>
        <row r="209">
          <cell r="D209" t="str">
            <v>McCredie, Austin</v>
          </cell>
          <cell r="E209">
            <v>29618861</v>
          </cell>
        </row>
        <row r="210">
          <cell r="D210" t="str">
            <v>McDonald, Cade</v>
          </cell>
          <cell r="E210">
            <v>6775183</v>
          </cell>
        </row>
        <row r="211">
          <cell r="D211" t="str">
            <v>Merry, Brock</v>
          </cell>
          <cell r="E211">
            <v>29063958</v>
          </cell>
        </row>
        <row r="212">
          <cell r="D212" t="str">
            <v>Merry, Heather</v>
          </cell>
          <cell r="E212">
            <v>28949490</v>
          </cell>
        </row>
        <row r="213">
          <cell r="D213" t="str">
            <v>Merry, Mike</v>
          </cell>
          <cell r="E213">
            <v>28949480</v>
          </cell>
        </row>
        <row r="214">
          <cell r="D214" t="str">
            <v>Metcalf, Heidi</v>
          </cell>
          <cell r="E214">
            <v>28943097</v>
          </cell>
        </row>
        <row r="215">
          <cell r="D215" t="str">
            <v>Metcalf, Mary</v>
          </cell>
          <cell r="E215">
            <v>31213053</v>
          </cell>
        </row>
        <row r="216">
          <cell r="D216" t="str">
            <v>Metcalf, Taylor</v>
          </cell>
          <cell r="E216">
            <v>28784431</v>
          </cell>
        </row>
        <row r="217">
          <cell r="D217" t="str">
            <v>Metodiev, Vlad</v>
          </cell>
          <cell r="E217">
            <v>10980523</v>
          </cell>
        </row>
        <row r="218">
          <cell r="D218" t="str">
            <v>Micheletti, Michelle</v>
          </cell>
          <cell r="E218">
            <v>28996718</v>
          </cell>
        </row>
        <row r="219">
          <cell r="D219" t="str">
            <v>Miller, Debbie</v>
          </cell>
          <cell r="E219">
            <v>23880105</v>
          </cell>
        </row>
        <row r="220">
          <cell r="D220" t="str">
            <v>Mkrtschjan, Cheryl</v>
          </cell>
          <cell r="E220">
            <v>5977549</v>
          </cell>
        </row>
        <row r="221">
          <cell r="D221" t="str">
            <v>Mkrtschjan, Eleanor</v>
          </cell>
          <cell r="E221">
            <v>29493659</v>
          </cell>
        </row>
        <row r="222">
          <cell r="D222" t="str">
            <v>Mkrtschjan, Heidi</v>
          </cell>
          <cell r="E222">
            <v>6045567</v>
          </cell>
        </row>
        <row r="223">
          <cell r="D223" t="str">
            <v>Mkrtschjan, Heinz</v>
          </cell>
          <cell r="E223">
            <v>5977347</v>
          </cell>
        </row>
        <row r="224">
          <cell r="D224" t="str">
            <v>Mkrtschjan, Mike</v>
          </cell>
          <cell r="E224">
            <v>24249292</v>
          </cell>
        </row>
        <row r="225">
          <cell r="D225" t="str">
            <v>Mkrtschjan, Scarlett</v>
          </cell>
          <cell r="E225">
            <v>29492689</v>
          </cell>
        </row>
        <row r="226">
          <cell r="D226" t="str">
            <v>Mkrtschjan, Seth</v>
          </cell>
          <cell r="E226">
            <v>29493542</v>
          </cell>
        </row>
        <row r="227">
          <cell r="D227" t="str">
            <v>Mkrtschjan, Wesley</v>
          </cell>
          <cell r="E227">
            <v>29492801</v>
          </cell>
        </row>
        <row r="228">
          <cell r="D228" t="str">
            <v>Moeller, Russ</v>
          </cell>
          <cell r="E228">
            <v>7275853</v>
          </cell>
        </row>
        <row r="229">
          <cell r="D229" t="str">
            <v>Moore, Elizabeth</v>
          </cell>
          <cell r="E229">
            <v>16623511</v>
          </cell>
        </row>
        <row r="230">
          <cell r="D230" t="str">
            <v>Moore, Mark</v>
          </cell>
          <cell r="E230">
            <v>16623539</v>
          </cell>
        </row>
        <row r="231">
          <cell r="D231" t="str">
            <v>Morey, Erin</v>
          </cell>
          <cell r="E231">
            <v>28949495</v>
          </cell>
        </row>
        <row r="232">
          <cell r="D232" t="str">
            <v>Morris, Emma</v>
          </cell>
          <cell r="E232">
            <v>16939488</v>
          </cell>
        </row>
        <row r="233">
          <cell r="D233" t="str">
            <v>Morris, Everett</v>
          </cell>
          <cell r="E233">
            <v>23879256</v>
          </cell>
        </row>
        <row r="234">
          <cell r="D234" t="str">
            <v>Morris, Jude</v>
          </cell>
          <cell r="E234">
            <v>29203221</v>
          </cell>
        </row>
        <row r="235">
          <cell r="D235" t="str">
            <v>Morris, Robert</v>
          </cell>
          <cell r="E235">
            <v>19198796</v>
          </cell>
        </row>
        <row r="236">
          <cell r="D236" t="str">
            <v>Mullenbach, Brock</v>
          </cell>
          <cell r="E236">
            <v>16445910</v>
          </cell>
        </row>
        <row r="237">
          <cell r="D237" t="str">
            <v>Mullins, Charles</v>
          </cell>
          <cell r="E237">
            <v>23881548</v>
          </cell>
        </row>
        <row r="238">
          <cell r="D238" t="str">
            <v>Mullins, Madeline</v>
          </cell>
          <cell r="E238">
            <v>23881535</v>
          </cell>
        </row>
        <row r="239">
          <cell r="D239" t="str">
            <v>Mullins, Stephen</v>
          </cell>
          <cell r="E239">
            <v>23880257</v>
          </cell>
        </row>
        <row r="240">
          <cell r="D240" t="str">
            <v>Musgrove, Olivia</v>
          </cell>
          <cell r="E240">
            <v>29326254</v>
          </cell>
        </row>
        <row r="241">
          <cell r="D241" t="str">
            <v>Myers, Mark</v>
          </cell>
          <cell r="E241">
            <v>8109904</v>
          </cell>
        </row>
        <row r="242">
          <cell r="D242" t="str">
            <v>Nephew), Nicolas (Heinz's</v>
          </cell>
          <cell r="E242">
            <v>25226074</v>
          </cell>
        </row>
        <row r="243">
          <cell r="D243" t="str">
            <v>Northcutt, Dustin</v>
          </cell>
          <cell r="E243">
            <v>8055511</v>
          </cell>
        </row>
        <row r="244">
          <cell r="D244" t="str">
            <v>Novotny, John</v>
          </cell>
          <cell r="E244">
            <v>23880269</v>
          </cell>
        </row>
        <row r="245">
          <cell r="D245" t="str">
            <v>Novotny, Sheri</v>
          </cell>
          <cell r="E245">
            <v>29610053</v>
          </cell>
        </row>
        <row r="246">
          <cell r="D246" t="str">
            <v>Ortiz, Suzy Bly-</v>
          </cell>
          <cell r="E246">
            <v>29983511</v>
          </cell>
        </row>
        <row r="247">
          <cell r="D247" t="str">
            <v>Pallock, Judy</v>
          </cell>
          <cell r="E247">
            <v>5977283</v>
          </cell>
        </row>
        <row r="248">
          <cell r="D248" t="str">
            <v>Pallock, Ted</v>
          </cell>
          <cell r="E248">
            <v>5977285</v>
          </cell>
        </row>
        <row r="249">
          <cell r="D249" t="str">
            <v>Peter, Magali</v>
          </cell>
          <cell r="E249">
            <v>29601481</v>
          </cell>
        </row>
        <row r="250">
          <cell r="D250" t="str">
            <v>Rankin, Courtney</v>
          </cell>
          <cell r="E250">
            <v>23880055</v>
          </cell>
        </row>
        <row r="251">
          <cell r="D251" t="str">
            <v>Rieger, Tracy</v>
          </cell>
          <cell r="E251">
            <v>29610211</v>
          </cell>
        </row>
        <row r="252">
          <cell r="D252" t="str">
            <v>Ritter, Brandon</v>
          </cell>
          <cell r="E252">
            <v>23879889</v>
          </cell>
        </row>
        <row r="253">
          <cell r="D253" t="str">
            <v>Ritter, Charlotte</v>
          </cell>
          <cell r="E253">
            <v>23879957</v>
          </cell>
        </row>
        <row r="254">
          <cell r="D254" t="str">
            <v>Ritter, Emily</v>
          </cell>
          <cell r="E254">
            <v>23879899</v>
          </cell>
        </row>
        <row r="255">
          <cell r="D255" t="str">
            <v>Rivera, Elijah</v>
          </cell>
          <cell r="E255">
            <v>23879771</v>
          </cell>
        </row>
        <row r="256">
          <cell r="D256" t="str">
            <v>Rivera, Ezekiel</v>
          </cell>
          <cell r="E256">
            <v>23879799</v>
          </cell>
        </row>
        <row r="257">
          <cell r="D257" t="str">
            <v>Rivera, Shar</v>
          </cell>
          <cell r="E257">
            <v>10270437</v>
          </cell>
        </row>
        <row r="258">
          <cell r="D258" t="str">
            <v>Rogusky, Tess</v>
          </cell>
          <cell r="E258">
            <v>29326276</v>
          </cell>
        </row>
        <row r="259">
          <cell r="D259" t="str">
            <v>Rojo, James</v>
          </cell>
          <cell r="E259">
            <v>23880295</v>
          </cell>
        </row>
        <row r="260">
          <cell r="D260" t="str">
            <v>Rondo, Evi</v>
          </cell>
          <cell r="E260">
            <v>29638520</v>
          </cell>
        </row>
        <row r="261">
          <cell r="D261" t="str">
            <v>Rondo, Joey</v>
          </cell>
          <cell r="E261">
            <v>29638508</v>
          </cell>
        </row>
        <row r="262">
          <cell r="D262" t="str">
            <v>Roundtree, Claudia</v>
          </cell>
          <cell r="E262">
            <v>23880016</v>
          </cell>
        </row>
        <row r="263">
          <cell r="D263" t="str">
            <v>Roundtree, Richard</v>
          </cell>
          <cell r="E263">
            <v>23880014</v>
          </cell>
        </row>
        <row r="264">
          <cell r="D264" t="str">
            <v>Ruzycki, Char</v>
          </cell>
          <cell r="E264">
            <v>29609997</v>
          </cell>
        </row>
        <row r="265">
          <cell r="D265" t="str">
            <v>Sattler, Justin</v>
          </cell>
          <cell r="E265">
            <v>20029933</v>
          </cell>
        </row>
        <row r="266">
          <cell r="D266" t="str">
            <v>Sauer, Lauren</v>
          </cell>
          <cell r="E266">
            <v>31086218</v>
          </cell>
        </row>
        <row r="267">
          <cell r="D267" t="str">
            <v>Sauve, Colette</v>
          </cell>
          <cell r="E267">
            <v>23877026</v>
          </cell>
        </row>
        <row r="268">
          <cell r="D268" t="str">
            <v>Sauve, Danielle</v>
          </cell>
          <cell r="E268">
            <v>24249302</v>
          </cell>
        </row>
        <row r="269">
          <cell r="D269" t="str">
            <v>Sauve, Gabe</v>
          </cell>
          <cell r="E269">
            <v>8996067</v>
          </cell>
        </row>
        <row r="270">
          <cell r="D270" t="str">
            <v>Sauve, Micah</v>
          </cell>
          <cell r="E270">
            <v>23877015</v>
          </cell>
        </row>
        <row r="271">
          <cell r="D271" t="str">
            <v>Sauve, Nate</v>
          </cell>
          <cell r="E271">
            <v>9573679</v>
          </cell>
        </row>
        <row r="272">
          <cell r="D272" t="str">
            <v>Sauve, Simone</v>
          </cell>
          <cell r="E272">
            <v>23879613</v>
          </cell>
        </row>
        <row r="273">
          <cell r="D273" t="str">
            <v>Sciacca, Geoff</v>
          </cell>
          <cell r="E273">
            <v>7495343</v>
          </cell>
        </row>
        <row r="274">
          <cell r="D274" t="str">
            <v>Sciacca, Kat</v>
          </cell>
          <cell r="E274">
            <v>5977363</v>
          </cell>
        </row>
        <row r="275">
          <cell r="D275" t="str">
            <v>Sedig, Colton</v>
          </cell>
          <cell r="E275">
            <v>23880490</v>
          </cell>
        </row>
        <row r="276">
          <cell r="D276" t="str">
            <v>Sedig, Kendall</v>
          </cell>
          <cell r="E276">
            <v>23880603</v>
          </cell>
        </row>
        <row r="277">
          <cell r="D277" t="str">
            <v>Sheridan, Rebecca</v>
          </cell>
          <cell r="E277">
            <v>29905668</v>
          </cell>
        </row>
        <row r="278">
          <cell r="D278" t="str">
            <v>Sheridan, Ylenia</v>
          </cell>
          <cell r="E278">
            <v>29905667</v>
          </cell>
        </row>
        <row r="279">
          <cell r="D279" t="str">
            <v>Simek, Missy</v>
          </cell>
          <cell r="E279">
            <v>29610090</v>
          </cell>
        </row>
        <row r="280">
          <cell r="D280" t="str">
            <v>Simmons, Antoinette</v>
          </cell>
          <cell r="E280">
            <v>23877058</v>
          </cell>
        </row>
        <row r="281">
          <cell r="D281" t="str">
            <v>Simmons, Grant</v>
          </cell>
          <cell r="E281">
            <v>20065313</v>
          </cell>
        </row>
        <row r="282">
          <cell r="D282" t="str">
            <v>Sister, Heinz</v>
          </cell>
          <cell r="E282">
            <v>25226072</v>
          </cell>
        </row>
        <row r="283">
          <cell r="D283" t="str">
            <v>Smith, Allison</v>
          </cell>
          <cell r="E283">
            <v>14410999</v>
          </cell>
        </row>
        <row r="284">
          <cell r="D284" t="str">
            <v>Smith, Andy</v>
          </cell>
          <cell r="E284">
            <v>5995843</v>
          </cell>
        </row>
        <row r="285">
          <cell r="D285" t="str">
            <v>Smith, Clara</v>
          </cell>
          <cell r="E285">
            <v>5995976</v>
          </cell>
        </row>
        <row r="286">
          <cell r="D286" t="str">
            <v>Smith, Frank</v>
          </cell>
          <cell r="E286">
            <v>5995988</v>
          </cell>
        </row>
        <row r="287">
          <cell r="D287" t="str">
            <v>Solis, Kimberly</v>
          </cell>
          <cell r="E287">
            <v>29610073</v>
          </cell>
        </row>
        <row r="288">
          <cell r="D288" t="str">
            <v>Sove, Joshua</v>
          </cell>
          <cell r="E288">
            <v>24249297</v>
          </cell>
        </row>
        <row r="289">
          <cell r="D289" t="str">
            <v>Spaugh, Steve</v>
          </cell>
          <cell r="E289">
            <v>23880768</v>
          </cell>
        </row>
        <row r="290">
          <cell r="D290" t="str">
            <v>Spencer, Michael</v>
          </cell>
          <cell r="E290">
            <v>23880914</v>
          </cell>
        </row>
        <row r="291">
          <cell r="D291" t="str">
            <v>Spiewak, Sarah</v>
          </cell>
          <cell r="E291">
            <v>29985896</v>
          </cell>
        </row>
        <row r="292">
          <cell r="D292" t="str">
            <v>Sprague, Mark</v>
          </cell>
          <cell r="E292">
            <v>24249308</v>
          </cell>
        </row>
        <row r="293">
          <cell r="D293" t="str">
            <v>Stein, Jeff</v>
          </cell>
          <cell r="E293">
            <v>8055519</v>
          </cell>
        </row>
        <row r="294">
          <cell r="D294" t="str">
            <v>Stephens, Levi</v>
          </cell>
          <cell r="E294">
            <v>29811956</v>
          </cell>
        </row>
        <row r="295">
          <cell r="D295" t="str">
            <v>Stewart, Chris</v>
          </cell>
          <cell r="E295">
            <v>5996004</v>
          </cell>
        </row>
        <row r="296">
          <cell r="D296" t="str">
            <v>Stewart, Megan</v>
          </cell>
          <cell r="E296">
            <v>5977359</v>
          </cell>
        </row>
        <row r="297">
          <cell r="D297" t="str">
            <v>Studebaker, Elizabeth</v>
          </cell>
          <cell r="E297">
            <v>5977342</v>
          </cell>
        </row>
        <row r="298">
          <cell r="D298" t="str">
            <v>Stukenberg, Jake</v>
          </cell>
          <cell r="E298">
            <v>5996135</v>
          </cell>
        </row>
        <row r="299">
          <cell r="D299" t="str">
            <v>Stukenberg, Katie</v>
          </cell>
          <cell r="E299">
            <v>23879985</v>
          </cell>
        </row>
        <row r="300">
          <cell r="D300" t="str">
            <v>Stukenberg, Marcy</v>
          </cell>
          <cell r="E300">
            <v>23876402</v>
          </cell>
        </row>
        <row r="301">
          <cell r="D301" t="str">
            <v>Sullivan, Mike</v>
          </cell>
          <cell r="E301">
            <v>24249298</v>
          </cell>
        </row>
        <row r="302">
          <cell r="D302" t="str">
            <v>Sunday, Ruth</v>
          </cell>
          <cell r="E302">
            <v>23880067</v>
          </cell>
        </row>
        <row r="303">
          <cell r="D303" t="str">
            <v>Sutryk, Nick</v>
          </cell>
          <cell r="E303">
            <v>23881226</v>
          </cell>
        </row>
        <row r="304">
          <cell r="D304" t="str">
            <v>Sutryk, Rachel</v>
          </cell>
          <cell r="E304">
            <v>23881337</v>
          </cell>
        </row>
        <row r="305">
          <cell r="D305" t="str">
            <v>Suwyn, Adam</v>
          </cell>
          <cell r="E305">
            <v>24249312</v>
          </cell>
        </row>
        <row r="306">
          <cell r="D306" t="str">
            <v>Tabailloux, Amanda</v>
          </cell>
          <cell r="E306">
            <v>7265787</v>
          </cell>
        </row>
        <row r="307">
          <cell r="D307" t="str">
            <v>Tabailloux, Jenny</v>
          </cell>
          <cell r="E307">
            <v>29601474</v>
          </cell>
        </row>
        <row r="308">
          <cell r="D308" t="str">
            <v>Tabailloux, Marc</v>
          </cell>
          <cell r="E308">
            <v>16437476</v>
          </cell>
        </row>
        <row r="309">
          <cell r="D309" t="str">
            <v>Tabailloux, Marcel</v>
          </cell>
          <cell r="E309">
            <v>23876951</v>
          </cell>
        </row>
        <row r="310">
          <cell r="D310" t="str">
            <v>Tabailloux, Paul</v>
          </cell>
          <cell r="E310">
            <v>16436652</v>
          </cell>
        </row>
        <row r="311">
          <cell r="D311" t="str">
            <v>Tabailloux, Zaylee</v>
          </cell>
          <cell r="E311">
            <v>23880045</v>
          </cell>
        </row>
        <row r="312">
          <cell r="D312" t="str">
            <v>Taylor, Shannon</v>
          </cell>
          <cell r="E312">
            <v>30114119</v>
          </cell>
        </row>
        <row r="313">
          <cell r="D313" t="str">
            <v>Thomas, Christi</v>
          </cell>
          <cell r="E313">
            <v>24686695</v>
          </cell>
        </row>
        <row r="314">
          <cell r="D314" t="str">
            <v>Thomas, Claire</v>
          </cell>
          <cell r="E314">
            <v>24686786</v>
          </cell>
        </row>
        <row r="315">
          <cell r="D315" t="str">
            <v>Thomas, Dylan</v>
          </cell>
          <cell r="E315">
            <v>24686706</v>
          </cell>
        </row>
        <row r="316">
          <cell r="D316" t="str">
            <v>Thomas, Jillian</v>
          </cell>
          <cell r="E316">
            <v>24686796</v>
          </cell>
        </row>
        <row r="317">
          <cell r="D317" t="str">
            <v>Thomas, Shane</v>
          </cell>
          <cell r="E317">
            <v>24686661</v>
          </cell>
        </row>
        <row r="318">
          <cell r="D318" t="str">
            <v>Time, Zack Unknown At This</v>
          </cell>
          <cell r="E318">
            <v>30030395</v>
          </cell>
        </row>
        <row r="319">
          <cell r="D319" t="str">
            <v>Torres, Jessica</v>
          </cell>
          <cell r="E319">
            <v>24249311</v>
          </cell>
        </row>
        <row r="320">
          <cell r="D320" t="str">
            <v>Trask, Lester</v>
          </cell>
          <cell r="E320">
            <v>29199581</v>
          </cell>
        </row>
        <row r="321">
          <cell r="D321" t="str">
            <v>Trask, Sarah</v>
          </cell>
          <cell r="E321">
            <v>23876909</v>
          </cell>
        </row>
        <row r="322">
          <cell r="D322" t="str">
            <v>Trask, Steve</v>
          </cell>
          <cell r="E322">
            <v>11178170</v>
          </cell>
        </row>
        <row r="323">
          <cell r="D323" t="str">
            <v>Trott, Abigail</v>
          </cell>
          <cell r="E323">
            <v>5987229</v>
          </cell>
        </row>
        <row r="324">
          <cell r="D324" t="str">
            <v>Trott, Anna</v>
          </cell>
          <cell r="E324">
            <v>5987217</v>
          </cell>
        </row>
        <row r="325">
          <cell r="D325" t="str">
            <v>Trott, Jennifer</v>
          </cell>
          <cell r="E325">
            <v>5933403</v>
          </cell>
        </row>
        <row r="326">
          <cell r="D326" t="str">
            <v>Trott, Jon</v>
          </cell>
          <cell r="E326">
            <v>5931365</v>
          </cell>
        </row>
        <row r="327">
          <cell r="D327" t="str">
            <v>Tully, Hudson</v>
          </cell>
          <cell r="E327">
            <v>23876216</v>
          </cell>
        </row>
        <row r="328">
          <cell r="D328" t="str">
            <v>Tully, Lindsay</v>
          </cell>
          <cell r="E328">
            <v>5977390</v>
          </cell>
        </row>
        <row r="329">
          <cell r="D329" t="str">
            <v>Tully, Matt</v>
          </cell>
          <cell r="E329">
            <v>5977388</v>
          </cell>
        </row>
        <row r="330">
          <cell r="D330" t="str">
            <v>Tully, Talia</v>
          </cell>
          <cell r="E330">
            <v>23876212</v>
          </cell>
        </row>
        <row r="331">
          <cell r="D331" t="str">
            <v>VandenBosch, Steven</v>
          </cell>
          <cell r="E331">
            <v>24249313</v>
          </cell>
        </row>
        <row r="332">
          <cell r="D332" t="str">
            <v>visiting), Jess (steps sister</v>
          </cell>
          <cell r="E332">
            <v>30220493</v>
          </cell>
        </row>
        <row r="333">
          <cell r="D333" t="str">
            <v>Wahrman, JD</v>
          </cell>
          <cell r="E333">
            <v>16889987</v>
          </cell>
        </row>
        <row r="334">
          <cell r="D334" t="str">
            <v>Wahrman, Sam</v>
          </cell>
          <cell r="E334">
            <v>16889993</v>
          </cell>
        </row>
        <row r="335">
          <cell r="D335" t="str">
            <v>Wermeskerch, Chris</v>
          </cell>
          <cell r="E335">
            <v>19428445</v>
          </cell>
        </row>
        <row r="336">
          <cell r="D336" t="str">
            <v>Zurbuch, Tori</v>
          </cell>
          <cell r="E336">
            <v>29055331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Summary"/>
      <sheetName val="TableSource"/>
      <sheetName val="Sheet3"/>
      <sheetName val="Income"/>
      <sheetName val="Sheet1"/>
      <sheetName val="Sheet2"/>
      <sheetName val="PC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FullName</v>
          </cell>
          <cell r="E1" t="str">
            <v>PersonID</v>
          </cell>
        </row>
        <row r="2">
          <cell r="D2" t="str">
            <v>Abiera, Kelsey</v>
          </cell>
          <cell r="E2">
            <v>11755451</v>
          </cell>
        </row>
        <row r="3">
          <cell r="D3" t="str">
            <v>Abiera, Tony</v>
          </cell>
          <cell r="E3">
            <v>11755447</v>
          </cell>
        </row>
        <row r="4">
          <cell r="D4" t="str">
            <v>Adair, Cooper</v>
          </cell>
          <cell r="E4">
            <v>23984851</v>
          </cell>
        </row>
        <row r="5">
          <cell r="D5" t="str">
            <v>Adair, Erin</v>
          </cell>
          <cell r="E5">
            <v>23984831</v>
          </cell>
        </row>
        <row r="6">
          <cell r="D6" t="str">
            <v>Adair, Sean</v>
          </cell>
          <cell r="E6">
            <v>23984773</v>
          </cell>
        </row>
        <row r="7">
          <cell r="D7" t="str">
            <v>Adams, Bruce</v>
          </cell>
          <cell r="E7">
            <v>5977378</v>
          </cell>
        </row>
        <row r="8">
          <cell r="D8" t="str">
            <v>Adams, John</v>
          </cell>
          <cell r="E8">
            <v>28949403</v>
          </cell>
        </row>
        <row r="9">
          <cell r="D9" t="str">
            <v>Adams, Kathleen</v>
          </cell>
          <cell r="E9">
            <v>5977376</v>
          </cell>
        </row>
        <row r="10">
          <cell r="D10" t="str">
            <v>Adomshick, Rachel</v>
          </cell>
          <cell r="E10">
            <v>29694041</v>
          </cell>
        </row>
        <row r="11">
          <cell r="D11" t="str">
            <v>Aldana, Javan</v>
          </cell>
          <cell r="E11">
            <v>9047757</v>
          </cell>
        </row>
        <row r="12">
          <cell r="D12" t="str">
            <v>Aldana, Lydia</v>
          </cell>
          <cell r="E12">
            <v>23879366</v>
          </cell>
        </row>
        <row r="13">
          <cell r="D13" t="str">
            <v>Aldana, Manuel</v>
          </cell>
          <cell r="E13">
            <v>6412101</v>
          </cell>
        </row>
        <row r="14">
          <cell r="D14" t="str">
            <v>Aldana, Melissa</v>
          </cell>
          <cell r="E14">
            <v>5977215</v>
          </cell>
        </row>
        <row r="15">
          <cell r="D15" t="str">
            <v>Aldana, Naomi</v>
          </cell>
          <cell r="E15">
            <v>23879319</v>
          </cell>
        </row>
        <row r="16">
          <cell r="D16" t="str">
            <v>Aldana, Phoebe</v>
          </cell>
          <cell r="E16">
            <v>23879356</v>
          </cell>
        </row>
        <row r="17">
          <cell r="D17" t="str">
            <v>Aldana, Ruth</v>
          </cell>
          <cell r="E17">
            <v>23879332</v>
          </cell>
        </row>
        <row r="18">
          <cell r="D18" t="str">
            <v>Aldana, Sarai</v>
          </cell>
          <cell r="E18">
            <v>5977223</v>
          </cell>
        </row>
        <row r="19">
          <cell r="D19" t="str">
            <v>Allen, Johnathan</v>
          </cell>
          <cell r="E19">
            <v>28852919</v>
          </cell>
        </row>
        <row r="20">
          <cell r="D20" t="str">
            <v>Allen, Lorraine</v>
          </cell>
          <cell r="E20">
            <v>30216142</v>
          </cell>
        </row>
        <row r="21">
          <cell r="D21" t="str">
            <v>Allen, Monica</v>
          </cell>
          <cell r="E21">
            <v>28950353</v>
          </cell>
        </row>
        <row r="22">
          <cell r="D22" t="str">
            <v>Anderson, Josh</v>
          </cell>
          <cell r="E22">
            <v>5977259</v>
          </cell>
        </row>
        <row r="23">
          <cell r="D23" t="str">
            <v>Anderson, Kristi</v>
          </cell>
          <cell r="E23">
            <v>5977261</v>
          </cell>
        </row>
        <row r="24">
          <cell r="D24" t="str">
            <v>Babiak, Kayla</v>
          </cell>
          <cell r="E24">
            <v>28996708</v>
          </cell>
        </row>
        <row r="25">
          <cell r="D25" t="str">
            <v>Babiak, Micheal</v>
          </cell>
          <cell r="E25">
            <v>28946514</v>
          </cell>
        </row>
        <row r="26">
          <cell r="D26" t="str">
            <v>Baker, Arielle</v>
          </cell>
          <cell r="E26">
            <v>11726299</v>
          </cell>
        </row>
        <row r="27">
          <cell r="D27" t="str">
            <v>Bartolazzi, Jordan</v>
          </cell>
          <cell r="E27">
            <v>5977263</v>
          </cell>
        </row>
        <row r="28">
          <cell r="D28" t="str">
            <v>Bartolazzi, Stephanie</v>
          </cell>
          <cell r="E28">
            <v>5977323</v>
          </cell>
        </row>
        <row r="29">
          <cell r="D29" t="str">
            <v>Bertrand, Bret</v>
          </cell>
          <cell r="E29">
            <v>7331969</v>
          </cell>
        </row>
        <row r="30">
          <cell r="D30" t="str">
            <v>Bertrand, Sarah</v>
          </cell>
          <cell r="E30">
            <v>7331975</v>
          </cell>
        </row>
        <row r="31">
          <cell r="D31" t="str">
            <v>Bird, Michelle</v>
          </cell>
          <cell r="E31">
            <v>28949252</v>
          </cell>
        </row>
        <row r="32">
          <cell r="D32" t="str">
            <v>Bird, Will</v>
          </cell>
          <cell r="E32">
            <v>29663691</v>
          </cell>
        </row>
        <row r="33">
          <cell r="D33" t="str">
            <v>Bliss, Andrew</v>
          </cell>
          <cell r="E33">
            <v>5977267</v>
          </cell>
        </row>
        <row r="34">
          <cell r="D34" t="str">
            <v>Bliss, Nathan</v>
          </cell>
          <cell r="E34">
            <v>8605314</v>
          </cell>
        </row>
        <row r="35">
          <cell r="D35" t="str">
            <v>Bliss, Stephanie</v>
          </cell>
          <cell r="E35">
            <v>5977265</v>
          </cell>
        </row>
        <row r="36">
          <cell r="D36" t="str">
            <v>Bly, Suzanne</v>
          </cell>
          <cell r="E36">
            <v>24249305</v>
          </cell>
        </row>
        <row r="37">
          <cell r="D37" t="str">
            <v>Bolton, Corey</v>
          </cell>
          <cell r="E37">
            <v>24249310</v>
          </cell>
        </row>
        <row r="38">
          <cell r="D38" t="str">
            <v>Boyce, Gabriel</v>
          </cell>
          <cell r="E38">
            <v>23881520</v>
          </cell>
        </row>
        <row r="39">
          <cell r="D39" t="str">
            <v>Boyce, Lily</v>
          </cell>
          <cell r="E39">
            <v>23880187</v>
          </cell>
        </row>
        <row r="40">
          <cell r="D40" t="str">
            <v>Boyce, Tom</v>
          </cell>
          <cell r="E40">
            <v>23880181</v>
          </cell>
        </row>
        <row r="41">
          <cell r="D41" t="str">
            <v>Bratcher, Beckett</v>
          </cell>
          <cell r="E41">
            <v>30812414</v>
          </cell>
        </row>
        <row r="42">
          <cell r="D42" t="str">
            <v>Bratcher, Helena</v>
          </cell>
          <cell r="E42">
            <v>30812416</v>
          </cell>
        </row>
        <row r="43">
          <cell r="D43" t="str">
            <v>Bratcher, Rosie</v>
          </cell>
          <cell r="E43">
            <v>30812417</v>
          </cell>
        </row>
        <row r="44">
          <cell r="D44" t="str">
            <v>Brewer, Betsy</v>
          </cell>
          <cell r="E44">
            <v>23825365</v>
          </cell>
        </row>
        <row r="45">
          <cell r="D45" t="str">
            <v>Brewer, Diane</v>
          </cell>
          <cell r="E45">
            <v>24249315</v>
          </cell>
        </row>
        <row r="46">
          <cell r="D46" t="str">
            <v>Brewer, Ellie</v>
          </cell>
          <cell r="E46">
            <v>23825308</v>
          </cell>
        </row>
        <row r="47">
          <cell r="D47" t="str">
            <v>Brewer, Jeff</v>
          </cell>
          <cell r="E47">
            <v>6000275</v>
          </cell>
        </row>
        <row r="48">
          <cell r="D48" t="str">
            <v>Brewer, Jen</v>
          </cell>
          <cell r="E48">
            <v>5995949</v>
          </cell>
        </row>
        <row r="49">
          <cell r="D49" t="str">
            <v>Brewer, Maggie</v>
          </cell>
          <cell r="E49">
            <v>5995957</v>
          </cell>
        </row>
        <row r="50">
          <cell r="D50" t="str">
            <v>Brewer, Molly</v>
          </cell>
          <cell r="E50">
            <v>17389382</v>
          </cell>
        </row>
        <row r="51">
          <cell r="D51" t="str">
            <v>Britt, Adam</v>
          </cell>
          <cell r="E51">
            <v>5996083</v>
          </cell>
        </row>
        <row r="52">
          <cell r="D52" t="str">
            <v>Britt, Andy</v>
          </cell>
          <cell r="E52">
            <v>23825569</v>
          </cell>
        </row>
        <row r="53">
          <cell r="D53" t="str">
            <v>Britt, Joyce</v>
          </cell>
          <cell r="E53">
            <v>5996095</v>
          </cell>
        </row>
        <row r="54">
          <cell r="D54" t="str">
            <v>Britt, Julia</v>
          </cell>
          <cell r="E54">
            <v>23825598</v>
          </cell>
        </row>
        <row r="55">
          <cell r="D55" t="str">
            <v>Calamos, Zach</v>
          </cell>
          <cell r="E55">
            <v>30220490</v>
          </cell>
        </row>
        <row r="56">
          <cell r="D56" t="str">
            <v>Cameron, Eileen</v>
          </cell>
          <cell r="E56">
            <v>29357769</v>
          </cell>
        </row>
        <row r="57">
          <cell r="D57" t="str">
            <v>Camp, Aaron</v>
          </cell>
          <cell r="E57">
            <v>5977269</v>
          </cell>
        </row>
        <row r="58">
          <cell r="D58" t="str">
            <v>Camp, Ezra</v>
          </cell>
          <cell r="E58">
            <v>23879148</v>
          </cell>
        </row>
        <row r="59">
          <cell r="D59" t="str">
            <v>Camp, Heather</v>
          </cell>
          <cell r="E59">
            <v>5977271</v>
          </cell>
        </row>
        <row r="60">
          <cell r="D60" t="str">
            <v>Camp, Judah</v>
          </cell>
          <cell r="E60">
            <v>23824911</v>
          </cell>
        </row>
        <row r="61">
          <cell r="D61" t="str">
            <v>Camp, Noelle</v>
          </cell>
          <cell r="E61">
            <v>23879135</v>
          </cell>
        </row>
        <row r="62">
          <cell r="D62" t="str">
            <v>Chen, Simon</v>
          </cell>
          <cell r="E62">
            <v>16688863</v>
          </cell>
        </row>
        <row r="63">
          <cell r="D63" t="str">
            <v>Cochrum, Jared</v>
          </cell>
          <cell r="E63">
            <v>5995753</v>
          </cell>
        </row>
        <row r="64">
          <cell r="D64" t="str">
            <v>Cochrum, Megan</v>
          </cell>
          <cell r="E64">
            <v>6484708</v>
          </cell>
        </row>
        <row r="65">
          <cell r="D65" t="str">
            <v>Crawford, Mac</v>
          </cell>
          <cell r="E65">
            <v>24249306</v>
          </cell>
        </row>
        <row r="66">
          <cell r="D66" t="str">
            <v>Crawford, Pattie</v>
          </cell>
          <cell r="E66">
            <v>5996279</v>
          </cell>
        </row>
        <row r="67">
          <cell r="D67" t="str">
            <v>Creedon, Joshua</v>
          </cell>
          <cell r="E67">
            <v>8609891</v>
          </cell>
        </row>
        <row r="68">
          <cell r="D68" t="str">
            <v>Cummings, Andrea</v>
          </cell>
          <cell r="E68">
            <v>7128587</v>
          </cell>
        </row>
        <row r="69">
          <cell r="D69" t="str">
            <v>Cummings, Kevin</v>
          </cell>
          <cell r="E69">
            <v>7128579</v>
          </cell>
        </row>
        <row r="70">
          <cell r="D70" t="str">
            <v>Danaher, Connor</v>
          </cell>
          <cell r="E70">
            <v>24177503</v>
          </cell>
        </row>
        <row r="71">
          <cell r="D71" t="str">
            <v>Danaher, David</v>
          </cell>
          <cell r="E71">
            <v>24177517</v>
          </cell>
        </row>
        <row r="72">
          <cell r="D72" t="str">
            <v>Danaher, Josephine</v>
          </cell>
          <cell r="E72">
            <v>29201637</v>
          </cell>
        </row>
        <row r="73">
          <cell r="D73" t="str">
            <v>Danaher, Kathy</v>
          </cell>
          <cell r="E73">
            <v>24177463</v>
          </cell>
        </row>
        <row r="74">
          <cell r="D74" t="str">
            <v>DeJong, Angel</v>
          </cell>
          <cell r="E74">
            <v>9378290</v>
          </cell>
        </row>
        <row r="75">
          <cell r="D75" t="str">
            <v>DeVasto, Adelisse</v>
          </cell>
          <cell r="E75">
            <v>23872664</v>
          </cell>
        </row>
        <row r="76">
          <cell r="D76" t="str">
            <v>DeVasto, Anne</v>
          </cell>
          <cell r="E76">
            <v>7385911</v>
          </cell>
        </row>
        <row r="77">
          <cell r="D77" t="str">
            <v>DeVasto, David</v>
          </cell>
          <cell r="E77">
            <v>9574173</v>
          </cell>
        </row>
        <row r="78">
          <cell r="D78" t="str">
            <v>DeVasto, Vivian</v>
          </cell>
          <cell r="E78">
            <v>23872658</v>
          </cell>
        </row>
        <row r="79">
          <cell r="D79" t="str">
            <v>Difino, Janna</v>
          </cell>
          <cell r="E79">
            <v>19265765</v>
          </cell>
        </row>
        <row r="80">
          <cell r="D80" t="str">
            <v>Dunn, Aidan</v>
          </cell>
          <cell r="E80">
            <v>19917618</v>
          </cell>
        </row>
        <row r="81">
          <cell r="D81" t="str">
            <v>Dykstra, Libby</v>
          </cell>
          <cell r="E81">
            <v>16199837</v>
          </cell>
        </row>
        <row r="82">
          <cell r="D82" t="str">
            <v>Egan, Carol</v>
          </cell>
          <cell r="E82">
            <v>5995965</v>
          </cell>
        </row>
        <row r="83">
          <cell r="D83" t="str">
            <v>Egan, Tom</v>
          </cell>
          <cell r="E83">
            <v>5977370</v>
          </cell>
        </row>
        <row r="84">
          <cell r="D84" t="str">
            <v>Eickholt, Andy</v>
          </cell>
          <cell r="E84">
            <v>23608177</v>
          </cell>
        </row>
        <row r="85">
          <cell r="D85" t="str">
            <v>Eickholt, Fay</v>
          </cell>
          <cell r="E85">
            <v>23879204</v>
          </cell>
        </row>
        <row r="86">
          <cell r="D86" t="str">
            <v>Eickholt, Stephanie</v>
          </cell>
          <cell r="E86">
            <v>23873533</v>
          </cell>
        </row>
        <row r="87">
          <cell r="D87" t="str">
            <v>Erickson, Erin</v>
          </cell>
          <cell r="E87">
            <v>24249301</v>
          </cell>
        </row>
        <row r="88">
          <cell r="D88" t="str">
            <v>Erickson, Ingrid</v>
          </cell>
          <cell r="E88">
            <v>23974424</v>
          </cell>
        </row>
        <row r="89">
          <cell r="D89" t="str">
            <v>Esposito, Lilian</v>
          </cell>
          <cell r="E89">
            <v>30629183</v>
          </cell>
        </row>
        <row r="90">
          <cell r="D90" t="str">
            <v>Faretta, Jim</v>
          </cell>
          <cell r="E90">
            <v>24249314</v>
          </cell>
        </row>
        <row r="91">
          <cell r="D91" t="str">
            <v>Faretta, Mary</v>
          </cell>
          <cell r="E91">
            <v>19488518</v>
          </cell>
        </row>
        <row r="92">
          <cell r="D92" t="str">
            <v>Fastenau, Jordan</v>
          </cell>
          <cell r="E92">
            <v>13694619</v>
          </cell>
        </row>
        <row r="93">
          <cell r="D93" t="str">
            <v>Fastenau, Nathan</v>
          </cell>
          <cell r="E93">
            <v>13935643</v>
          </cell>
        </row>
        <row r="94">
          <cell r="D94" t="str">
            <v>Ferris, Caroline</v>
          </cell>
          <cell r="E94">
            <v>29985897</v>
          </cell>
        </row>
        <row r="95">
          <cell r="D95" t="str">
            <v>Ferris, Jane</v>
          </cell>
          <cell r="E95">
            <v>5996017</v>
          </cell>
        </row>
        <row r="96">
          <cell r="D96" t="str">
            <v>Ferris, Matt</v>
          </cell>
          <cell r="E96">
            <v>5996015</v>
          </cell>
        </row>
        <row r="97">
          <cell r="D97" t="str">
            <v>friend, Deana Clair</v>
          </cell>
          <cell r="E97">
            <v>29863160</v>
          </cell>
        </row>
        <row r="98">
          <cell r="D98" t="str">
            <v>FullName</v>
          </cell>
          <cell r="E98" t="str">
            <v>PersonID</v>
          </cell>
        </row>
        <row r="99">
          <cell r="D99" t="str">
            <v>FullName</v>
          </cell>
          <cell r="E99" t="str">
            <v>PersonID</v>
          </cell>
        </row>
        <row r="100">
          <cell r="D100" t="str">
            <v>FullName</v>
          </cell>
          <cell r="E100" t="str">
            <v>PersonID</v>
          </cell>
        </row>
        <row r="101">
          <cell r="D101" t="str">
            <v>Fumo, Dan</v>
          </cell>
          <cell r="E101">
            <v>23879997</v>
          </cell>
        </row>
        <row r="102">
          <cell r="D102" t="str">
            <v>Gasso, Mariah</v>
          </cell>
          <cell r="E102">
            <v>5977338</v>
          </cell>
        </row>
        <row r="103">
          <cell r="D103" t="str">
            <v>Gasso, Mike</v>
          </cell>
          <cell r="E103">
            <v>5995765</v>
          </cell>
        </row>
        <row r="104">
          <cell r="D104" t="str">
            <v>Gearhart, Iliana</v>
          </cell>
          <cell r="E104">
            <v>28996723</v>
          </cell>
        </row>
        <row r="105">
          <cell r="D105" t="str">
            <v>Gearhart, Matthew</v>
          </cell>
          <cell r="E105">
            <v>28996724</v>
          </cell>
        </row>
        <row r="106">
          <cell r="D106" t="str">
            <v>Gee, Avery</v>
          </cell>
          <cell r="E106">
            <v>29112663</v>
          </cell>
        </row>
        <row r="107">
          <cell r="D107" t="str">
            <v>Gee, Nolan</v>
          </cell>
          <cell r="E107">
            <v>29112676</v>
          </cell>
        </row>
        <row r="108">
          <cell r="D108" t="str">
            <v>Gee, Parker</v>
          </cell>
          <cell r="E108">
            <v>29112681</v>
          </cell>
        </row>
        <row r="109">
          <cell r="D109" t="str">
            <v>Gensler, Peter</v>
          </cell>
          <cell r="E109">
            <v>26007903</v>
          </cell>
        </row>
        <row r="110">
          <cell r="D110" t="str">
            <v>Golema, Brittany</v>
          </cell>
          <cell r="E110">
            <v>14411065</v>
          </cell>
        </row>
        <row r="111">
          <cell r="D111" t="str">
            <v>Golema, Casey</v>
          </cell>
          <cell r="E111">
            <v>16045417</v>
          </cell>
        </row>
        <row r="112">
          <cell r="D112" t="str">
            <v>Gorrell, Mike</v>
          </cell>
          <cell r="E112">
            <v>23984899</v>
          </cell>
        </row>
        <row r="113">
          <cell r="D113" t="str">
            <v>Gosling, Anthony</v>
          </cell>
          <cell r="E113">
            <v>6556235</v>
          </cell>
        </row>
        <row r="114">
          <cell r="D114" t="str">
            <v>Gosling, James</v>
          </cell>
          <cell r="E114">
            <v>29933378</v>
          </cell>
        </row>
        <row r="115">
          <cell r="D115" t="str">
            <v>Gosling, Lorraine</v>
          </cell>
          <cell r="E115">
            <v>6556237</v>
          </cell>
        </row>
        <row r="116">
          <cell r="D116" t="str">
            <v>Gosling, Matt</v>
          </cell>
          <cell r="E116">
            <v>23873208</v>
          </cell>
        </row>
        <row r="117">
          <cell r="D117" t="str">
            <v>Gosling, Nicole</v>
          </cell>
          <cell r="E117">
            <v>5995800</v>
          </cell>
        </row>
        <row r="118">
          <cell r="D118" t="str">
            <v>Graham, Arin</v>
          </cell>
          <cell r="E118">
            <v>28346217</v>
          </cell>
        </row>
        <row r="119">
          <cell r="D119" t="str">
            <v>Grandlienard, Dan</v>
          </cell>
          <cell r="E119">
            <v>5995902</v>
          </cell>
        </row>
        <row r="120">
          <cell r="D120" t="str">
            <v>Grandlienard, Jody</v>
          </cell>
          <cell r="E120">
            <v>5995924</v>
          </cell>
        </row>
        <row r="121">
          <cell r="D121" t="str">
            <v>Gray, Bobbie</v>
          </cell>
          <cell r="E121">
            <v>23880151</v>
          </cell>
        </row>
        <row r="122">
          <cell r="D122" t="str">
            <v>Gray, Doyle</v>
          </cell>
          <cell r="E122">
            <v>23880145</v>
          </cell>
        </row>
        <row r="123">
          <cell r="D123" t="str">
            <v>Griffith, Cassidy</v>
          </cell>
          <cell r="E123">
            <v>29601458</v>
          </cell>
        </row>
        <row r="124">
          <cell r="D124" t="str">
            <v>Grooms, Shawn</v>
          </cell>
          <cell r="E124">
            <v>24249318</v>
          </cell>
        </row>
        <row r="125">
          <cell r="D125" t="str">
            <v>Harmon, Jessica</v>
          </cell>
          <cell r="E125">
            <v>5995813</v>
          </cell>
        </row>
        <row r="126">
          <cell r="D126" t="str">
            <v>Harmon, Lannea</v>
          </cell>
          <cell r="E126">
            <v>30277735</v>
          </cell>
        </row>
        <row r="127">
          <cell r="D127" t="str">
            <v>Harmon, Shane</v>
          </cell>
          <cell r="E127">
            <v>24249293</v>
          </cell>
        </row>
        <row r="128">
          <cell r="D128" t="str">
            <v>Harward, Laura Beth</v>
          </cell>
          <cell r="E128">
            <v>10270433</v>
          </cell>
        </row>
        <row r="129">
          <cell r="D129" t="str">
            <v>Harward, Michael</v>
          </cell>
          <cell r="E129">
            <v>10270431</v>
          </cell>
        </row>
        <row r="130">
          <cell r="D130" t="str">
            <v>Hayne, Jack</v>
          </cell>
          <cell r="E130">
            <v>7495360</v>
          </cell>
        </row>
        <row r="131">
          <cell r="D131" t="str">
            <v>Hedger, Linda</v>
          </cell>
          <cell r="E131">
            <v>5977401</v>
          </cell>
        </row>
        <row r="132">
          <cell r="D132" t="str">
            <v>hernandez, jackson</v>
          </cell>
          <cell r="E132">
            <v>30452713</v>
          </cell>
        </row>
        <row r="133">
          <cell r="D133" t="str">
            <v>Hernandez, Jaime</v>
          </cell>
          <cell r="E133">
            <v>7504007</v>
          </cell>
        </row>
        <row r="134">
          <cell r="D134" t="str">
            <v>Hernandez, Jason</v>
          </cell>
          <cell r="E134">
            <v>23879426</v>
          </cell>
        </row>
        <row r="135">
          <cell r="D135" t="str">
            <v>Hernandez, Katie</v>
          </cell>
          <cell r="E135">
            <v>13956181</v>
          </cell>
        </row>
        <row r="136">
          <cell r="D136" t="str">
            <v>Hernandez, Luca</v>
          </cell>
          <cell r="E136">
            <v>23879493</v>
          </cell>
        </row>
        <row r="137">
          <cell r="D137" t="str">
            <v>Hernandez, Matilda</v>
          </cell>
          <cell r="E137">
            <v>23879498</v>
          </cell>
        </row>
        <row r="138">
          <cell r="D138" t="str">
            <v>Hernandez, Mikah</v>
          </cell>
          <cell r="E138">
            <v>23879554</v>
          </cell>
        </row>
        <row r="139">
          <cell r="D139" t="str">
            <v>Hernandez, Zeke</v>
          </cell>
          <cell r="E139">
            <v>5977273</v>
          </cell>
        </row>
        <row r="140">
          <cell r="D140" t="str">
            <v>Hill, Kalli</v>
          </cell>
          <cell r="E140">
            <v>5977275</v>
          </cell>
        </row>
        <row r="141">
          <cell r="D141" t="str">
            <v>Hornok, Grace</v>
          </cell>
          <cell r="E141">
            <v>16520100</v>
          </cell>
        </row>
        <row r="142">
          <cell r="D142" t="str">
            <v>Houck, James</v>
          </cell>
          <cell r="E142">
            <v>23880078</v>
          </cell>
        </row>
        <row r="143">
          <cell r="D143" t="str">
            <v>Houck, Kylie</v>
          </cell>
          <cell r="E143">
            <v>23880082</v>
          </cell>
        </row>
        <row r="144">
          <cell r="D144" t="str">
            <v>Humphrey, Cole</v>
          </cell>
          <cell r="E144">
            <v>6412035</v>
          </cell>
        </row>
        <row r="145">
          <cell r="D145" t="str">
            <v>Humphrey, Elliot</v>
          </cell>
          <cell r="E145">
            <v>23873006</v>
          </cell>
        </row>
        <row r="146">
          <cell r="D146" t="str">
            <v>Humphrey, John</v>
          </cell>
          <cell r="E146">
            <v>5977327</v>
          </cell>
        </row>
        <row r="147">
          <cell r="D147" t="str">
            <v>Humphrey, Reagan</v>
          </cell>
          <cell r="E147">
            <v>5996000</v>
          </cell>
        </row>
        <row r="148">
          <cell r="D148" t="str">
            <v>Humphrey, Tracy</v>
          </cell>
          <cell r="E148">
            <v>5977277</v>
          </cell>
        </row>
        <row r="149">
          <cell r="D149" t="str">
            <v>III, Emilio Rivera</v>
          </cell>
          <cell r="E149">
            <v>23877138</v>
          </cell>
        </row>
        <row r="150">
          <cell r="D150" t="str">
            <v>Jacoby, Elyse</v>
          </cell>
          <cell r="E150">
            <v>29940504</v>
          </cell>
        </row>
        <row r="151">
          <cell r="D151" t="str">
            <v>Janowski, Lisa</v>
          </cell>
          <cell r="E151">
            <v>28943042</v>
          </cell>
        </row>
        <row r="152">
          <cell r="D152" t="str">
            <v>Jason, Jaclyn and</v>
          </cell>
          <cell r="E152">
            <v>31277767</v>
          </cell>
        </row>
        <row r="153">
          <cell r="D153" t="str">
            <v>Jones, Allie</v>
          </cell>
          <cell r="E153">
            <v>11422376</v>
          </cell>
        </row>
        <row r="154">
          <cell r="D154" t="str">
            <v>Jones, Ethan</v>
          </cell>
          <cell r="E154">
            <v>11422356</v>
          </cell>
        </row>
        <row r="155">
          <cell r="D155" t="str">
            <v>Jones, Hudson</v>
          </cell>
          <cell r="E155">
            <v>28518107</v>
          </cell>
        </row>
        <row r="156">
          <cell r="D156" t="str">
            <v>Jones, Nate</v>
          </cell>
          <cell r="E156">
            <v>5996123</v>
          </cell>
        </row>
        <row r="157">
          <cell r="D157" t="str">
            <v>Jordan, Ed</v>
          </cell>
          <cell r="E157">
            <v>7129460</v>
          </cell>
        </row>
        <row r="158">
          <cell r="D158" t="str">
            <v>Jordan, Emily</v>
          </cell>
          <cell r="E158">
            <v>5977396</v>
          </cell>
        </row>
        <row r="159">
          <cell r="D159" t="str">
            <v>Jr., Emilio Rivera</v>
          </cell>
          <cell r="E159">
            <v>23877134</v>
          </cell>
        </row>
        <row r="160">
          <cell r="D160" t="str">
            <v>Kaczmarek, Ken</v>
          </cell>
          <cell r="E160">
            <v>5995947</v>
          </cell>
        </row>
        <row r="161">
          <cell r="D161" t="str">
            <v>Kaczmarek, Sue</v>
          </cell>
          <cell r="E161">
            <v>5995943</v>
          </cell>
        </row>
        <row r="162">
          <cell r="D162" t="str">
            <v>Kaler, Hanna</v>
          </cell>
          <cell r="E162">
            <v>7325564</v>
          </cell>
        </row>
        <row r="163">
          <cell r="D163" t="str">
            <v>Kaneko, Jun</v>
          </cell>
          <cell r="E163">
            <v>29686800</v>
          </cell>
        </row>
        <row r="164">
          <cell r="D164" t="str">
            <v>Kassebaum, Clair</v>
          </cell>
          <cell r="E164">
            <v>11422328</v>
          </cell>
        </row>
        <row r="165">
          <cell r="D165" t="str">
            <v>Katzbeck, Kevin</v>
          </cell>
          <cell r="E165">
            <v>24191007</v>
          </cell>
        </row>
        <row r="166">
          <cell r="D166" t="str">
            <v>Keller, Craig</v>
          </cell>
          <cell r="E166">
            <v>23880120</v>
          </cell>
        </row>
        <row r="167">
          <cell r="D167" t="str">
            <v>Keller, Robyn</v>
          </cell>
          <cell r="E167">
            <v>23880125</v>
          </cell>
        </row>
        <row r="168">
          <cell r="D168" t="str">
            <v>Kelley, Ken</v>
          </cell>
          <cell r="E168">
            <v>6002021</v>
          </cell>
        </row>
        <row r="169">
          <cell r="D169" t="str">
            <v>Kelley, Linda</v>
          </cell>
          <cell r="E169">
            <v>23874715</v>
          </cell>
        </row>
        <row r="170">
          <cell r="D170" t="str">
            <v>King, Daniel</v>
          </cell>
          <cell r="E170">
            <v>7333709</v>
          </cell>
        </row>
        <row r="171">
          <cell r="D171" t="str">
            <v>King, Lindsey</v>
          </cell>
          <cell r="E171">
            <v>24249299</v>
          </cell>
        </row>
        <row r="172">
          <cell r="D172" t="str">
            <v>King, Victoria</v>
          </cell>
          <cell r="E172">
            <v>7333710</v>
          </cell>
        </row>
        <row r="173">
          <cell r="D173" t="str">
            <v>Kinsinger, Debra</v>
          </cell>
          <cell r="E173">
            <v>7406367</v>
          </cell>
        </row>
        <row r="174">
          <cell r="D174" t="str">
            <v>Kinsinger, Nathan</v>
          </cell>
          <cell r="E174">
            <v>7406355</v>
          </cell>
        </row>
        <row r="175">
          <cell r="D175" t="str">
            <v>Kinsinger, Violet</v>
          </cell>
          <cell r="E175">
            <v>23879858</v>
          </cell>
        </row>
        <row r="176">
          <cell r="D176" t="str">
            <v>Kinsinger, Zeke</v>
          </cell>
          <cell r="E176">
            <v>23879861</v>
          </cell>
        </row>
        <row r="177">
          <cell r="D177" t="str">
            <v>Knickerbocker, Sharon</v>
          </cell>
          <cell r="E177">
            <v>6779373</v>
          </cell>
        </row>
        <row r="178">
          <cell r="D178" t="str">
            <v>Korol, Ashley</v>
          </cell>
          <cell r="E178">
            <v>23986012</v>
          </cell>
        </row>
        <row r="179">
          <cell r="D179" t="str">
            <v>Kupczyk, Brandon</v>
          </cell>
          <cell r="E179">
            <v>23880229</v>
          </cell>
        </row>
        <row r="180">
          <cell r="D180" t="str">
            <v>LaBorn, Bob</v>
          </cell>
          <cell r="E180">
            <v>28996716</v>
          </cell>
        </row>
        <row r="181">
          <cell r="D181" t="str">
            <v>Lamb, Hilary</v>
          </cell>
          <cell r="E181">
            <v>31571611</v>
          </cell>
        </row>
        <row r="182">
          <cell r="D182" t="str">
            <v>Lamb, Nolan</v>
          </cell>
          <cell r="E182">
            <v>31571614</v>
          </cell>
        </row>
        <row r="183">
          <cell r="D183" t="str">
            <v>Lamb, Trevor</v>
          </cell>
          <cell r="E183">
            <v>31571612</v>
          </cell>
        </row>
        <row r="184">
          <cell r="D184" t="str">
            <v>Lane, Elyse</v>
          </cell>
          <cell r="E184">
            <v>5989807</v>
          </cell>
        </row>
        <row r="185">
          <cell r="D185" t="str">
            <v>Lane, Jim</v>
          </cell>
          <cell r="E185">
            <v>5996025</v>
          </cell>
        </row>
        <row r="186">
          <cell r="D186" t="str">
            <v>Lane, Julie</v>
          </cell>
          <cell r="E186">
            <v>5977368</v>
          </cell>
        </row>
        <row r="187">
          <cell r="D187" t="str">
            <v>Lane, Sophie</v>
          </cell>
          <cell r="E187">
            <v>5989809</v>
          </cell>
        </row>
        <row r="188">
          <cell r="D188" t="str">
            <v>Harbaugh, Brett</v>
          </cell>
          <cell r="E188">
            <v>12456289</v>
          </cell>
        </row>
        <row r="189">
          <cell r="D189" t="str">
            <v>Laslo, Dylan</v>
          </cell>
          <cell r="E189">
            <v>23875287</v>
          </cell>
        </row>
        <row r="190">
          <cell r="D190" t="str">
            <v>Laslo, Heidi</v>
          </cell>
          <cell r="E190">
            <v>5977279</v>
          </cell>
        </row>
        <row r="191">
          <cell r="D191" t="str">
            <v>Laslo, James</v>
          </cell>
          <cell r="E191">
            <v>5995875</v>
          </cell>
        </row>
        <row r="192">
          <cell r="D192" t="str">
            <v>Laslo, Mackenzie</v>
          </cell>
          <cell r="E192">
            <v>23875295</v>
          </cell>
        </row>
        <row r="193">
          <cell r="D193" t="str">
            <v>Laslo, Madison</v>
          </cell>
          <cell r="E193">
            <v>23875281</v>
          </cell>
        </row>
        <row r="194">
          <cell r="D194" t="str">
            <v>Laslo, Noah</v>
          </cell>
          <cell r="E194">
            <v>23875276</v>
          </cell>
        </row>
        <row r="195">
          <cell r="D195" t="str">
            <v>Lenhart, Sherry</v>
          </cell>
          <cell r="E195">
            <v>29361274</v>
          </cell>
        </row>
        <row r="196">
          <cell r="D196" t="str">
            <v>Leston, Anna</v>
          </cell>
          <cell r="E196">
            <v>24249317</v>
          </cell>
        </row>
        <row r="197">
          <cell r="D197" t="str">
            <v>Lindemulder, Cam</v>
          </cell>
          <cell r="E197">
            <v>29055967</v>
          </cell>
        </row>
        <row r="198">
          <cell r="D198" t="str">
            <v>Little, Jennifer</v>
          </cell>
          <cell r="E198">
            <v>5977281</v>
          </cell>
        </row>
        <row r="199">
          <cell r="D199" t="str">
            <v>Little, Joshua</v>
          </cell>
          <cell r="E199">
            <v>5995777</v>
          </cell>
        </row>
        <row r="200">
          <cell r="D200" t="str">
            <v>Lowenthal, Anne</v>
          </cell>
          <cell r="E200">
            <v>6616107</v>
          </cell>
        </row>
        <row r="201">
          <cell r="D201" t="str">
            <v>Lundgren, Annie</v>
          </cell>
          <cell r="E201">
            <v>23879635</v>
          </cell>
        </row>
        <row r="202">
          <cell r="D202" t="str">
            <v>Lundgren, Evan</v>
          </cell>
          <cell r="E202">
            <v>23879647</v>
          </cell>
        </row>
        <row r="203">
          <cell r="D203" t="str">
            <v>Lundgren, Jeremy</v>
          </cell>
          <cell r="E203">
            <v>23873117</v>
          </cell>
        </row>
        <row r="204">
          <cell r="D204" t="str">
            <v>Lundgren, Kaci</v>
          </cell>
          <cell r="E204">
            <v>13384533</v>
          </cell>
        </row>
        <row r="205">
          <cell r="D205" t="str">
            <v>Lundgren, Samuel</v>
          </cell>
          <cell r="E205">
            <v>23879653</v>
          </cell>
        </row>
        <row r="206">
          <cell r="D206" t="str">
            <v>Lyons, Nicole</v>
          </cell>
          <cell r="E206">
            <v>23872979</v>
          </cell>
        </row>
        <row r="207">
          <cell r="D207" t="str">
            <v>Maas, Greg</v>
          </cell>
          <cell r="E207">
            <v>6411271</v>
          </cell>
        </row>
        <row r="208">
          <cell r="D208" t="str">
            <v>Maas, Jody</v>
          </cell>
          <cell r="E208">
            <v>6416533</v>
          </cell>
        </row>
        <row r="209">
          <cell r="D209" t="str">
            <v>McCredie, Austin</v>
          </cell>
          <cell r="E209">
            <v>29618861</v>
          </cell>
        </row>
        <row r="210">
          <cell r="D210" t="str">
            <v>McDonald, Cade</v>
          </cell>
          <cell r="E210">
            <v>6775183</v>
          </cell>
        </row>
        <row r="211">
          <cell r="D211" t="str">
            <v>Merry, Brock</v>
          </cell>
          <cell r="E211">
            <v>29063958</v>
          </cell>
        </row>
        <row r="212">
          <cell r="D212" t="str">
            <v>Merry, Heather</v>
          </cell>
          <cell r="E212">
            <v>28949490</v>
          </cell>
        </row>
        <row r="213">
          <cell r="D213" t="str">
            <v>Merry, Mike</v>
          </cell>
          <cell r="E213">
            <v>28949480</v>
          </cell>
        </row>
        <row r="214">
          <cell r="D214" t="str">
            <v>Metcalf, Heidi</v>
          </cell>
          <cell r="E214">
            <v>28943097</v>
          </cell>
        </row>
        <row r="215">
          <cell r="D215" t="str">
            <v>Metcalf, Mary</v>
          </cell>
          <cell r="E215">
            <v>31213053</v>
          </cell>
        </row>
        <row r="216">
          <cell r="D216" t="str">
            <v>Metcalf, Taylor</v>
          </cell>
          <cell r="E216">
            <v>28784431</v>
          </cell>
        </row>
        <row r="217">
          <cell r="D217" t="str">
            <v>Metodiev, Vlad</v>
          </cell>
          <cell r="E217">
            <v>10980523</v>
          </cell>
        </row>
        <row r="218">
          <cell r="D218" t="str">
            <v>Micheletti, Michelle</v>
          </cell>
          <cell r="E218">
            <v>28996718</v>
          </cell>
        </row>
        <row r="219">
          <cell r="D219" t="str">
            <v>Miller, Debbie</v>
          </cell>
          <cell r="E219">
            <v>23880105</v>
          </cell>
        </row>
        <row r="220">
          <cell r="D220" t="str">
            <v>Mkrtschjan, Cheryl</v>
          </cell>
          <cell r="E220">
            <v>5977549</v>
          </cell>
        </row>
        <row r="221">
          <cell r="D221" t="str">
            <v>Mkrtschjan, Eleanor</v>
          </cell>
          <cell r="E221">
            <v>29493659</v>
          </cell>
        </row>
        <row r="222">
          <cell r="D222" t="str">
            <v>Mkrtschjan, Heidi</v>
          </cell>
          <cell r="E222">
            <v>6045567</v>
          </cell>
        </row>
        <row r="223">
          <cell r="D223" t="str">
            <v>Mkrtschjan, Heinz</v>
          </cell>
          <cell r="E223">
            <v>5977347</v>
          </cell>
        </row>
        <row r="224">
          <cell r="D224" t="str">
            <v>Mkrtschjan, Mike</v>
          </cell>
          <cell r="E224">
            <v>24249292</v>
          </cell>
        </row>
        <row r="225">
          <cell r="D225" t="str">
            <v>Mkrtschjan, Scarlett</v>
          </cell>
          <cell r="E225">
            <v>29492689</v>
          </cell>
        </row>
        <row r="226">
          <cell r="D226" t="str">
            <v>Mkrtschjan, Seth</v>
          </cell>
          <cell r="E226">
            <v>29493542</v>
          </cell>
        </row>
        <row r="227">
          <cell r="D227" t="str">
            <v>Mkrtschjan, Wesley</v>
          </cell>
          <cell r="E227">
            <v>29492801</v>
          </cell>
        </row>
        <row r="228">
          <cell r="D228" t="str">
            <v>Moeller, Russ</v>
          </cell>
          <cell r="E228">
            <v>7275853</v>
          </cell>
        </row>
        <row r="229">
          <cell r="D229" t="str">
            <v>Moore, Elizabeth</v>
          </cell>
          <cell r="E229">
            <v>16623511</v>
          </cell>
        </row>
        <row r="230">
          <cell r="D230" t="str">
            <v>Moore, Mark</v>
          </cell>
          <cell r="E230">
            <v>16623539</v>
          </cell>
        </row>
        <row r="231">
          <cell r="D231" t="str">
            <v>Morey, Erin</v>
          </cell>
          <cell r="E231">
            <v>28949495</v>
          </cell>
        </row>
        <row r="232">
          <cell r="D232" t="str">
            <v>Morris, Emma</v>
          </cell>
          <cell r="E232">
            <v>16939488</v>
          </cell>
        </row>
        <row r="233">
          <cell r="D233" t="str">
            <v>Morris, Everett</v>
          </cell>
          <cell r="E233">
            <v>23879256</v>
          </cell>
        </row>
        <row r="234">
          <cell r="D234" t="str">
            <v>Morris, Jude</v>
          </cell>
          <cell r="E234">
            <v>29203221</v>
          </cell>
        </row>
        <row r="235">
          <cell r="D235" t="str">
            <v>Morris, Robert</v>
          </cell>
          <cell r="E235">
            <v>19198796</v>
          </cell>
        </row>
        <row r="236">
          <cell r="D236" t="str">
            <v>Mullenbach, Brock</v>
          </cell>
          <cell r="E236">
            <v>16445910</v>
          </cell>
        </row>
        <row r="237">
          <cell r="D237" t="str">
            <v>Mullins, Charles</v>
          </cell>
          <cell r="E237">
            <v>23881548</v>
          </cell>
        </row>
        <row r="238">
          <cell r="D238" t="str">
            <v>Mullins, Madeline</v>
          </cell>
          <cell r="E238">
            <v>23881535</v>
          </cell>
        </row>
        <row r="239">
          <cell r="D239" t="str">
            <v>Mullins, Stephen</v>
          </cell>
          <cell r="E239">
            <v>23880257</v>
          </cell>
        </row>
        <row r="240">
          <cell r="D240" t="str">
            <v>Musgrove, Olivia</v>
          </cell>
          <cell r="E240">
            <v>29326254</v>
          </cell>
        </row>
        <row r="241">
          <cell r="D241" t="str">
            <v>Myers, Mark</v>
          </cell>
          <cell r="E241">
            <v>8109904</v>
          </cell>
        </row>
        <row r="242">
          <cell r="D242" t="str">
            <v>Nephew), Nicolas (Heinz's</v>
          </cell>
          <cell r="E242">
            <v>25226074</v>
          </cell>
        </row>
        <row r="243">
          <cell r="D243" t="str">
            <v>Northcutt, Dustin</v>
          </cell>
          <cell r="E243">
            <v>8055511</v>
          </cell>
        </row>
        <row r="244">
          <cell r="D244" t="str">
            <v>Novotny, John</v>
          </cell>
          <cell r="E244">
            <v>23880269</v>
          </cell>
        </row>
        <row r="245">
          <cell r="D245" t="str">
            <v>Novotny, Sheri</v>
          </cell>
          <cell r="E245">
            <v>29610053</v>
          </cell>
        </row>
        <row r="246">
          <cell r="D246" t="str">
            <v>Ortiz, Suzy Bly-</v>
          </cell>
          <cell r="E246">
            <v>29983511</v>
          </cell>
        </row>
        <row r="247">
          <cell r="D247" t="str">
            <v>Pallock, Judy</v>
          </cell>
          <cell r="E247">
            <v>5977283</v>
          </cell>
        </row>
        <row r="248">
          <cell r="D248" t="str">
            <v>Pallock, Ted</v>
          </cell>
          <cell r="E248">
            <v>5977285</v>
          </cell>
        </row>
        <row r="249">
          <cell r="D249" t="str">
            <v>Peter, Magali</v>
          </cell>
          <cell r="E249">
            <v>29601481</v>
          </cell>
        </row>
        <row r="250">
          <cell r="D250" t="str">
            <v>Rankin, Courtney</v>
          </cell>
          <cell r="E250">
            <v>23880055</v>
          </cell>
        </row>
        <row r="251">
          <cell r="D251" t="str">
            <v>Rieger, Tracy</v>
          </cell>
          <cell r="E251">
            <v>29610211</v>
          </cell>
        </row>
        <row r="252">
          <cell r="D252" t="str">
            <v>Ritter, Brandon</v>
          </cell>
          <cell r="E252">
            <v>23879889</v>
          </cell>
        </row>
        <row r="253">
          <cell r="D253" t="str">
            <v>Ritter, Charlotte</v>
          </cell>
          <cell r="E253">
            <v>23879957</v>
          </cell>
        </row>
        <row r="254">
          <cell r="D254" t="str">
            <v>Ritter, Emily</v>
          </cell>
          <cell r="E254">
            <v>23879899</v>
          </cell>
        </row>
        <row r="255">
          <cell r="D255" t="str">
            <v>Rivera, Elijah</v>
          </cell>
          <cell r="E255">
            <v>23879771</v>
          </cell>
        </row>
        <row r="256">
          <cell r="D256" t="str">
            <v>Rivera, Ezekiel</v>
          </cell>
          <cell r="E256">
            <v>23879799</v>
          </cell>
        </row>
        <row r="257">
          <cell r="D257" t="str">
            <v>Rivera, Emilio</v>
          </cell>
          <cell r="E257">
            <v>10270437</v>
          </cell>
        </row>
        <row r="258">
          <cell r="D258" t="str">
            <v>Rogusky, Tess</v>
          </cell>
          <cell r="E258">
            <v>29326276</v>
          </cell>
        </row>
        <row r="259">
          <cell r="D259" t="str">
            <v>Rojo, James</v>
          </cell>
          <cell r="E259">
            <v>23880295</v>
          </cell>
        </row>
        <row r="260">
          <cell r="D260" t="str">
            <v>Rondo, Evi</v>
          </cell>
          <cell r="E260">
            <v>29638520</v>
          </cell>
        </row>
        <row r="261">
          <cell r="D261" t="str">
            <v>Rondo, Joey</v>
          </cell>
          <cell r="E261">
            <v>29638508</v>
          </cell>
        </row>
        <row r="262">
          <cell r="D262" t="str">
            <v>Roundtree, Claudia</v>
          </cell>
          <cell r="E262">
            <v>23880016</v>
          </cell>
        </row>
        <row r="263">
          <cell r="D263" t="str">
            <v>Roundtree, Richard</v>
          </cell>
          <cell r="E263">
            <v>23880014</v>
          </cell>
        </row>
        <row r="264">
          <cell r="D264" t="str">
            <v>Ruzycki, Char</v>
          </cell>
          <cell r="E264">
            <v>29609997</v>
          </cell>
        </row>
        <row r="265">
          <cell r="D265" t="str">
            <v>Sattler, Justin</v>
          </cell>
          <cell r="E265">
            <v>20029933</v>
          </cell>
        </row>
        <row r="266">
          <cell r="D266" t="str">
            <v>Sauer, Lauren</v>
          </cell>
          <cell r="E266">
            <v>31086218</v>
          </cell>
        </row>
        <row r="267">
          <cell r="D267" t="str">
            <v>Sauve, Colette</v>
          </cell>
          <cell r="E267">
            <v>23877026</v>
          </cell>
        </row>
        <row r="268">
          <cell r="D268" t="str">
            <v>Sauve, Danielle</v>
          </cell>
          <cell r="E268">
            <v>24249302</v>
          </cell>
        </row>
        <row r="269">
          <cell r="D269" t="str">
            <v>Sauve, Gabe</v>
          </cell>
          <cell r="E269">
            <v>8996067</v>
          </cell>
        </row>
        <row r="270">
          <cell r="D270" t="str">
            <v>Sauve, Micah</v>
          </cell>
          <cell r="E270">
            <v>23877015</v>
          </cell>
        </row>
        <row r="271">
          <cell r="D271" t="str">
            <v>Sauve, Nate</v>
          </cell>
          <cell r="E271">
            <v>9573679</v>
          </cell>
        </row>
        <row r="272">
          <cell r="D272" t="str">
            <v>Sauve, Simone</v>
          </cell>
          <cell r="E272">
            <v>23879613</v>
          </cell>
        </row>
        <row r="273">
          <cell r="D273" t="str">
            <v>Sciacca, Geoff</v>
          </cell>
          <cell r="E273">
            <v>7495343</v>
          </cell>
        </row>
        <row r="274">
          <cell r="D274" t="str">
            <v>Sciacca, Kat</v>
          </cell>
          <cell r="E274">
            <v>5977363</v>
          </cell>
        </row>
        <row r="275">
          <cell r="D275" t="str">
            <v>Sedig, Colton</v>
          </cell>
          <cell r="E275">
            <v>23880490</v>
          </cell>
        </row>
        <row r="276">
          <cell r="D276" t="str">
            <v>Sedig, Kendall</v>
          </cell>
          <cell r="E276">
            <v>23880603</v>
          </cell>
        </row>
        <row r="277">
          <cell r="D277" t="str">
            <v>Sheridan, Rebecca</v>
          </cell>
          <cell r="E277">
            <v>29905668</v>
          </cell>
        </row>
        <row r="278">
          <cell r="D278" t="str">
            <v>Sheridan, Ylenia</v>
          </cell>
          <cell r="E278">
            <v>29905667</v>
          </cell>
        </row>
        <row r="279">
          <cell r="D279" t="str">
            <v>Simek, Missy</v>
          </cell>
          <cell r="E279">
            <v>29610090</v>
          </cell>
        </row>
        <row r="280">
          <cell r="D280" t="str">
            <v>Simmons, Antoinette</v>
          </cell>
          <cell r="E280">
            <v>23877058</v>
          </cell>
        </row>
        <row r="281">
          <cell r="D281" t="str">
            <v>Simmons, Grant</v>
          </cell>
          <cell r="E281">
            <v>20065313</v>
          </cell>
        </row>
        <row r="282">
          <cell r="D282" t="str">
            <v>Sister, Heinz</v>
          </cell>
          <cell r="E282">
            <v>25226072</v>
          </cell>
        </row>
        <row r="283">
          <cell r="D283" t="str">
            <v>Smith, Allison</v>
          </cell>
          <cell r="E283">
            <v>14410999</v>
          </cell>
        </row>
        <row r="284">
          <cell r="D284" t="str">
            <v>Smith, Andy</v>
          </cell>
          <cell r="E284">
            <v>5995843</v>
          </cell>
        </row>
        <row r="285">
          <cell r="D285" t="str">
            <v>Smith, Clara</v>
          </cell>
          <cell r="E285">
            <v>5995976</v>
          </cell>
        </row>
        <row r="286">
          <cell r="D286" t="str">
            <v>Smith, Frank</v>
          </cell>
          <cell r="E286">
            <v>5995988</v>
          </cell>
        </row>
        <row r="287">
          <cell r="D287" t="str">
            <v>Solis, Kimberly</v>
          </cell>
          <cell r="E287">
            <v>29610073</v>
          </cell>
        </row>
        <row r="288">
          <cell r="D288" t="str">
            <v>Sove, Joshua</v>
          </cell>
          <cell r="E288">
            <v>24249297</v>
          </cell>
        </row>
        <row r="289">
          <cell r="D289" t="str">
            <v>Spaugh, Steve</v>
          </cell>
          <cell r="E289">
            <v>23880768</v>
          </cell>
        </row>
        <row r="290">
          <cell r="D290" t="str">
            <v>Spencer, Michael</v>
          </cell>
          <cell r="E290">
            <v>23880914</v>
          </cell>
        </row>
        <row r="291">
          <cell r="D291" t="str">
            <v>Spiewak, Sarah</v>
          </cell>
          <cell r="E291">
            <v>29985896</v>
          </cell>
        </row>
        <row r="292">
          <cell r="D292" t="str">
            <v>Sprague, Mark</v>
          </cell>
          <cell r="E292">
            <v>24249308</v>
          </cell>
        </row>
        <row r="293">
          <cell r="D293" t="str">
            <v>Stein, Jeff</v>
          </cell>
          <cell r="E293">
            <v>8055519</v>
          </cell>
        </row>
        <row r="294">
          <cell r="D294" t="str">
            <v>Stephens, Levi</v>
          </cell>
          <cell r="E294">
            <v>29811956</v>
          </cell>
        </row>
        <row r="295">
          <cell r="D295" t="str">
            <v>Stewart, Chris</v>
          </cell>
          <cell r="E295">
            <v>5996004</v>
          </cell>
        </row>
        <row r="296">
          <cell r="D296" t="str">
            <v>Stewart, Megan</v>
          </cell>
          <cell r="E296">
            <v>5977359</v>
          </cell>
        </row>
        <row r="297">
          <cell r="D297" t="str">
            <v>Studebaker, Elizabeth</v>
          </cell>
          <cell r="E297">
            <v>5977342</v>
          </cell>
        </row>
        <row r="298">
          <cell r="D298" t="str">
            <v>Stukenberg, Jake</v>
          </cell>
          <cell r="E298">
            <v>5996135</v>
          </cell>
        </row>
        <row r="299">
          <cell r="D299" t="str">
            <v>Stukenberg, Katie</v>
          </cell>
          <cell r="E299">
            <v>23879985</v>
          </cell>
        </row>
        <row r="300">
          <cell r="D300" t="str">
            <v>Stukenberg, Marcy</v>
          </cell>
          <cell r="E300">
            <v>23876402</v>
          </cell>
        </row>
        <row r="301">
          <cell r="D301" t="str">
            <v>Sullivan, Mike</v>
          </cell>
          <cell r="E301">
            <v>24249298</v>
          </cell>
        </row>
        <row r="302">
          <cell r="D302" t="str">
            <v>Sunday, Ruth</v>
          </cell>
          <cell r="E302">
            <v>23880067</v>
          </cell>
        </row>
        <row r="303">
          <cell r="D303" t="str">
            <v>Sutryk, Nick</v>
          </cell>
          <cell r="E303">
            <v>23881226</v>
          </cell>
        </row>
        <row r="304">
          <cell r="D304" t="str">
            <v>Sutryk, Rachel</v>
          </cell>
          <cell r="E304">
            <v>23881337</v>
          </cell>
        </row>
        <row r="305">
          <cell r="D305" t="str">
            <v>Suwyn, Adam</v>
          </cell>
          <cell r="E305">
            <v>24249312</v>
          </cell>
        </row>
        <row r="306">
          <cell r="D306" t="str">
            <v>Tabailloux, Amanda</v>
          </cell>
          <cell r="E306">
            <v>7265787</v>
          </cell>
        </row>
        <row r="307">
          <cell r="D307" t="str">
            <v>Tabailloux, Jenny</v>
          </cell>
          <cell r="E307">
            <v>29601474</v>
          </cell>
        </row>
        <row r="308">
          <cell r="D308" t="str">
            <v>Tabailloux, Marc</v>
          </cell>
          <cell r="E308">
            <v>16437476</v>
          </cell>
        </row>
        <row r="309">
          <cell r="D309" t="str">
            <v>Tabailloux, Marcel</v>
          </cell>
          <cell r="E309">
            <v>23876951</v>
          </cell>
        </row>
        <row r="310">
          <cell r="D310" t="str">
            <v>Tabailloux, Paul</v>
          </cell>
          <cell r="E310">
            <v>16436652</v>
          </cell>
        </row>
        <row r="311">
          <cell r="D311" t="str">
            <v>Tabailloux, Zaylee</v>
          </cell>
          <cell r="E311">
            <v>23880045</v>
          </cell>
        </row>
        <row r="312">
          <cell r="D312" t="str">
            <v>Taylor, Shannon</v>
          </cell>
          <cell r="E312">
            <v>30114119</v>
          </cell>
        </row>
        <row r="313">
          <cell r="D313" t="str">
            <v>Thomas, Christi</v>
          </cell>
          <cell r="E313">
            <v>24686695</v>
          </cell>
        </row>
        <row r="314">
          <cell r="D314" t="str">
            <v>Thomas, Claire</v>
          </cell>
          <cell r="E314">
            <v>24686786</v>
          </cell>
        </row>
        <row r="315">
          <cell r="D315" t="str">
            <v>Thomas, Dylan</v>
          </cell>
          <cell r="E315">
            <v>24686706</v>
          </cell>
        </row>
        <row r="316">
          <cell r="D316" t="str">
            <v>Thomas, Jillian</v>
          </cell>
          <cell r="E316">
            <v>24686796</v>
          </cell>
        </row>
        <row r="317">
          <cell r="D317" t="str">
            <v>Thomas, Shane</v>
          </cell>
          <cell r="E317">
            <v>24686661</v>
          </cell>
        </row>
        <row r="318">
          <cell r="D318" t="str">
            <v>Time, Zack Unknown At This</v>
          </cell>
          <cell r="E318">
            <v>30030395</v>
          </cell>
        </row>
        <row r="319">
          <cell r="D319" t="str">
            <v>Torres, Jessica</v>
          </cell>
          <cell r="E319">
            <v>24249311</v>
          </cell>
        </row>
        <row r="320">
          <cell r="D320" t="str">
            <v>Trask, Lester</v>
          </cell>
          <cell r="E320">
            <v>29199581</v>
          </cell>
        </row>
        <row r="321">
          <cell r="D321" t="str">
            <v>Trask, Sarah</v>
          </cell>
          <cell r="E321">
            <v>23876909</v>
          </cell>
        </row>
        <row r="322">
          <cell r="D322" t="str">
            <v>Trask, Steve</v>
          </cell>
          <cell r="E322">
            <v>11178170</v>
          </cell>
        </row>
        <row r="323">
          <cell r="D323" t="str">
            <v>Trott, Abigail</v>
          </cell>
          <cell r="E323">
            <v>5987229</v>
          </cell>
        </row>
        <row r="324">
          <cell r="D324" t="str">
            <v>Trott, Anna</v>
          </cell>
          <cell r="E324">
            <v>5987217</v>
          </cell>
        </row>
        <row r="325">
          <cell r="D325" t="str">
            <v>Trott, Jennifer</v>
          </cell>
          <cell r="E325">
            <v>5933403</v>
          </cell>
        </row>
        <row r="326">
          <cell r="D326" t="str">
            <v>Trott, Jon</v>
          </cell>
          <cell r="E326">
            <v>5931365</v>
          </cell>
        </row>
        <row r="327">
          <cell r="D327" t="str">
            <v>Tully, Hudson</v>
          </cell>
          <cell r="E327">
            <v>23876216</v>
          </cell>
        </row>
        <row r="328">
          <cell r="D328" t="str">
            <v>Tully, Lindsay</v>
          </cell>
          <cell r="E328">
            <v>5977390</v>
          </cell>
        </row>
        <row r="329">
          <cell r="D329" t="str">
            <v>Tully, Matt</v>
          </cell>
          <cell r="E329">
            <v>5977388</v>
          </cell>
        </row>
        <row r="330">
          <cell r="D330" t="str">
            <v>Tully, Talia</v>
          </cell>
          <cell r="E330">
            <v>23876212</v>
          </cell>
        </row>
        <row r="331">
          <cell r="D331" t="str">
            <v>VandenBosch, Steven</v>
          </cell>
          <cell r="E331">
            <v>24249313</v>
          </cell>
        </row>
        <row r="332">
          <cell r="D332" t="str">
            <v>visiting), Jess (steps sister</v>
          </cell>
          <cell r="E332">
            <v>30220493</v>
          </cell>
        </row>
        <row r="333">
          <cell r="D333" t="str">
            <v>Wahrman, JD</v>
          </cell>
          <cell r="E333">
            <v>16889987</v>
          </cell>
        </row>
        <row r="334">
          <cell r="D334" t="str">
            <v>Wahrman, Sam</v>
          </cell>
          <cell r="E334">
            <v>16889993</v>
          </cell>
        </row>
        <row r="335">
          <cell r="D335" t="str">
            <v>Wermeskerch, Chris</v>
          </cell>
          <cell r="E335">
            <v>19428445</v>
          </cell>
        </row>
        <row r="336">
          <cell r="D336" t="str">
            <v>Zurbuch, Tori</v>
          </cell>
          <cell r="E336">
            <v>29055331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>
      <selection activeCell="T1" sqref="T1"/>
    </sheetView>
  </sheetViews>
  <sheetFormatPr defaultRowHeight="15"/>
  <cols>
    <col min="1" max="1" width="15.140625" bestFit="1" customWidth="1"/>
    <col min="8" max="8" width="15.42578125" customWidth="1"/>
    <col min="9" max="9" width="22.5703125" bestFit="1" customWidth="1"/>
    <col min="15" max="15" width="14.85546875" customWidth="1"/>
    <col min="17" max="17" width="16.85546875" bestFit="1" customWidth="1"/>
    <col min="18" max="18" width="16.85546875" customWidth="1"/>
  </cols>
  <sheetData>
    <row r="1" spans="1:21" ht="26.25">
      <c r="A1" s="1" t="s">
        <v>50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51</v>
      </c>
      <c r="R1" s="1" t="s">
        <v>55</v>
      </c>
      <c r="S1" s="1" t="s">
        <v>52</v>
      </c>
      <c r="T1" s="1" t="s">
        <v>56</v>
      </c>
      <c r="U1" s="1" t="s">
        <v>57</v>
      </c>
    </row>
    <row r="2" spans="1:21">
      <c r="A2" s="13">
        <v>40544</v>
      </c>
      <c r="B2" s="5">
        <v>50</v>
      </c>
      <c r="C2" s="6" t="s">
        <v>15</v>
      </c>
      <c r="D2" s="6" t="s">
        <v>16</v>
      </c>
      <c r="E2" s="7" t="s">
        <v>17</v>
      </c>
      <c r="F2" s="7" t="s">
        <v>18</v>
      </c>
      <c r="G2" s="8">
        <v>60185</v>
      </c>
      <c r="H2" s="7" t="s">
        <v>19</v>
      </c>
      <c r="I2" s="7" t="s">
        <v>20</v>
      </c>
      <c r="J2" s="7" t="str">
        <f t="shared" ref="J2:J18" si="0">IF(B2&gt;0,CONCATENATE(RIGHT(YEAR(A2),2),"-",MID("JanFebMarAprMayJunJulAugSepOctNovDec",(MONTH(A2)-1)*3+1,3)),)</f>
        <v>11-Jan</v>
      </c>
      <c r="K2" s="9">
        <f>TRUNC((A2-DATE(2011,1,2)+6)/7+1)</f>
        <v>1</v>
      </c>
      <c r="L2" s="10">
        <f>IF(I2="via PayPal",B2*0.022+0.3,IF(I2="via Google Checkout",B2*0.029+0.3,""))</f>
        <v>1.4</v>
      </c>
      <c r="M2" s="10">
        <f t="shared" ref="M2:M18" si="1">IF(L2&lt;&gt;"",B2-L2,"")</f>
        <v>48.6</v>
      </c>
      <c r="N2" s="7">
        <f>IF(LEFT(I2,5)="Check",1,0)</f>
        <v>0</v>
      </c>
      <c r="O2" s="7"/>
      <c r="P2" s="7">
        <f>VLOOKUP(C2,[1]PCPeople!D:E,2,FALSE)</f>
        <v>6002021</v>
      </c>
      <c r="Q2" t="str">
        <f>IF(LEFT(I2,3)="ACH","ach",IF(LEFT(I2,5)="Check","check",IF(LEFT(I2,4)="Cash","cash","card")))</f>
        <v>card</v>
      </c>
      <c r="R2" t="str">
        <f>RIGHT(I2,LEN(I2)-SEARCH(" ",I2))</f>
        <v>PayPal</v>
      </c>
      <c r="S2" t="str">
        <f>IF(OR(TRIM(O2)="",O2="General Fund"),"100",IF(O2="Care and Share","200","300"))</f>
        <v>100</v>
      </c>
      <c r="T2" t="str">
        <f>IF(Q2="card",IF(R2&gt;"",R2,"Vanco"),IF(Q2="ach",R2,""))</f>
        <v>PayPal</v>
      </c>
      <c r="U2" t="str">
        <f>IF(Q2="check",R2,"")</f>
        <v/>
      </c>
    </row>
    <row r="3" spans="1:21">
      <c r="A3" s="13">
        <v>40558</v>
      </c>
      <c r="B3" s="5">
        <v>200</v>
      </c>
      <c r="C3" s="6" t="s">
        <v>21</v>
      </c>
      <c r="D3" s="6" t="s">
        <v>22</v>
      </c>
      <c r="E3" s="7" t="s">
        <v>23</v>
      </c>
      <c r="F3" s="7" t="s">
        <v>18</v>
      </c>
      <c r="G3" s="8">
        <v>60181</v>
      </c>
      <c r="H3" s="7"/>
      <c r="I3" s="7" t="s">
        <v>58</v>
      </c>
      <c r="J3" s="7" t="str">
        <f t="shared" si="0"/>
        <v>11-Jan</v>
      </c>
      <c r="K3" s="9">
        <f t="shared" ref="K3:K18" si="2">TRUNC((A3-DATE(2011,1,2)+6)/7+1)</f>
        <v>3</v>
      </c>
      <c r="L3" s="10" t="str">
        <f t="shared" ref="L3:L5" si="3">IF(I3="via PayPal",B3*0.022+0.3,IF(I3="via Google Checkout",B3*0.029+0.3,""))</f>
        <v/>
      </c>
      <c r="M3" s="10" t="str">
        <f t="shared" si="1"/>
        <v/>
      </c>
      <c r="N3" s="7">
        <f t="shared" ref="N3:N18" si="4">IF(LEFT(I3,5)="Check",1,0)</f>
        <v>1</v>
      </c>
      <c r="O3" s="7"/>
      <c r="P3" s="7">
        <f>VLOOKUP(C3,[1]PCPeople!D:E,2,FALSE)</f>
        <v>5995875</v>
      </c>
      <c r="Q3" t="str">
        <f t="shared" ref="Q3:Q17" si="5">IF(LEFT(I3,3)="ACH","ach",IF(LEFT(I3,5)="Check","check",IF(LEFT(I3,4)="Cash","cash","card")))</f>
        <v>check</v>
      </c>
      <c r="R3" t="str">
        <f t="shared" ref="R3:R18" si="6">RIGHT(I3,LEN(I3)-SEARCH(" ",I3))</f>
        <v>5219</v>
      </c>
      <c r="S3" t="str">
        <f t="shared" ref="S3:S17" si="7">IF(OR(TRIM(O3)="",O3="General Fund"),"100",IF(O3="Care and Share","200","300"))</f>
        <v>100</v>
      </c>
      <c r="T3" t="str">
        <f t="shared" ref="T3:T18" si="8">IF(Q3="card",IF(R3&gt;"",R3,"Vanco"),IF(Q3="ach",R3,""))</f>
        <v/>
      </c>
      <c r="U3" t="str">
        <f t="shared" ref="U3:U18" si="9">IF(Q3="check",R3,"")</f>
        <v>5219</v>
      </c>
    </row>
    <row r="4" spans="1:21">
      <c r="A4" s="13">
        <v>40564</v>
      </c>
      <c r="B4" s="5">
        <v>500</v>
      </c>
      <c r="C4" s="6" t="s">
        <v>24</v>
      </c>
      <c r="D4" s="6" t="s">
        <v>25</v>
      </c>
      <c r="E4" s="7" t="s">
        <v>26</v>
      </c>
      <c r="F4" s="7" t="s">
        <v>18</v>
      </c>
      <c r="G4" s="8">
        <v>60148</v>
      </c>
      <c r="H4" s="7"/>
      <c r="I4" s="7" t="s">
        <v>20</v>
      </c>
      <c r="J4" s="7" t="str">
        <f t="shared" si="0"/>
        <v>11-Jan</v>
      </c>
      <c r="K4" s="9">
        <f t="shared" si="2"/>
        <v>4</v>
      </c>
      <c r="L4" s="10">
        <f t="shared" si="3"/>
        <v>11.3</v>
      </c>
      <c r="M4" s="10">
        <f t="shared" si="1"/>
        <v>488.7</v>
      </c>
      <c r="N4" s="7">
        <f t="shared" si="4"/>
        <v>0</v>
      </c>
      <c r="O4" s="7"/>
      <c r="P4" s="7" t="e">
        <f>VLOOKUP(C4,[1]PCPeople!D:E,2,FALSE)</f>
        <v>#N/A</v>
      </c>
      <c r="Q4" t="str">
        <f t="shared" si="5"/>
        <v>card</v>
      </c>
      <c r="R4" t="str">
        <f t="shared" si="6"/>
        <v>PayPal</v>
      </c>
      <c r="S4" t="str">
        <f t="shared" si="7"/>
        <v>100</v>
      </c>
      <c r="T4" t="str">
        <f t="shared" si="8"/>
        <v>PayPal</v>
      </c>
      <c r="U4" t="str">
        <f t="shared" si="9"/>
        <v/>
      </c>
    </row>
    <row r="5" spans="1:21">
      <c r="A5" s="13">
        <v>40571</v>
      </c>
      <c r="B5" s="5">
        <v>200</v>
      </c>
      <c r="C5" s="6" t="s">
        <v>21</v>
      </c>
      <c r="D5" s="6"/>
      <c r="E5" s="7"/>
      <c r="F5" s="7"/>
      <c r="G5" s="8"/>
      <c r="H5" s="7"/>
      <c r="I5" s="7" t="s">
        <v>27</v>
      </c>
      <c r="J5" s="7" t="str">
        <f t="shared" si="0"/>
        <v>11-Jan</v>
      </c>
      <c r="K5" s="9">
        <f t="shared" si="2"/>
        <v>5</v>
      </c>
      <c r="L5" s="10" t="str">
        <f t="shared" si="3"/>
        <v/>
      </c>
      <c r="M5" s="10" t="str">
        <f t="shared" si="1"/>
        <v/>
      </c>
      <c r="N5" s="7">
        <f t="shared" si="4"/>
        <v>1</v>
      </c>
      <c r="O5" s="7"/>
      <c r="P5" s="7">
        <f>VLOOKUP(C5,[1]PCPeople!D:E,2,FALSE)</f>
        <v>5995875</v>
      </c>
      <c r="Q5" t="str">
        <f t="shared" si="5"/>
        <v>check</v>
      </c>
      <c r="R5" t="str">
        <f t="shared" si="6"/>
        <v>5222</v>
      </c>
      <c r="S5" t="str">
        <f t="shared" si="7"/>
        <v>100</v>
      </c>
      <c r="T5" t="str">
        <f t="shared" si="8"/>
        <v/>
      </c>
      <c r="U5" t="str">
        <f t="shared" si="9"/>
        <v>5222</v>
      </c>
    </row>
    <row r="6" spans="1:21">
      <c r="A6" s="13">
        <v>43058</v>
      </c>
      <c r="B6" s="5">
        <v>50</v>
      </c>
      <c r="C6" s="11" t="s">
        <v>28</v>
      </c>
      <c r="D6" s="11"/>
      <c r="G6" s="12"/>
      <c r="I6" t="s">
        <v>29</v>
      </c>
      <c r="J6" s="7" t="str">
        <f t="shared" si="0"/>
        <v>17-Nov</v>
      </c>
      <c r="K6" s="9">
        <f t="shared" si="2"/>
        <v>360</v>
      </c>
      <c r="L6" s="10" t="str">
        <f t="shared" ref="L6:L18" si="10">IF(I6="CC PayPal",B6*0.022+0.3,IF(I6="CC Google Checkout",B6*0.029+0.3,IF(I6="ACH IPN",0.5,IF(I6="Check JustGive",B6*0.045+0.35,""))))</f>
        <v/>
      </c>
      <c r="M6" s="10" t="str">
        <f t="shared" si="1"/>
        <v/>
      </c>
      <c r="N6" s="7">
        <f t="shared" si="4"/>
        <v>0</v>
      </c>
      <c r="O6" t="s">
        <v>30</v>
      </c>
      <c r="P6" s="7">
        <f>VLOOKUP(C6,[1]PCPeople!D:E,2,FALSE)</f>
        <v>16436652</v>
      </c>
      <c r="Q6" t="str">
        <f t="shared" si="5"/>
        <v>card</v>
      </c>
      <c r="R6" t="str">
        <f t="shared" si="6"/>
        <v/>
      </c>
      <c r="S6" t="str">
        <f t="shared" si="7"/>
        <v>100</v>
      </c>
      <c r="T6" t="str">
        <f t="shared" si="8"/>
        <v>Vanco</v>
      </c>
      <c r="U6" t="str">
        <f t="shared" si="9"/>
        <v/>
      </c>
    </row>
    <row r="7" spans="1:21">
      <c r="A7" s="13">
        <v>43058</v>
      </c>
      <c r="B7" s="5">
        <v>10</v>
      </c>
      <c r="C7" s="11" t="s">
        <v>31</v>
      </c>
      <c r="D7" s="11"/>
      <c r="G7" s="12"/>
      <c r="I7" t="s">
        <v>29</v>
      </c>
      <c r="J7" s="7" t="str">
        <f t="shared" si="0"/>
        <v>17-Nov</v>
      </c>
      <c r="K7" s="9">
        <f t="shared" si="2"/>
        <v>360</v>
      </c>
      <c r="L7" s="10" t="str">
        <f t="shared" si="10"/>
        <v/>
      </c>
      <c r="M7" s="10" t="str">
        <f t="shared" si="1"/>
        <v/>
      </c>
      <c r="N7" s="7">
        <f t="shared" si="4"/>
        <v>0</v>
      </c>
      <c r="O7" t="s">
        <v>30</v>
      </c>
      <c r="P7" s="7">
        <f>VLOOKUP(C7,[1]PCPeople!D:E,2,FALSE)</f>
        <v>19917618</v>
      </c>
      <c r="Q7" t="str">
        <f t="shared" si="5"/>
        <v>card</v>
      </c>
      <c r="R7" t="str">
        <f t="shared" si="6"/>
        <v/>
      </c>
      <c r="S7" t="str">
        <f t="shared" si="7"/>
        <v>100</v>
      </c>
      <c r="T7" t="str">
        <f t="shared" si="8"/>
        <v>Vanco</v>
      </c>
      <c r="U7" t="str">
        <f t="shared" si="9"/>
        <v/>
      </c>
    </row>
    <row r="8" spans="1:21">
      <c r="A8" s="13">
        <v>43058</v>
      </c>
      <c r="B8" s="5">
        <v>100</v>
      </c>
      <c r="C8" s="11" t="s">
        <v>32</v>
      </c>
      <c r="D8" s="11"/>
      <c r="G8" s="12"/>
      <c r="I8" t="s">
        <v>33</v>
      </c>
      <c r="J8" s="7" t="str">
        <f t="shared" si="0"/>
        <v>17-Nov</v>
      </c>
      <c r="K8" s="9">
        <f t="shared" si="2"/>
        <v>360</v>
      </c>
      <c r="L8" s="10" t="str">
        <f t="shared" si="10"/>
        <v/>
      </c>
      <c r="M8" s="10" t="str">
        <f t="shared" si="1"/>
        <v/>
      </c>
      <c r="N8" s="7">
        <f t="shared" si="4"/>
        <v>0</v>
      </c>
      <c r="O8" t="s">
        <v>30</v>
      </c>
      <c r="P8" s="7">
        <f>VLOOKUP(C8,[1]PCPeople!D:E,2,FALSE)</f>
        <v>23880490</v>
      </c>
      <c r="Q8" t="str">
        <f t="shared" si="5"/>
        <v>ach</v>
      </c>
      <c r="R8" t="str">
        <f t="shared" si="6"/>
        <v>QuickPay</v>
      </c>
      <c r="S8" t="str">
        <f t="shared" si="7"/>
        <v>100</v>
      </c>
      <c r="T8" t="str">
        <f t="shared" si="8"/>
        <v>QuickPay</v>
      </c>
      <c r="U8" t="str">
        <f t="shared" si="9"/>
        <v/>
      </c>
    </row>
    <row r="9" spans="1:21">
      <c r="A9" s="13">
        <v>43058</v>
      </c>
      <c r="B9" s="5">
        <v>10</v>
      </c>
      <c r="C9" s="11" t="s">
        <v>34</v>
      </c>
      <c r="D9" s="11"/>
      <c r="G9" s="12"/>
      <c r="I9" t="s">
        <v>33</v>
      </c>
      <c r="J9" s="7" t="str">
        <f t="shared" si="0"/>
        <v>17-Nov</v>
      </c>
      <c r="K9" s="9">
        <f t="shared" si="2"/>
        <v>360</v>
      </c>
      <c r="L9" s="10" t="str">
        <f t="shared" si="10"/>
        <v/>
      </c>
      <c r="M9" s="10" t="str">
        <f t="shared" si="1"/>
        <v/>
      </c>
      <c r="N9" s="7">
        <f t="shared" si="4"/>
        <v>0</v>
      </c>
      <c r="O9" t="s">
        <v>30</v>
      </c>
      <c r="P9" s="7">
        <f>VLOOKUP(C9,[1]PCPeople!D:E,2,FALSE)</f>
        <v>23872979</v>
      </c>
      <c r="Q9" t="str">
        <f t="shared" si="5"/>
        <v>ach</v>
      </c>
      <c r="R9" t="str">
        <f t="shared" si="6"/>
        <v>QuickPay</v>
      </c>
      <c r="S9" t="str">
        <f t="shared" si="7"/>
        <v>100</v>
      </c>
      <c r="T9" t="str">
        <f t="shared" si="8"/>
        <v>QuickPay</v>
      </c>
      <c r="U9" t="str">
        <f t="shared" si="9"/>
        <v/>
      </c>
    </row>
    <row r="10" spans="1:21">
      <c r="A10" s="13">
        <v>43058</v>
      </c>
      <c r="B10" s="5">
        <v>450</v>
      </c>
      <c r="C10" s="11" t="s">
        <v>35</v>
      </c>
      <c r="D10" s="11"/>
      <c r="G10" s="12"/>
      <c r="I10" t="s">
        <v>33</v>
      </c>
      <c r="J10" s="7" t="str">
        <f t="shared" si="0"/>
        <v>17-Nov</v>
      </c>
      <c r="K10" s="9">
        <f t="shared" si="2"/>
        <v>360</v>
      </c>
      <c r="L10" s="10" t="str">
        <f t="shared" si="10"/>
        <v/>
      </c>
      <c r="M10" s="10" t="str">
        <f t="shared" si="1"/>
        <v/>
      </c>
      <c r="N10" s="7">
        <f t="shared" si="4"/>
        <v>0</v>
      </c>
      <c r="O10" t="s">
        <v>30</v>
      </c>
      <c r="P10" s="7">
        <f>VLOOKUP(C10,[1]PCPeople!D:E,2,FALSE)</f>
        <v>5931365</v>
      </c>
      <c r="Q10" t="str">
        <f t="shared" si="5"/>
        <v>ach</v>
      </c>
      <c r="R10" t="str">
        <f t="shared" si="6"/>
        <v>QuickPay</v>
      </c>
      <c r="S10" t="str">
        <f t="shared" si="7"/>
        <v>100</v>
      </c>
      <c r="T10" t="str">
        <f t="shared" si="8"/>
        <v>QuickPay</v>
      </c>
      <c r="U10" t="str">
        <f t="shared" si="9"/>
        <v/>
      </c>
    </row>
    <row r="11" spans="1:21">
      <c r="A11" s="13">
        <v>43058</v>
      </c>
      <c r="B11" s="5">
        <v>250</v>
      </c>
      <c r="C11" s="11" t="s">
        <v>36</v>
      </c>
      <c r="D11" s="11"/>
      <c r="G11" s="12"/>
      <c r="I11" t="s">
        <v>37</v>
      </c>
      <c r="J11" s="7" t="str">
        <f t="shared" si="0"/>
        <v>17-Nov</v>
      </c>
      <c r="K11" s="9">
        <f t="shared" si="2"/>
        <v>360</v>
      </c>
      <c r="L11" s="10" t="str">
        <f t="shared" si="10"/>
        <v/>
      </c>
      <c r="M11" s="10" t="str">
        <f t="shared" si="1"/>
        <v/>
      </c>
      <c r="N11" s="7">
        <f t="shared" si="4"/>
        <v>1</v>
      </c>
      <c r="O11" t="s">
        <v>30</v>
      </c>
      <c r="P11" s="7">
        <f>VLOOKUP(C11,[1]PCPeople!D:E,2,FALSE)</f>
        <v>6000275</v>
      </c>
      <c r="Q11" t="str">
        <f t="shared" si="5"/>
        <v>check</v>
      </c>
      <c r="R11" t="str">
        <f t="shared" si="6"/>
        <v>7361</v>
      </c>
      <c r="S11" t="str">
        <f t="shared" si="7"/>
        <v>100</v>
      </c>
      <c r="T11" t="str">
        <f t="shared" si="8"/>
        <v/>
      </c>
      <c r="U11" t="str">
        <f t="shared" si="9"/>
        <v>7361</v>
      </c>
    </row>
    <row r="12" spans="1:21">
      <c r="A12" s="13">
        <v>43058</v>
      </c>
      <c r="B12" s="5">
        <v>200</v>
      </c>
      <c r="C12" s="11" t="s">
        <v>38</v>
      </c>
      <c r="D12" s="11"/>
      <c r="G12" s="12"/>
      <c r="I12" t="s">
        <v>39</v>
      </c>
      <c r="J12" s="7" t="str">
        <f t="shared" si="0"/>
        <v>17-Nov</v>
      </c>
      <c r="K12" s="9">
        <f t="shared" si="2"/>
        <v>360</v>
      </c>
      <c r="L12" s="10" t="str">
        <f t="shared" si="10"/>
        <v/>
      </c>
      <c r="M12" s="10" t="str">
        <f t="shared" si="1"/>
        <v/>
      </c>
      <c r="N12" s="7">
        <f t="shared" si="4"/>
        <v>1</v>
      </c>
      <c r="O12" t="s">
        <v>30</v>
      </c>
      <c r="P12" s="7">
        <f>VLOOKUP(C12,[1]PCPeople!D:E,2,FALSE)</f>
        <v>5996083</v>
      </c>
      <c r="Q12" t="str">
        <f t="shared" si="5"/>
        <v>check</v>
      </c>
      <c r="R12" t="str">
        <f t="shared" si="6"/>
        <v>533169934</v>
      </c>
      <c r="S12" t="str">
        <f t="shared" si="7"/>
        <v>100</v>
      </c>
      <c r="T12" t="str">
        <f t="shared" si="8"/>
        <v/>
      </c>
      <c r="U12" t="str">
        <f t="shared" si="9"/>
        <v>533169934</v>
      </c>
    </row>
    <row r="13" spans="1:21">
      <c r="A13" s="13">
        <v>43058</v>
      </c>
      <c r="B13" s="5">
        <v>50</v>
      </c>
      <c r="C13" s="11" t="s">
        <v>40</v>
      </c>
      <c r="D13" s="11"/>
      <c r="G13" s="12"/>
      <c r="I13" t="s">
        <v>41</v>
      </c>
      <c r="J13" s="7" t="str">
        <f t="shared" si="0"/>
        <v>17-Nov</v>
      </c>
      <c r="K13" s="9">
        <f t="shared" si="2"/>
        <v>360</v>
      </c>
      <c r="L13" s="10" t="str">
        <f t="shared" si="10"/>
        <v/>
      </c>
      <c r="M13" s="10" t="str">
        <f t="shared" si="1"/>
        <v/>
      </c>
      <c r="N13" s="7">
        <f t="shared" si="4"/>
        <v>1</v>
      </c>
      <c r="O13" t="s">
        <v>30</v>
      </c>
      <c r="P13" s="7">
        <f>VLOOKUP(C13,[1]PCPeople!D:E,2,FALSE)</f>
        <v>24177463</v>
      </c>
      <c r="Q13" t="str">
        <f t="shared" si="5"/>
        <v>check</v>
      </c>
      <c r="R13" t="str">
        <f t="shared" si="6"/>
        <v>105</v>
      </c>
      <c r="S13" t="str">
        <f t="shared" si="7"/>
        <v>100</v>
      </c>
      <c r="T13" t="str">
        <f t="shared" si="8"/>
        <v/>
      </c>
      <c r="U13" t="str">
        <f t="shared" si="9"/>
        <v>105</v>
      </c>
    </row>
    <row r="14" spans="1:21">
      <c r="A14" s="13">
        <v>43058</v>
      </c>
      <c r="B14" s="5">
        <v>500</v>
      </c>
      <c r="C14" s="11" t="s">
        <v>42</v>
      </c>
      <c r="D14" s="11"/>
      <c r="G14" s="12"/>
      <c r="I14" t="s">
        <v>43</v>
      </c>
      <c r="J14" s="7" t="str">
        <f t="shared" si="0"/>
        <v>17-Nov</v>
      </c>
      <c r="K14" s="9">
        <f t="shared" si="2"/>
        <v>360</v>
      </c>
      <c r="L14" s="10" t="str">
        <f t="shared" si="10"/>
        <v/>
      </c>
      <c r="M14" s="10" t="str">
        <f t="shared" si="1"/>
        <v/>
      </c>
      <c r="N14" s="7">
        <f t="shared" si="4"/>
        <v>1</v>
      </c>
      <c r="O14" t="s">
        <v>30</v>
      </c>
      <c r="P14" s="7">
        <f>VLOOKUP(C14,[1]PCPeople!D:E,2,FALSE)</f>
        <v>5995765</v>
      </c>
      <c r="Q14" t="str">
        <f t="shared" si="5"/>
        <v>check</v>
      </c>
      <c r="R14" t="str">
        <f t="shared" si="6"/>
        <v>985</v>
      </c>
      <c r="S14" t="str">
        <f t="shared" si="7"/>
        <v>100</v>
      </c>
      <c r="T14" t="str">
        <f t="shared" si="8"/>
        <v/>
      </c>
      <c r="U14" t="str">
        <f t="shared" si="9"/>
        <v>985</v>
      </c>
    </row>
    <row r="15" spans="1:21">
      <c r="A15" s="13">
        <v>43058</v>
      </c>
      <c r="B15" s="5">
        <v>500</v>
      </c>
      <c r="C15" s="11" t="s">
        <v>44</v>
      </c>
      <c r="D15" s="11"/>
      <c r="G15" s="12"/>
      <c r="I15" t="s">
        <v>45</v>
      </c>
      <c r="J15" s="7" t="str">
        <f t="shared" si="0"/>
        <v>17-Nov</v>
      </c>
      <c r="K15" s="9">
        <f t="shared" si="2"/>
        <v>360</v>
      </c>
      <c r="L15" s="10" t="str">
        <f t="shared" si="10"/>
        <v/>
      </c>
      <c r="M15" s="10" t="str">
        <f t="shared" si="1"/>
        <v/>
      </c>
      <c r="N15" s="7">
        <f t="shared" si="4"/>
        <v>1</v>
      </c>
      <c r="O15" t="s">
        <v>30</v>
      </c>
      <c r="P15" s="7">
        <f>VLOOKUP(C15,[1]PCPeople!D:E,2,FALSE)</f>
        <v>28346217</v>
      </c>
      <c r="Q15" t="str">
        <f t="shared" si="5"/>
        <v>check</v>
      </c>
      <c r="R15" t="str">
        <f t="shared" si="6"/>
        <v>753</v>
      </c>
      <c r="S15" t="str">
        <f t="shared" si="7"/>
        <v>100</v>
      </c>
      <c r="T15" t="str">
        <f t="shared" si="8"/>
        <v/>
      </c>
      <c r="U15" t="str">
        <f t="shared" si="9"/>
        <v>753</v>
      </c>
    </row>
    <row r="16" spans="1:21">
      <c r="A16" s="13">
        <v>43058</v>
      </c>
      <c r="B16" s="5">
        <v>300</v>
      </c>
      <c r="C16" s="11" t="s">
        <v>46</v>
      </c>
      <c r="D16" s="11"/>
      <c r="G16" s="12"/>
      <c r="I16" t="s">
        <v>47</v>
      </c>
      <c r="J16" s="7" t="str">
        <f t="shared" si="0"/>
        <v>17-Nov</v>
      </c>
      <c r="K16" s="9">
        <f t="shared" si="2"/>
        <v>360</v>
      </c>
      <c r="L16" s="10" t="str">
        <f t="shared" si="10"/>
        <v/>
      </c>
      <c r="M16" s="10" t="str">
        <f t="shared" si="1"/>
        <v/>
      </c>
      <c r="N16" s="7">
        <f t="shared" si="4"/>
        <v>1</v>
      </c>
      <c r="O16" t="s">
        <v>30</v>
      </c>
      <c r="P16" s="7">
        <f>VLOOKUP(C16,[1]PCPeople!D:E,2,FALSE)</f>
        <v>5995902</v>
      </c>
      <c r="Q16" t="str">
        <f t="shared" si="5"/>
        <v>check</v>
      </c>
      <c r="R16" t="str">
        <f t="shared" si="6"/>
        <v>6371</v>
      </c>
      <c r="S16" t="str">
        <f t="shared" si="7"/>
        <v>100</v>
      </c>
      <c r="T16" t="str">
        <f t="shared" si="8"/>
        <v/>
      </c>
      <c r="U16" t="str">
        <f t="shared" si="9"/>
        <v>6371</v>
      </c>
    </row>
    <row r="17" spans="1:21">
      <c r="A17" s="13">
        <v>43058</v>
      </c>
      <c r="B17" s="5">
        <v>70</v>
      </c>
      <c r="C17" s="11" t="s">
        <v>48</v>
      </c>
      <c r="D17" s="11"/>
      <c r="G17" s="12"/>
      <c r="I17" t="s">
        <v>49</v>
      </c>
      <c r="J17" s="7" t="str">
        <f t="shared" si="0"/>
        <v>17-Nov</v>
      </c>
      <c r="K17" s="9">
        <f t="shared" si="2"/>
        <v>360</v>
      </c>
      <c r="L17" s="10" t="str">
        <f t="shared" si="10"/>
        <v/>
      </c>
      <c r="M17" s="10" t="str">
        <f t="shared" si="1"/>
        <v/>
      </c>
      <c r="N17" s="7">
        <f t="shared" si="4"/>
        <v>1</v>
      </c>
      <c r="O17" t="s">
        <v>30</v>
      </c>
      <c r="P17" s="7">
        <f>VLOOKUP(C17,[1]PCPeople!D:E,2,FALSE)</f>
        <v>5977327</v>
      </c>
      <c r="Q17" t="str">
        <f t="shared" si="5"/>
        <v>check</v>
      </c>
      <c r="R17" t="str">
        <f t="shared" si="6"/>
        <v>9396</v>
      </c>
      <c r="S17" t="str">
        <f t="shared" si="7"/>
        <v>100</v>
      </c>
      <c r="T17" t="str">
        <f t="shared" si="8"/>
        <v/>
      </c>
      <c r="U17" t="str">
        <f t="shared" si="9"/>
        <v>9396</v>
      </c>
    </row>
    <row r="18" spans="1:21">
      <c r="A18" s="13">
        <v>43015</v>
      </c>
      <c r="B18" s="5">
        <v>25</v>
      </c>
      <c r="C18" s="11" t="s">
        <v>53</v>
      </c>
      <c r="D18" s="11"/>
      <c r="G18" s="12"/>
      <c r="I18" t="s">
        <v>29</v>
      </c>
      <c r="J18" s="7" t="str">
        <f t="shared" si="0"/>
        <v>17-Oct</v>
      </c>
      <c r="K18" s="9">
        <f t="shared" si="2"/>
        <v>354</v>
      </c>
      <c r="L18" s="10" t="str">
        <f t="shared" si="10"/>
        <v/>
      </c>
      <c r="M18" s="10" t="str">
        <f t="shared" si="1"/>
        <v/>
      </c>
      <c r="N18" s="7">
        <f t="shared" si="4"/>
        <v>0</v>
      </c>
      <c r="O18" t="s">
        <v>54</v>
      </c>
      <c r="P18" s="7">
        <f>VLOOKUP(C18,[2]PCPeople!D:E,2,FALSE)</f>
        <v>16199837</v>
      </c>
      <c r="Q18" t="str">
        <f t="shared" ref="Q18" si="11">IF(LEFT(I18,3)="ACH","ach",IF(LEFT(I18,5)="Check","check",IF(LEFT(I18,4)="Cash","cash","card")))</f>
        <v>card</v>
      </c>
      <c r="R18" t="str">
        <f t="shared" si="6"/>
        <v/>
      </c>
      <c r="S18" t="str">
        <f t="shared" ref="S18" si="12">IF(OR(TRIM(O18)="",O18="General Fund"),"100",IF(O18="Care and Share","200","300"))</f>
        <v>200</v>
      </c>
      <c r="T18" t="str">
        <f t="shared" si="8"/>
        <v>Vanco</v>
      </c>
      <c r="U18" t="str">
        <f t="shared" si="9"/>
        <v/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Kelley</dc:creator>
  <cp:lastModifiedBy>Ken Kelley</cp:lastModifiedBy>
  <dcterms:created xsi:type="dcterms:W3CDTF">2017-11-25T22:34:48Z</dcterms:created>
  <dcterms:modified xsi:type="dcterms:W3CDTF">2017-11-27T00:08:08Z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66233d9e-f85c-4dc8-8810-6fed76c1c401</vt:lpwstr>
  </property>
</Properties>
</file>