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80" windowHeight="10365" activeTab="3"/>
  </bookViews>
  <sheets>
    <sheet name="Sheet1 (2)" sheetId="4" r:id="rId1"/>
    <sheet name="Sheet1" sheetId="1" r:id="rId2"/>
    <sheet name="name-formula" sheetId="2" r:id="rId3"/>
    <sheet name="Sheet3" sheetId="3" r:id="rId4"/>
  </sheets>
  <calcPr calcId="145621"/>
  <fileRecoveryPr repairLoad="1"/>
</workbook>
</file>

<file path=xl/calcChain.xml><?xml version="1.0" encoding="utf-8"?>
<calcChain xmlns="http://schemas.openxmlformats.org/spreadsheetml/2006/main">
  <c r="S8" i="3" l="1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Q43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S7" i="3"/>
  <c r="Q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7" i="3"/>
  <c r="J43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8" i="3"/>
  <c r="J8" i="3" s="1"/>
  <c r="H9" i="3"/>
  <c r="J9" i="3" s="1"/>
  <c r="H10" i="3"/>
  <c r="J10" i="3" s="1"/>
  <c r="H11" i="3"/>
  <c r="J11" i="3" s="1"/>
  <c r="J7" i="3"/>
  <c r="H7" i="3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" i="2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/>
  <c r="I19" i="2"/>
  <c r="J19" i="2" s="1"/>
  <c r="I18" i="2"/>
  <c r="J18" i="2" s="1"/>
  <c r="I17" i="2"/>
  <c r="J17" i="2" s="1"/>
  <c r="I16" i="2"/>
  <c r="J16" i="2" s="1"/>
  <c r="I15" i="2"/>
  <c r="J15" i="2"/>
  <c r="I14" i="2"/>
  <c r="J14" i="2" s="1"/>
  <c r="I6" i="2"/>
  <c r="J6" i="2" s="1"/>
  <c r="I7" i="2"/>
  <c r="J7" i="2" s="1"/>
  <c r="I8" i="2"/>
  <c r="J8" i="2" s="1"/>
  <c r="I9" i="2"/>
  <c r="J9" i="2"/>
  <c r="I10" i="2"/>
  <c r="J10" i="2"/>
  <c r="I11" i="2"/>
  <c r="J11" i="2"/>
  <c r="I12" i="2"/>
  <c r="J12" i="2"/>
  <c r="I13" i="2"/>
  <c r="J13" i="2"/>
  <c r="J5" i="2"/>
  <c r="I5" i="2"/>
  <c r="J4" i="2" l="1"/>
  <c r="I4" i="2"/>
</calcChain>
</file>

<file path=xl/sharedStrings.xml><?xml version="1.0" encoding="utf-8"?>
<sst xmlns="http://schemas.openxmlformats.org/spreadsheetml/2006/main" count="477" uniqueCount="262">
  <si>
    <t>Methyl butyrate 400 μg/mL</t>
  </si>
  <si>
    <t>Methyl hexanoate 400 μg/mL</t>
  </si>
  <si>
    <t>Methyl octanoate 400 μg/mL</t>
  </si>
  <si>
    <t>Methyl decanoate 400 μg/mL</t>
  </si>
  <si>
    <t>Methyl undecanoate 200 μg/mL</t>
  </si>
  <si>
    <t>Methyl laurate 400 μg/mL</t>
  </si>
  <si>
    <t>Methyl tridecanoate 200 μg/mL</t>
  </si>
  <si>
    <t>Methyl myristate 400 μg/mL</t>
  </si>
  <si>
    <t>Methyl myristoleate 200 μg/mL</t>
  </si>
  <si>
    <t>Methyl pentadecanoate 200 μg/mL</t>
  </si>
  <si>
    <r>
      <t>Methyl </t>
    </r>
    <r>
      <rPr>
        <i/>
        <sz val="8"/>
        <color rgb="FF908D8A"/>
        <rFont val="Arial"/>
        <family val="2"/>
      </rPr>
      <t>cis</t>
    </r>
    <r>
      <rPr>
        <sz val="8"/>
        <color rgb="FF908D8A"/>
        <rFont val="Arial"/>
        <family val="2"/>
      </rPr>
      <t>-10-pentadecenoate 200 μg/mL</t>
    </r>
  </si>
  <si>
    <t>Methyl palmitate 600 μg/mL</t>
  </si>
  <si>
    <t>Methyl palmitoleate 200 μg/mL</t>
  </si>
  <si>
    <t>Methyl heptadecanoate 200 μg/mL</t>
  </si>
  <si>
    <t>cis-10-Heptadecanoic acid methyl ester 200 μg/mL</t>
  </si>
  <si>
    <t>Methyl stearate 400 μg/mL</t>
  </si>
  <si>
    <t>trans-9-Elaidic acid methyl ester 200 μg/mL</t>
  </si>
  <si>
    <t>cis-9-Oleic acid methyl ester 400 μg/mL</t>
  </si>
  <si>
    <t>Methyl linolelaidate 200 μg/mL</t>
  </si>
  <si>
    <t>Methyl linoleate 200 μg/mL</t>
  </si>
  <si>
    <t>Methyl arachidate 400 μg/mL</t>
  </si>
  <si>
    <t>Methyl γ-linolenate 200 μg/mL</t>
  </si>
  <si>
    <r>
      <t>Methyl </t>
    </r>
    <r>
      <rPr>
        <i/>
        <sz val="8"/>
        <color rgb="FF908D8A"/>
        <rFont val="Arial"/>
        <family val="2"/>
      </rPr>
      <t>cis</t>
    </r>
    <r>
      <rPr>
        <sz val="8"/>
        <color rgb="FF908D8A"/>
        <rFont val="Arial"/>
        <family val="2"/>
      </rPr>
      <t>-11-eicosenoate</t>
    </r>
  </si>
  <si>
    <t>Methyl linolenate 200 μg/mL</t>
  </si>
  <si>
    <t>Methyl heneicosanoate 200 μg/mL</t>
  </si>
  <si>
    <r>
      <t>cis</t>
    </r>
    <r>
      <rPr>
        <sz val="8"/>
        <color rgb="FF908D8A"/>
        <rFont val="Arial"/>
        <family val="2"/>
      </rPr>
      <t>-11,14-Eicosadienoic acid methyl ester 200 μg/mL</t>
    </r>
  </si>
  <si>
    <t>Methyl behenate 400 μg/mL</t>
  </si>
  <si>
    <r>
      <t>cis</t>
    </r>
    <r>
      <rPr>
        <sz val="8"/>
        <color rgb="FF908D8A"/>
        <rFont val="Arial"/>
        <family val="2"/>
      </rPr>
      <t>-8,11,14-Eicosatrienoic acid methyl ester 200 μg/mL</t>
    </r>
  </si>
  <si>
    <t>Methyl erucate 200 μg/mL</t>
  </si>
  <si>
    <r>
      <t>cis</t>
    </r>
    <r>
      <rPr>
        <sz val="8"/>
        <color rgb="FF908D8A"/>
        <rFont val="Arial"/>
        <family val="2"/>
      </rPr>
      <t>-11,14,17-Eicosatrienoic acid methyl ester 200 μg/mL</t>
    </r>
  </si>
  <si>
    <t>cis-5,8,11,14-Eicosatetraenoic acid methyl ester 200 μg/mL</t>
  </si>
  <si>
    <t>Methyl tricosanoate 200 μg/mL</t>
  </si>
  <si>
    <r>
      <t>cis</t>
    </r>
    <r>
      <rPr>
        <sz val="8"/>
        <color rgb="FF908D8A"/>
        <rFont val="Arial"/>
        <family val="2"/>
      </rPr>
      <t>-13,16-Docosadienoic acid methyl ester 200 μg/mL</t>
    </r>
  </si>
  <si>
    <t>Methyl lignocerate 400 μg/mL</t>
  </si>
  <si>
    <r>
      <t>cis</t>
    </r>
    <r>
      <rPr>
        <sz val="8"/>
        <color rgb="FF908D8A"/>
        <rFont val="Arial"/>
        <family val="2"/>
      </rPr>
      <t>-5,8,11,14,17-Eicosapentaenoic acid methyl ester 200 μg/mL</t>
    </r>
  </si>
  <si>
    <t>Methyl nervonate 200 μg/mL</t>
  </si>
  <si>
    <r>
      <t>cis</t>
    </r>
    <r>
      <rPr>
        <sz val="8"/>
        <color rgb="FF908D8A"/>
        <rFont val="Arial"/>
        <family val="2"/>
      </rPr>
      <t>-4,7,10,13,16,19-Docosahexaenoic acid methyl ester 200 μg/mL</t>
    </r>
  </si>
  <si>
    <t>Methyl</t>
  </si>
  <si>
    <t>butyrate</t>
  </si>
  <si>
    <t>μg/mL</t>
  </si>
  <si>
    <t>hexanoate</t>
  </si>
  <si>
    <t>octanoate</t>
  </si>
  <si>
    <t>decanoate</t>
  </si>
  <si>
    <t>undecanoate</t>
  </si>
  <si>
    <t>laurate</t>
  </si>
  <si>
    <t>tridecanoate</t>
  </si>
  <si>
    <t>myristate</t>
  </si>
  <si>
    <t>myristoleate</t>
  </si>
  <si>
    <t>pentadecanoate</t>
  </si>
  <si>
    <t>Methyl cis-10-pentadecenoate</t>
  </si>
  <si>
    <t>palmitate</t>
  </si>
  <si>
    <t>palmitoleate</t>
  </si>
  <si>
    <t>heptadecanoate</t>
  </si>
  <si>
    <t>cis-10-Heptadecanoic</t>
  </si>
  <si>
    <t>acid</t>
  </si>
  <si>
    <t>methyl</t>
  </si>
  <si>
    <t>ester</t>
  </si>
  <si>
    <t>stearate</t>
  </si>
  <si>
    <t>trans-9-Elaidic</t>
  </si>
  <si>
    <t>cis-9-Oleic</t>
  </si>
  <si>
    <t>linolelaidate</t>
  </si>
  <si>
    <t>linoleate</t>
  </si>
  <si>
    <t>arachidate</t>
  </si>
  <si>
    <t>γ-linolenate</t>
  </si>
  <si>
    <t>Methyl cis-11-eicosenoate</t>
  </si>
  <si>
    <t>linolenate</t>
  </si>
  <si>
    <t>heneicosanoate</t>
  </si>
  <si>
    <t>cis-11,14-Eicosadienoic</t>
  </si>
  <si>
    <t>behenate</t>
  </si>
  <si>
    <t>cis-8,11,14-Eicosatrienoic</t>
  </si>
  <si>
    <t>erucate</t>
  </si>
  <si>
    <t>cis-11,14,17-Eicosatrienoic</t>
  </si>
  <si>
    <t>cis-5,8,11,14-Eicosatetraenoic</t>
  </si>
  <si>
    <t>tricosanoate</t>
  </si>
  <si>
    <t>cis-13,16-Docosadienoic</t>
  </si>
  <si>
    <t>lignocerate</t>
  </si>
  <si>
    <t>cis-5,8,11,14,17-Eicosapentaenoic</t>
  </si>
  <si>
    <t>nervonate</t>
  </si>
  <si>
    <t>cis-4,7,10,13,16,19-Docosahexaenoic</t>
  </si>
  <si>
    <t xml:space="preserve">Methyl </t>
  </si>
  <si>
    <t>Methyl pentadecanoate</t>
  </si>
  <si>
    <t>Methyl myristoleate</t>
  </si>
  <si>
    <t>Methyl myristate</t>
  </si>
  <si>
    <t>Methyl tridecanoate</t>
  </si>
  <si>
    <t>Methyl laurate</t>
  </si>
  <si>
    <t>Methyl undecanoate</t>
  </si>
  <si>
    <t>Methyl decanoate</t>
  </si>
  <si>
    <t>Methyl octanoate</t>
  </si>
  <si>
    <t>Methyl hexanoate</t>
  </si>
  <si>
    <t>Methyl butyrate</t>
  </si>
  <si>
    <t>Methyl palmitate</t>
  </si>
  <si>
    <t>Methyl palmitoleate</t>
  </si>
  <si>
    <t>Methyl heptadecanoate</t>
  </si>
  <si>
    <t>cis-10-Heptadecanoic acid methyl ester</t>
  </si>
  <si>
    <t>Methyl stearate</t>
  </si>
  <si>
    <t>trans-9-Elaidic acid methyl ester</t>
  </si>
  <si>
    <t>cis-9-Oleic acid methyl ester</t>
  </si>
  <si>
    <t>Methyl linolelaidate</t>
  </si>
  <si>
    <t>Methyl linoleate</t>
  </si>
  <si>
    <t>Methyl arachidate</t>
  </si>
  <si>
    <t>Methyl γ-linolenate</t>
  </si>
  <si>
    <t>Methyl linolenate</t>
  </si>
  <si>
    <t>Methyl heneicosanoate</t>
  </si>
  <si>
    <t>cis-11,14-Eicosadienoic acid methyl ester</t>
  </si>
  <si>
    <t>Methyl behenate</t>
  </si>
  <si>
    <t>cis-8,11,14-Eicosatrienoic acid methyl ester</t>
  </si>
  <si>
    <t>Methyl erucate</t>
  </si>
  <si>
    <t>cis-11,14,17-Eicosatrienoic acid methyl ester</t>
  </si>
  <si>
    <t>cis-5,8,11,14-Eicosatetraenoic acid methyl ester</t>
  </si>
  <si>
    <t>Methyl tricosanoate</t>
  </si>
  <si>
    <t>cis-13,16-Docosadienoic acid methyl ester</t>
  </si>
  <si>
    <t>Methyl lignocerate</t>
  </si>
  <si>
    <t>cis-5,8,11,14,17-Eicosapentaenoic acid methyl ester</t>
  </si>
  <si>
    <t>Methyl nervonate</t>
  </si>
  <si>
    <t>cis-4,7,10,13,16,19-Docosahexaenoic acid methyl ester</t>
  </si>
  <si>
    <t> 623-42-7</t>
  </si>
  <si>
    <t>106-70-7</t>
  </si>
  <si>
    <t>111-11-5</t>
  </si>
  <si>
    <t>110-42-9</t>
  </si>
  <si>
    <t>linear formula</t>
  </si>
  <si>
    <t>F.W.</t>
  </si>
  <si>
    <t># carbons</t>
  </si>
  <si>
    <t>mass C</t>
  </si>
  <si>
    <t>Prop. C</t>
  </si>
  <si>
    <t>1731-86-8</t>
  </si>
  <si>
    <t>111-82-0</t>
  </si>
  <si>
    <t>1731-88-0</t>
  </si>
  <si>
    <t>124-10-7</t>
  </si>
  <si>
    <t>CAS #</t>
  </si>
  <si>
    <t>56219-06-8</t>
  </si>
  <si>
    <t>7132-64-1</t>
  </si>
  <si>
    <t>90176-52-6</t>
  </si>
  <si>
    <t>C15:1</t>
  </si>
  <si>
    <t>112-39-0</t>
  </si>
  <si>
    <t>1120-25-8</t>
  </si>
  <si>
    <t>C18H34O2</t>
  </si>
  <si>
    <t xml:space="preserve">	75190-82-8</t>
  </si>
  <si>
    <t>112-61-8</t>
  </si>
  <si>
    <t>C18:0</t>
  </si>
  <si>
    <t>2566-97-4</t>
  </si>
  <si>
    <t>112-63-0</t>
  </si>
  <si>
    <t>Arachidic acid methyl ester, Methyl eicosanoate</t>
  </si>
  <si>
    <t>1120-28-1</t>
  </si>
  <si>
    <t>16326-32-2</t>
  </si>
  <si>
    <t>C21H40O2</t>
  </si>
  <si>
    <t>2390-029-2</t>
  </si>
  <si>
    <t>301-00-8</t>
  </si>
  <si>
    <t>6064-90-0</t>
  </si>
  <si>
    <t>C21H38O2</t>
  </si>
  <si>
    <t>Behenic acid methyl ester, Docosanoic acid methyl ester, Methyl docosanoate</t>
  </si>
  <si>
    <t>929-77-1</t>
  </si>
  <si>
    <t>Dihomo-γ-linolenic acid methyl ester, Fame 20:3n-6, Methyl DGLA</t>
  </si>
  <si>
    <t>21061-10-9</t>
  </si>
  <si>
    <t>1120-34-9</t>
  </si>
  <si>
    <t>Methyl cis-13-docosenoate</t>
  </si>
  <si>
    <t>55682-88-7</t>
  </si>
  <si>
    <t>2566-89-4</t>
  </si>
  <si>
    <t>2433-97-8</t>
  </si>
  <si>
    <t>C23H42O2</t>
  </si>
  <si>
    <t>61012-47-3</t>
  </si>
  <si>
    <t>2442-49-1</t>
  </si>
  <si>
    <t>Methyl tetracosanoate</t>
  </si>
  <si>
    <t>2734-47-6</t>
  </si>
  <si>
    <t>C24:1</t>
  </si>
  <si>
    <t>2733-88-2</t>
  </si>
  <si>
    <t>C25H48O2</t>
  </si>
  <si>
    <t>22:6n-3</t>
  </si>
  <si>
    <t>C23H34O</t>
  </si>
  <si>
    <t>2566-90-7</t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</si>
  <si>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COOCH</t>
    </r>
    <r>
      <rPr>
        <vertAlign val="subscript"/>
        <sz val="11"/>
        <color rgb="FF4B4948"/>
        <rFont val="Arial"/>
        <family val="2"/>
      </rPr>
      <t>3</t>
    </r>
  </si>
  <si>
    <r>
      <t>C</t>
    </r>
    <r>
      <rPr>
        <vertAlign val="subscript"/>
        <sz val="11"/>
        <color rgb="FF000000"/>
        <rFont val="Arial"/>
        <family val="2"/>
      </rPr>
      <t>5</t>
    </r>
    <r>
      <rPr>
        <sz val="11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10</t>
    </r>
    <r>
      <rPr>
        <sz val="11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2</t>
    </r>
  </si>
  <si>
    <r>
      <t>CH</t>
    </r>
    <r>
      <rPr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(CH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)</t>
    </r>
    <r>
      <rPr>
        <vertAlign val="subscript"/>
        <sz val="11"/>
        <color rgb="FF222222"/>
        <rFont val="Arial"/>
        <family val="2"/>
      </rPr>
      <t>4</t>
    </r>
    <r>
      <rPr>
        <sz val="11"/>
        <color rgb="FF222222"/>
        <rFont val="Arial"/>
        <family val="2"/>
      </rPr>
      <t>COOCH</t>
    </r>
    <r>
      <rPr>
        <vertAlign val="subscript"/>
        <sz val="11"/>
        <color rgb="FF222222"/>
        <rFont val="Arial"/>
        <family val="2"/>
      </rPr>
      <t>3</t>
    </r>
  </si>
  <si>
    <r>
      <t>CH</t>
    </r>
    <r>
      <rPr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(CH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)</t>
    </r>
    <r>
      <rPr>
        <vertAlign val="subscript"/>
        <sz val="11"/>
        <color rgb="FF222222"/>
        <rFont val="Arial"/>
        <family val="2"/>
      </rPr>
      <t>6</t>
    </r>
    <r>
      <rPr>
        <sz val="11"/>
        <color rgb="FF222222"/>
        <rFont val="Arial"/>
        <family val="2"/>
      </rPr>
      <t>COOCH</t>
    </r>
    <r>
      <rPr>
        <vertAlign val="subscript"/>
        <sz val="11"/>
        <color rgb="FF222222"/>
        <rFont val="Arial"/>
        <family val="2"/>
      </rPr>
      <t>3</t>
    </r>
  </si>
  <si>
    <r>
      <t>CH</t>
    </r>
    <r>
      <rPr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(CH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)</t>
    </r>
    <r>
      <rPr>
        <vertAlign val="subscript"/>
        <sz val="11"/>
        <color rgb="FF222222"/>
        <rFont val="Arial"/>
        <family val="2"/>
      </rPr>
      <t>8</t>
    </r>
    <r>
      <rPr>
        <sz val="11"/>
        <color rgb="FF222222"/>
        <rFont val="Arial"/>
        <family val="2"/>
      </rPr>
      <t>COOCH</t>
    </r>
    <r>
      <rPr>
        <vertAlign val="subscript"/>
        <sz val="11"/>
        <color rgb="FF222222"/>
        <rFont val="Arial"/>
        <family val="2"/>
      </rPr>
      <t>3</t>
    </r>
  </si>
  <si>
    <r>
      <t>CH</t>
    </r>
    <r>
      <rPr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(CH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)</t>
    </r>
    <r>
      <rPr>
        <vertAlign val="subscript"/>
        <sz val="11"/>
        <color rgb="FF222222"/>
        <rFont val="Arial"/>
        <family val="2"/>
      </rPr>
      <t>9</t>
    </r>
    <r>
      <rPr>
        <sz val="11"/>
        <color rgb="FF222222"/>
        <rFont val="Arial"/>
        <family val="2"/>
      </rPr>
      <t>CO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CH</t>
    </r>
    <r>
      <rPr>
        <vertAlign val="subscript"/>
        <sz val="11"/>
        <color rgb="FF222222"/>
        <rFont val="Arial"/>
        <family val="2"/>
      </rPr>
      <t>3</t>
    </r>
  </si>
  <si>
    <r>
      <t>CH</t>
    </r>
    <r>
      <rPr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(CH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)</t>
    </r>
    <r>
      <rPr>
        <vertAlign val="subscript"/>
        <sz val="11"/>
        <color rgb="FF222222"/>
        <rFont val="Arial"/>
        <family val="2"/>
      </rPr>
      <t>10</t>
    </r>
    <r>
      <rPr>
        <sz val="11"/>
        <color rgb="FF222222"/>
        <rFont val="Arial"/>
        <family val="2"/>
      </rPr>
      <t>CO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CH</t>
    </r>
    <r>
      <rPr>
        <vertAlign val="subscript"/>
        <sz val="11"/>
        <color rgb="FF222222"/>
        <rFont val="Arial"/>
        <family val="2"/>
      </rPr>
      <t>3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</si>
  <si>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11</t>
    </r>
    <r>
      <rPr>
        <sz val="11"/>
        <color rgb="FF4B4948"/>
        <rFont val="Arial"/>
        <family val="2"/>
      </rPr>
      <t>COOCH</t>
    </r>
    <r>
      <rPr>
        <vertAlign val="subscript"/>
        <sz val="11"/>
        <color rgb="FF4B4948"/>
        <rFont val="Arial"/>
        <family val="2"/>
      </rPr>
      <t>3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</si>
  <si>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12</t>
    </r>
    <r>
      <rPr>
        <sz val="11"/>
        <color rgb="FF4B4948"/>
        <rFont val="Arial"/>
        <family val="2"/>
      </rPr>
      <t>COOCH</t>
    </r>
    <r>
      <rPr>
        <vertAlign val="subscript"/>
        <sz val="11"/>
        <color rgb="FF4B4948"/>
        <rFont val="Arial"/>
        <family val="2"/>
      </rPr>
      <t>3</t>
    </r>
  </si>
  <si>
    <r>
      <t>C</t>
    </r>
    <r>
      <rPr>
        <vertAlign val="subscript"/>
        <sz val="11"/>
        <color rgb="FF222222"/>
        <rFont val="Arial"/>
        <family val="2"/>
      </rPr>
      <t>15</t>
    </r>
    <r>
      <rPr>
        <sz val="11"/>
        <color rgb="FF222222"/>
        <rFont val="Arial"/>
        <family val="2"/>
      </rPr>
      <t>H</t>
    </r>
    <r>
      <rPr>
        <vertAlign val="subscript"/>
        <sz val="11"/>
        <color rgb="FF222222"/>
        <rFont val="Arial"/>
        <family val="2"/>
      </rPr>
      <t>28</t>
    </r>
    <r>
      <rPr>
        <sz val="11"/>
        <color rgb="FF222222"/>
        <rFont val="Arial"/>
        <family val="2"/>
      </rPr>
      <t>O</t>
    </r>
    <r>
      <rPr>
        <vertAlign val="subscript"/>
        <sz val="11"/>
        <color rgb="FF222222"/>
        <rFont val="Arial"/>
        <family val="2"/>
      </rPr>
      <t>2</t>
    </r>
  </si>
  <si>
    <t>Methyl cis-9-tetradecenoate, Myristoleic acid methyl ester</t>
  </si>
  <si>
    <r>
      <t>CH</t>
    </r>
    <r>
      <rPr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(CH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)</t>
    </r>
    <r>
      <rPr>
        <vertAlign val="subscript"/>
        <sz val="11"/>
        <color rgb="FF222222"/>
        <rFont val="Arial"/>
        <family val="2"/>
      </rPr>
      <t>13</t>
    </r>
    <r>
      <rPr>
        <sz val="11"/>
        <color rgb="FF222222"/>
        <rFont val="Arial"/>
        <family val="2"/>
      </rPr>
      <t>CO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CH</t>
    </r>
    <r>
      <rPr>
        <vertAlign val="subscript"/>
        <sz val="11"/>
        <color rgb="FF222222"/>
        <rFont val="Arial"/>
        <family val="2"/>
      </rPr>
      <t>3</t>
    </r>
  </si>
  <si>
    <r>
      <t>C</t>
    </r>
    <r>
      <rPr>
        <vertAlign val="subscript"/>
        <sz val="11"/>
        <color rgb="FF6D6D6D"/>
        <rFont val="Arial"/>
        <family val="2"/>
      </rPr>
      <t>16</t>
    </r>
    <r>
      <rPr>
        <sz val="11"/>
        <color rgb="FF6D6D6D"/>
        <rFont val="Arial"/>
        <family val="2"/>
      </rPr>
      <t>H</t>
    </r>
    <r>
      <rPr>
        <vertAlign val="subscript"/>
        <sz val="11"/>
        <color rgb="FF6D6D6D"/>
        <rFont val="Arial"/>
        <family val="2"/>
      </rPr>
      <t>30</t>
    </r>
    <r>
      <rPr>
        <sz val="11"/>
        <color rgb="FF6D6D6D"/>
        <rFont val="Arial"/>
        <family val="2"/>
      </rPr>
      <t>O</t>
    </r>
    <r>
      <rPr>
        <vertAlign val="subscript"/>
        <sz val="11"/>
        <color rgb="FF6D6D6D"/>
        <rFont val="Arial"/>
        <family val="2"/>
      </rPr>
      <t>2</t>
    </r>
  </si>
  <si>
    <r>
      <t>CH</t>
    </r>
    <r>
      <rPr>
        <vertAlign val="subscript"/>
        <sz val="11"/>
        <color rgb="FF6D6D6D"/>
        <rFont val="Arial"/>
        <family val="2"/>
      </rPr>
      <t>3</t>
    </r>
    <r>
      <rPr>
        <sz val="11"/>
        <color rgb="FF6D6D6D"/>
        <rFont val="Arial"/>
        <family val="2"/>
      </rPr>
      <t>(CH</t>
    </r>
    <r>
      <rPr>
        <vertAlign val="subscript"/>
        <sz val="11"/>
        <color rgb="FF6D6D6D"/>
        <rFont val="Arial"/>
        <family val="2"/>
      </rPr>
      <t>2</t>
    </r>
    <r>
      <rPr>
        <sz val="11"/>
        <color rgb="FF6D6D6D"/>
        <rFont val="Arial"/>
        <family val="2"/>
      </rPr>
      <t>)</t>
    </r>
    <r>
      <rPr>
        <vertAlign val="subscript"/>
        <sz val="11"/>
        <color rgb="FF6D6D6D"/>
        <rFont val="Arial"/>
        <family val="2"/>
      </rPr>
      <t>14</t>
    </r>
    <r>
      <rPr>
        <sz val="11"/>
        <color rgb="FF6D6D6D"/>
        <rFont val="Arial"/>
        <family val="2"/>
      </rPr>
      <t>CO</t>
    </r>
    <r>
      <rPr>
        <vertAlign val="subscript"/>
        <sz val="11"/>
        <color rgb="FF6D6D6D"/>
        <rFont val="Arial"/>
        <family val="2"/>
      </rPr>
      <t>2</t>
    </r>
    <r>
      <rPr>
        <sz val="11"/>
        <color rgb="FF6D6D6D"/>
        <rFont val="Arial"/>
        <family val="2"/>
      </rPr>
      <t>CH</t>
    </r>
    <r>
      <rPr>
        <vertAlign val="subscript"/>
        <sz val="11"/>
        <color rgb="FF6D6D6D"/>
        <rFont val="Arial"/>
        <family val="2"/>
      </rPr>
      <t>3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</si>
  <si>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5</t>
    </r>
    <r>
      <rPr>
        <sz val="11"/>
        <color rgb="FF4B4948"/>
        <rFont val="Arial"/>
        <family val="2"/>
      </rPr>
      <t>CH=CH(CH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7</t>
    </r>
    <r>
      <rPr>
        <sz val="11"/>
        <color rgb="FF4B4948"/>
        <rFont val="Arial"/>
        <family val="2"/>
      </rPr>
      <t>COOCH</t>
    </r>
    <r>
      <rPr>
        <vertAlign val="subscript"/>
        <sz val="11"/>
        <color rgb="FF4B4948"/>
        <rFont val="Arial"/>
        <family val="2"/>
      </rPr>
      <t>3</t>
    </r>
  </si>
  <si>
    <r>
      <t> </t>
    </r>
    <r>
      <rPr>
        <sz val="11"/>
        <color rgb="FF4B4948"/>
        <rFont val="Arial"/>
        <family val="2"/>
      </rPr>
      <t>Methyl cis-9-hexadecenoate, Palmitoleic acid methyl ester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</si>
  <si>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16</t>
    </r>
    <r>
      <rPr>
        <sz val="11"/>
        <color rgb="FF4B4948"/>
        <rFont val="Arial"/>
        <family val="2"/>
      </rPr>
      <t>CO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CH</t>
    </r>
    <r>
      <rPr>
        <vertAlign val="subscript"/>
        <sz val="11"/>
        <color rgb="FF4B4948"/>
        <rFont val="Arial"/>
        <family val="2"/>
      </rPr>
      <t>3</t>
    </r>
  </si>
  <si>
    <r>
      <t> </t>
    </r>
    <r>
      <rPr>
        <sz val="11"/>
        <color rgb="FF4B4948"/>
        <rFont val="Arial"/>
        <family val="2"/>
      </rPr>
      <t>Methyl octadecanoate, Stearic acid methyl ester</t>
    </r>
  </si>
  <si>
    <r>
      <t>C</t>
    </r>
    <r>
      <rPr>
        <vertAlign val="subscript"/>
        <sz val="11"/>
        <color rgb="FF4B4948"/>
        <rFont val="Arial"/>
        <family val="2"/>
      </rPr>
      <t>19</t>
    </r>
    <r>
      <rPr>
        <sz val="11"/>
        <color rgb="FF4B4948"/>
        <rFont val="Arial"/>
        <family val="2"/>
      </rPr>
      <t>H</t>
    </r>
    <r>
      <rPr>
        <vertAlign val="subscript"/>
        <sz val="11"/>
        <color rgb="FF4B4948"/>
        <rFont val="Arial"/>
        <family val="2"/>
      </rPr>
      <t>34</t>
    </r>
    <r>
      <rPr>
        <sz val="11"/>
        <color rgb="FF4B4948"/>
        <rFont val="Arial"/>
        <family val="2"/>
      </rPr>
      <t>O</t>
    </r>
    <r>
      <rPr>
        <vertAlign val="subscript"/>
        <sz val="11"/>
        <color rgb="FF4B4948"/>
        <rFont val="Arial"/>
        <family val="2"/>
      </rPr>
      <t>2</t>
    </r>
  </si>
  <si>
    <t>Linolelaidic acid methyl ester, Methyl trans,trans-9,12-octadecadienoate</t>
  </si>
  <si>
    <r>
      <t> </t>
    </r>
    <r>
      <rPr>
        <sz val="11"/>
        <color rgb="FF4B4948"/>
        <rFont val="Arial"/>
        <family val="2"/>
      </rPr>
      <t>Linoleic acid methyl ester, Methyl cis,cis-9,12-octadecadienoate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</si>
  <si>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18</t>
    </r>
    <r>
      <rPr>
        <sz val="11"/>
        <color rgb="FF4B4948"/>
        <rFont val="Arial"/>
        <family val="2"/>
      </rPr>
      <t>COOCH</t>
    </r>
    <r>
      <rPr>
        <vertAlign val="subscript"/>
        <sz val="11"/>
        <color rgb="FF4B4948"/>
        <rFont val="Arial"/>
        <family val="2"/>
      </rPr>
      <t>3</t>
    </r>
  </si>
  <si>
    <r>
      <t> </t>
    </r>
    <r>
      <rPr>
        <sz val="11"/>
        <color rgb="FF4B4948"/>
        <rFont val="Arial"/>
        <family val="2"/>
      </rP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CH=CH)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4</t>
    </r>
    <r>
      <rPr>
        <sz val="11"/>
        <color rgb="FF4B4948"/>
        <rFont val="Arial"/>
        <family val="2"/>
      </rPr>
      <t>CO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CH</t>
    </r>
    <r>
      <rPr>
        <vertAlign val="subscript"/>
        <sz val="11"/>
        <color rgb="FF4B4948"/>
        <rFont val="Arial"/>
        <family val="2"/>
      </rPr>
      <t>3</t>
    </r>
  </si>
  <si>
    <r>
      <t> </t>
    </r>
    <r>
      <rPr>
        <sz val="11"/>
        <color rgb="FF4B4948"/>
        <rFont val="Arial"/>
        <family val="2"/>
      </rPr>
      <t>γ-Linolenic acid methyl ester, ω-6 Linolenic acid methyl ester, 6,9,12-Octadecatrienoic acid methyl ester, Fame 18:3n-6, Methyl (Z,Z,Z)-6,9,12-octadecatrienoate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</si>
  <si>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CH=CH)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7</t>
    </r>
    <r>
      <rPr>
        <sz val="11"/>
        <color rgb="FF4B4948"/>
        <rFont val="Arial"/>
        <family val="2"/>
      </rPr>
      <t>COOCH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</si>
  <si>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19</t>
    </r>
    <r>
      <rPr>
        <sz val="11"/>
        <color rgb="FF4B4948"/>
        <rFont val="Arial"/>
        <family val="2"/>
      </rPr>
      <t>COOCH</t>
    </r>
    <r>
      <rPr>
        <vertAlign val="subscript"/>
        <sz val="11"/>
        <color rgb="FF4B4948"/>
        <rFont val="Arial"/>
        <family val="2"/>
      </rPr>
      <t>3</t>
    </r>
  </si>
  <si>
    <r>
      <t>CH</t>
    </r>
    <r>
      <rPr>
        <vertAlign val="subscript"/>
        <sz val="11"/>
        <color rgb="FF222222"/>
        <rFont val="Arial"/>
        <family val="2"/>
      </rPr>
      <t>3</t>
    </r>
    <r>
      <rPr>
        <sz val="11"/>
        <color rgb="FF222222"/>
        <rFont val="Arial"/>
        <family val="2"/>
      </rPr>
      <t>(CH</t>
    </r>
    <r>
      <rPr>
        <vertAlign val="subscript"/>
        <sz val="11"/>
        <color rgb="FF222222"/>
        <rFont val="Arial"/>
        <family val="2"/>
      </rPr>
      <t>2</t>
    </r>
    <r>
      <rPr>
        <sz val="11"/>
        <color rgb="FF222222"/>
        <rFont val="Arial"/>
        <family val="2"/>
      </rPr>
      <t>)</t>
    </r>
    <r>
      <rPr>
        <vertAlign val="subscript"/>
        <sz val="11"/>
        <color rgb="FF222222"/>
        <rFont val="Arial"/>
        <family val="2"/>
      </rPr>
      <t>20</t>
    </r>
    <r>
      <rPr>
        <sz val="11"/>
        <color rgb="FF222222"/>
        <rFont val="Arial"/>
        <family val="2"/>
      </rPr>
      <t>COOCH</t>
    </r>
    <r>
      <rPr>
        <vertAlign val="subscript"/>
        <sz val="11"/>
        <color rgb="FF222222"/>
        <rFont val="Arial"/>
        <family val="2"/>
      </rPr>
      <t>3</t>
    </r>
  </si>
  <si>
    <r>
      <t>C</t>
    </r>
    <r>
      <rPr>
        <vertAlign val="subscript"/>
        <sz val="11"/>
        <color rgb="FF6D6D6D"/>
        <rFont val="Arial"/>
        <family val="2"/>
      </rPr>
      <t>21</t>
    </r>
    <r>
      <rPr>
        <sz val="11"/>
        <color rgb="FF6D6D6D"/>
        <rFont val="Arial"/>
        <family val="2"/>
      </rPr>
      <t>H</t>
    </r>
    <r>
      <rPr>
        <vertAlign val="subscript"/>
        <sz val="11"/>
        <color rgb="FF6D6D6D"/>
        <rFont val="Arial"/>
        <family val="2"/>
      </rPr>
      <t>36</t>
    </r>
    <r>
      <rPr>
        <sz val="11"/>
        <color rgb="FF6D6D6D"/>
        <rFont val="Arial"/>
        <family val="2"/>
      </rPr>
      <t>O</t>
    </r>
    <r>
      <rPr>
        <vertAlign val="subscript"/>
        <sz val="11"/>
        <color rgb="FF6D6D6D"/>
        <rFont val="Arial"/>
        <family val="2"/>
      </rPr>
      <t>2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</si>
  <si>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7</t>
    </r>
    <r>
      <rPr>
        <sz val="11"/>
        <color rgb="FF4B4948"/>
        <rFont val="Arial"/>
        <family val="2"/>
      </rPr>
      <t>CH=CH(CH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11</t>
    </r>
    <r>
      <rPr>
        <sz val="11"/>
        <color rgb="FF4B4948"/>
        <rFont val="Arial"/>
        <family val="2"/>
      </rPr>
      <t>COOCH</t>
    </r>
    <r>
      <rPr>
        <vertAlign val="subscript"/>
        <sz val="11"/>
        <color rgb="FF4B4948"/>
        <rFont val="Arial"/>
        <family val="2"/>
      </rPr>
      <t>3</t>
    </r>
  </si>
  <si>
    <r>
      <t>C</t>
    </r>
    <r>
      <rPr>
        <vertAlign val="subscript"/>
        <sz val="11"/>
        <color rgb="FF4B4948"/>
        <rFont val="Arial"/>
        <family val="2"/>
      </rPr>
      <t>21</t>
    </r>
    <r>
      <rPr>
        <sz val="11"/>
        <color rgb="FF4B4948"/>
        <rFont val="Arial"/>
        <family val="2"/>
      </rPr>
      <t>H</t>
    </r>
    <r>
      <rPr>
        <vertAlign val="subscript"/>
        <sz val="11"/>
        <color rgb="FF4B4948"/>
        <rFont val="Arial"/>
        <family val="2"/>
      </rPr>
      <t>36</t>
    </r>
    <r>
      <rPr>
        <sz val="11"/>
        <color rgb="FF4B4948"/>
        <rFont val="Arial"/>
        <family val="2"/>
      </rPr>
      <t>O</t>
    </r>
    <r>
      <rPr>
        <vertAlign val="subscript"/>
        <sz val="11"/>
        <color rgb="FF4B4948"/>
        <rFont val="Arial"/>
        <family val="2"/>
      </rPr>
      <t>2</t>
    </r>
  </si>
  <si>
    <r>
      <t>C</t>
    </r>
    <r>
      <rPr>
        <vertAlign val="subscript"/>
        <sz val="11"/>
        <color rgb="FF000000"/>
        <rFont val="Arial"/>
        <family val="2"/>
      </rPr>
      <t>21</t>
    </r>
    <r>
      <rPr>
        <sz val="11"/>
        <color rgb="FF000000"/>
        <rFont val="Arial"/>
        <family val="2"/>
      </rPr>
      <t>H</t>
    </r>
    <r>
      <rPr>
        <vertAlign val="subscript"/>
        <sz val="11"/>
        <color rgb="FF000000"/>
        <rFont val="Arial"/>
        <family val="2"/>
      </rPr>
      <t>34</t>
    </r>
    <r>
      <rPr>
        <sz val="11"/>
        <color rgb="FF000000"/>
        <rFont val="Arial"/>
        <family val="2"/>
      </rPr>
      <t>O</t>
    </r>
    <r>
      <rPr>
        <vertAlign val="subscript"/>
        <sz val="11"/>
        <color rgb="FF000000"/>
        <rFont val="Arial"/>
        <family val="2"/>
      </rPr>
      <t>2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</si>
  <si>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21</t>
    </r>
    <r>
      <rPr>
        <sz val="11"/>
        <color rgb="FF4B4948"/>
        <rFont val="Arial"/>
        <family val="2"/>
      </rPr>
      <t>COOCH</t>
    </r>
    <r>
      <rPr>
        <vertAlign val="subscript"/>
        <sz val="11"/>
        <color rgb="FF4B4948"/>
        <rFont val="Arial"/>
        <family val="2"/>
      </rPr>
      <t>3</t>
    </r>
  </si>
  <si>
    <r>
      <t> </t>
    </r>
    <r>
      <rPr>
        <sz val="11"/>
        <color rgb="FF4B4948"/>
        <rFont val="Arial"/>
        <family val="2"/>
      </rP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22</t>
    </r>
    <r>
      <rPr>
        <sz val="11"/>
        <color rgb="FF4B4948"/>
        <rFont val="Arial"/>
        <family val="2"/>
      </rPr>
      <t>COOCH</t>
    </r>
    <r>
      <rPr>
        <vertAlign val="subscript"/>
        <sz val="11"/>
        <color rgb="FF4B4948"/>
        <rFont val="Arial"/>
        <family val="2"/>
      </rPr>
      <t>3</t>
    </r>
  </si>
  <si>
    <r>
      <t>CH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CH=CH)</t>
    </r>
    <r>
      <rPr>
        <vertAlign val="subscript"/>
        <sz val="11"/>
        <color rgb="FF4B4948"/>
        <rFont val="Arial"/>
        <family val="2"/>
      </rPr>
      <t>5</t>
    </r>
    <r>
      <rPr>
        <sz val="11"/>
        <color rgb="FF4B4948"/>
        <rFont val="Arial"/>
        <family val="2"/>
      </rPr>
      <t>(CH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)</t>
    </r>
    <r>
      <rPr>
        <vertAlign val="subscript"/>
        <sz val="11"/>
        <color rgb="FF4B4948"/>
        <rFont val="Arial"/>
        <family val="2"/>
      </rPr>
      <t>3</t>
    </r>
    <r>
      <rPr>
        <sz val="11"/>
        <color rgb="FF4B4948"/>
        <rFont val="Arial"/>
        <family val="2"/>
      </rPr>
      <t>CO</t>
    </r>
    <r>
      <rPr>
        <vertAlign val="subscript"/>
        <sz val="11"/>
        <color rgb="FF4B4948"/>
        <rFont val="Arial"/>
        <family val="2"/>
      </rPr>
      <t>2</t>
    </r>
    <r>
      <rPr>
        <sz val="11"/>
        <color rgb="FF4B4948"/>
        <rFont val="Arial"/>
        <family val="2"/>
      </rPr>
      <t>CH</t>
    </r>
    <r>
      <rPr>
        <vertAlign val="subscript"/>
        <sz val="11"/>
        <color rgb="FF4B4948"/>
        <rFont val="Arial"/>
        <family val="2"/>
      </rPr>
      <t>3</t>
    </r>
  </si>
  <si>
    <t>c6:0</t>
  </si>
  <si>
    <t>C8:0</t>
  </si>
  <si>
    <t>C10:0</t>
  </si>
  <si>
    <t>C11:0</t>
  </si>
  <si>
    <t>Methyl dodecanoate</t>
  </si>
  <si>
    <t>C12:0</t>
  </si>
  <si>
    <t>C13:0</t>
  </si>
  <si>
    <t>Methyl tetradecanoate</t>
  </si>
  <si>
    <t>C14:0</t>
  </si>
  <si>
    <t>C15:0</t>
  </si>
  <si>
    <t>C14:1</t>
  </si>
  <si>
    <t>Methyl hexadecanoate</t>
  </si>
  <si>
    <t>C16:0</t>
  </si>
  <si>
    <t>C16:1 cis-9</t>
  </si>
  <si>
    <t>Methyl margarate</t>
  </si>
  <si>
    <t>C17:0</t>
  </si>
  <si>
    <t>Methyl heptadecenoate (cis-10)</t>
  </si>
  <si>
    <t>C17:1 cis10</t>
  </si>
  <si>
    <t>Methyl octadecenoate (trans-9)</t>
  </si>
  <si>
    <t>C18:1 trans-9</t>
  </si>
  <si>
    <t>C19H36O2</t>
  </si>
  <si>
    <t>1937-62-8</t>
  </si>
  <si>
    <t>Methyl octadecenoate (cis-9)</t>
  </si>
  <si>
    <t>C18:1 cis-9</t>
  </si>
  <si>
    <t>112-62-9</t>
  </si>
  <si>
    <t>C18:2 trans-9,12</t>
  </si>
  <si>
    <t>C18:2 cis -9,12</t>
  </si>
  <si>
    <t>C19H34O2</t>
  </si>
  <si>
    <t>C20:0</t>
  </si>
  <si>
    <t>18:3 cis-6,9,12</t>
  </si>
  <si>
    <t>20:1 cis-11</t>
  </si>
  <si>
    <t>C21:0</t>
  </si>
  <si>
    <t>Methyl alpha-linolenate, Methyl octadecatrienoate (all cis-9,12,15)</t>
  </si>
  <si>
    <t>C18:3 cis-9,12,15</t>
  </si>
  <si>
    <t>C20:2 cis-11,14</t>
  </si>
  <si>
    <t>C22:0</t>
  </si>
  <si>
    <t>C20:3n-6</t>
  </si>
  <si>
    <t>C22:1</t>
  </si>
  <si>
    <t>C20:3n3</t>
  </si>
  <si>
    <t>C20:4</t>
  </si>
  <si>
    <t>C23:0</t>
  </si>
  <si>
    <t>C22:2</t>
  </si>
  <si>
    <t>C24:0</t>
  </si>
  <si>
    <t>C20:5</t>
  </si>
  <si>
    <r>
      <t>C</t>
    </r>
    <r>
      <rPr>
        <b/>
        <vertAlign val="subscript"/>
        <sz val="11"/>
        <color rgb="FF666666"/>
        <rFont val="Arial"/>
        <family val="2"/>
      </rPr>
      <t>18</t>
    </r>
    <r>
      <rPr>
        <b/>
        <sz val="11"/>
        <color rgb="FF666666"/>
        <rFont val="Arial"/>
        <family val="2"/>
      </rPr>
      <t>H</t>
    </r>
    <r>
      <rPr>
        <b/>
        <vertAlign val="subscript"/>
        <sz val="11"/>
        <color rgb="FF666666"/>
        <rFont val="Arial"/>
        <family val="2"/>
      </rPr>
      <t>36</t>
    </r>
    <r>
      <rPr>
        <b/>
        <sz val="11"/>
        <color rgb="FF666666"/>
        <rFont val="Arial"/>
        <family val="2"/>
      </rPr>
      <t>O</t>
    </r>
    <r>
      <rPr>
        <b/>
        <vertAlign val="subscript"/>
        <sz val="11"/>
        <color rgb="FF666666"/>
        <rFont val="Arial"/>
        <family val="2"/>
      </rPr>
      <t>2</t>
    </r>
  </si>
  <si>
    <t>Conc</t>
  </si>
  <si>
    <t>ug/ml</t>
  </si>
  <si>
    <t>ug C/ml</t>
  </si>
  <si>
    <t>conc.</t>
  </si>
  <si>
    <t>Fame</t>
  </si>
  <si>
    <t>Notation</t>
  </si>
  <si>
    <t>Name</t>
  </si>
  <si>
    <t>dilution</t>
  </si>
  <si>
    <t>concentratio</t>
  </si>
  <si>
    <t>injection</t>
  </si>
  <si>
    <t>volume</t>
  </si>
  <si>
    <t>ng C/ul</t>
  </si>
  <si>
    <t>ng C</t>
  </si>
  <si>
    <t>injected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</si>
</sst>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8"/>
      <color rgb="FF908D8A"/>
      <name val="Arial"/>
      <family val="2"/>
    </font>
    <font>
      <i/>
      <sz val="8"/>
      <color rgb="FF908D8A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7F7B79"/>
      <name val="Arial"/>
      <family val="2"/>
    </font>
    <font>
      <sz val="11"/>
      <color rgb="FF4B4948"/>
      <name val="Arial"/>
      <family val="2"/>
    </font>
    <font>
      <vertAlign val="subscript"/>
      <sz val="11"/>
      <color rgb="FF4B4948"/>
      <name val="Arial"/>
      <family val="2"/>
    </font>
    <font>
      <vertAlign val="subscript"/>
      <sz val="11"/>
      <color rgb="FF000000"/>
      <name val="Arial"/>
      <family val="2"/>
    </font>
    <font>
      <sz val="11"/>
      <color rgb="FF222222"/>
      <name val="Arial"/>
      <family val="2"/>
    </font>
    <font>
      <vertAlign val="subscript"/>
      <sz val="11"/>
      <color rgb="FF222222"/>
      <name val="Arial"/>
      <family val="2"/>
    </font>
    <font>
      <sz val="11"/>
      <color rgb="FF6D6D6D"/>
      <name val="Arial"/>
      <family val="2"/>
    </font>
    <font>
      <vertAlign val="subscript"/>
      <sz val="11"/>
      <color rgb="FF6D6D6D"/>
      <name val="Arial"/>
      <family val="2"/>
    </font>
    <font>
      <sz val="11"/>
      <color rgb="FF403C36"/>
      <name val="Arial"/>
      <family val="2"/>
    </font>
    <font>
      <sz val="11"/>
      <name val="Arial"/>
      <family val="2"/>
    </font>
    <font>
      <b/>
      <sz val="11"/>
      <color rgb="FF666666"/>
      <name val="Arial"/>
      <family val="2"/>
    </font>
    <font>
      <b/>
      <vertAlign val="subscript"/>
      <sz val="11"/>
      <color rgb="FF66666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3F0"/>
        <bgColor indexed="64"/>
      </patternFill>
    </fill>
    <fill>
      <patternFill patternType="solid">
        <fgColor rgb="FFF9F9F9"/>
        <bgColor indexed="64"/>
      </patternFill>
    </fill>
  </fills>
  <borders count="4">
    <border>
      <left/>
      <right/>
      <top/>
      <bottom/>
      <diagonal/>
    </border>
    <border>
      <left style="medium">
        <color rgb="FFCACACA"/>
      </left>
      <right style="medium">
        <color rgb="FFCACACA"/>
      </right>
      <top/>
      <bottom style="dotted">
        <color rgb="FFCACACA"/>
      </bottom>
      <diagonal/>
    </border>
    <border>
      <left style="medium">
        <color rgb="FFCACACA"/>
      </left>
      <right style="medium">
        <color rgb="FFCACACA"/>
      </right>
      <top style="thick">
        <color rgb="FFCACACA"/>
      </top>
      <bottom style="dotted">
        <color rgb="FFCACAC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left" vertical="center" wrapText="1" indent="1"/>
    </xf>
    <xf numFmtId="0" fontId="3" fillId="2" borderId="1" xfId="1" applyFill="1" applyBorder="1" applyAlignment="1">
      <alignment horizontal="left" vertical="center" wrapText="1" indent="1"/>
    </xf>
    <xf numFmtId="0" fontId="1" fillId="3" borderId="1" xfId="0" applyFont="1" applyFill="1" applyBorder="1" applyAlignment="1">
      <alignment horizontal="left" vertical="center" wrapText="1" indent="1"/>
    </xf>
    <xf numFmtId="0" fontId="3" fillId="3" borderId="1" xfId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left" vertical="center" wrapText="1" indent="1"/>
    </xf>
    <xf numFmtId="0" fontId="3" fillId="2" borderId="2" xfId="1" applyFill="1" applyBorder="1" applyAlignment="1">
      <alignment horizontal="left" vertical="center" wrapText="1" indent="1"/>
    </xf>
    <xf numFmtId="49" fontId="1" fillId="2" borderId="2" xfId="0" applyNumberFormat="1" applyFont="1" applyFill="1" applyBorder="1" applyAlignment="1">
      <alignment horizontal="left" vertical="center" wrapText="1" indent="1"/>
    </xf>
    <xf numFmtId="49" fontId="1" fillId="3" borderId="1" xfId="0" applyNumberFormat="1" applyFont="1" applyFill="1" applyBorder="1" applyAlignment="1">
      <alignment horizontal="left" vertical="center" wrapText="1" indent="1"/>
    </xf>
    <xf numFmtId="49" fontId="1" fillId="2" borderId="1" xfId="0" applyNumberFormat="1" applyFont="1" applyFill="1" applyBorder="1" applyAlignment="1">
      <alignment horizontal="left" vertical="center" wrapText="1" indent="1"/>
    </xf>
    <xf numFmtId="49" fontId="2" fillId="3" borderId="1" xfId="0" applyNumberFormat="1" applyFont="1" applyFill="1" applyBorder="1" applyAlignment="1">
      <alignment horizontal="left" vertical="center" wrapText="1" indent="1"/>
    </xf>
    <xf numFmtId="49" fontId="2" fillId="2" borderId="1" xfId="0" applyNumberFormat="1" applyFont="1" applyFill="1" applyBorder="1" applyAlignment="1">
      <alignment horizontal="left" vertical="center" wrapText="1" indent="1"/>
    </xf>
    <xf numFmtId="49" fontId="4" fillId="0" borderId="0" xfId="0" applyNumberFormat="1" applyFont="1"/>
    <xf numFmtId="0" fontId="7" fillId="0" borderId="0" xfId="0" applyNumberFormat="1" applyFont="1"/>
    <xf numFmtId="0" fontId="4" fillId="0" borderId="0" xfId="0" applyNumberFormat="1" applyFont="1"/>
    <xf numFmtId="0" fontId="5" fillId="4" borderId="3" xfId="0" applyNumberFormat="1" applyFont="1" applyFill="1" applyBorder="1" applyAlignment="1">
      <alignment horizontal="left" vertical="top" wrapText="1"/>
    </xf>
    <xf numFmtId="0" fontId="10" fillId="0" borderId="0" xfId="0" applyNumberFormat="1" applyFont="1"/>
    <xf numFmtId="0" fontId="12" fillId="0" borderId="0" xfId="0" applyNumberFormat="1" applyFont="1" applyAlignment="1">
      <alignment horizontal="left" vertical="center" wrapText="1" indent="1"/>
    </xf>
    <xf numFmtId="0" fontId="6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Alignment="1">
      <alignment horizontal="left" vertical="top" wrapText="1"/>
    </xf>
    <xf numFmtId="0" fontId="6" fillId="0" borderId="0" xfId="0" applyNumberFormat="1" applyFont="1" applyAlignment="1">
      <alignment horizontal="left" vertical="center" wrapText="1" indent="1"/>
    </xf>
    <xf numFmtId="0" fontId="5" fillId="0" borderId="0" xfId="0" quotePrefix="1" applyNumberFormat="1" applyFont="1"/>
    <xf numFmtId="0" fontId="12" fillId="0" borderId="0" xfId="0" applyNumberFormat="1" applyFont="1" applyAlignment="1">
      <alignment vertical="center" wrapText="1"/>
    </xf>
    <xf numFmtId="0" fontId="14" fillId="0" borderId="0" xfId="0" applyNumberFormat="1" applyFont="1" applyAlignment="1">
      <alignment vertical="center" wrapText="1"/>
    </xf>
    <xf numFmtId="0" fontId="0" fillId="0" borderId="0" xfId="0" applyFill="1"/>
    <xf numFmtId="0" fontId="7" fillId="0" borderId="0" xfId="0" applyNumberFormat="1" applyFont="1" applyFill="1"/>
    <xf numFmtId="0" fontId="4" fillId="0" borderId="0" xfId="0" applyNumberFormat="1" applyFont="1" applyFill="1"/>
    <xf numFmtId="0" fontId="6" fillId="0" borderId="0" xfId="0" applyNumberFormat="1" applyFont="1" applyFill="1" applyAlignment="1">
      <alignment horizontal="left" vertical="center" wrapText="1" indent="1"/>
    </xf>
    <xf numFmtId="0" fontId="4" fillId="0" borderId="0" xfId="0" applyFont="1" applyFill="1"/>
    <xf numFmtId="0" fontId="15" fillId="0" borderId="0" xfId="0" applyNumberFormat="1" applyFont="1" applyFill="1"/>
    <xf numFmtId="20" fontId="4" fillId="0" borderId="0" xfId="0" applyNumberFormat="1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8" workbookViewId="0">
      <selection activeCell="A23" sqref="A23"/>
    </sheetView>
  </sheetViews>
  <sheetFormatPr defaultRowHeight="15" x14ac:dyDescent="0.25"/>
  <cols>
    <col min="1" max="1" width="32.28515625" style="15" customWidth="1"/>
    <col min="2" max="2" width="27.140625" customWidth="1"/>
  </cols>
  <sheetData>
    <row r="1" spans="1:6" ht="15.75" thickTop="1" x14ac:dyDescent="0.25">
      <c r="A1" s="10" t="s">
        <v>79</v>
      </c>
      <c r="B1" t="s">
        <v>38</v>
      </c>
      <c r="C1">
        <v>400</v>
      </c>
      <c r="D1" t="s">
        <v>39</v>
      </c>
    </row>
    <row r="2" spans="1:6" x14ac:dyDescent="0.25">
      <c r="A2" s="11" t="s">
        <v>37</v>
      </c>
      <c r="B2" t="s">
        <v>40</v>
      </c>
      <c r="C2">
        <v>400</v>
      </c>
      <c r="D2" t="s">
        <v>39</v>
      </c>
    </row>
    <row r="3" spans="1:6" x14ac:dyDescent="0.25">
      <c r="A3" s="12" t="s">
        <v>37</v>
      </c>
      <c r="B3" t="s">
        <v>41</v>
      </c>
      <c r="C3">
        <v>400</v>
      </c>
      <c r="D3" t="s">
        <v>39</v>
      </c>
    </row>
    <row r="4" spans="1:6" x14ac:dyDescent="0.25">
      <c r="A4" s="11" t="s">
        <v>37</v>
      </c>
      <c r="B4" t="s">
        <v>42</v>
      </c>
      <c r="C4">
        <v>400</v>
      </c>
      <c r="D4" t="s">
        <v>39</v>
      </c>
    </row>
    <row r="5" spans="1:6" x14ac:dyDescent="0.25">
      <c r="A5" s="12" t="s">
        <v>37</v>
      </c>
      <c r="B5" t="s">
        <v>43</v>
      </c>
      <c r="C5">
        <v>200</v>
      </c>
      <c r="D5" t="s">
        <v>39</v>
      </c>
    </row>
    <row r="6" spans="1:6" x14ac:dyDescent="0.25">
      <c r="A6" s="11" t="s">
        <v>37</v>
      </c>
      <c r="B6" t="s">
        <v>44</v>
      </c>
      <c r="C6">
        <v>400</v>
      </c>
      <c r="D6" t="s">
        <v>39</v>
      </c>
    </row>
    <row r="7" spans="1:6" x14ac:dyDescent="0.25">
      <c r="A7" s="12" t="s">
        <v>37</v>
      </c>
      <c r="B7" t="s">
        <v>45</v>
      </c>
      <c r="C7">
        <v>200</v>
      </c>
      <c r="D7" t="s">
        <v>39</v>
      </c>
    </row>
    <row r="8" spans="1:6" x14ac:dyDescent="0.25">
      <c r="A8" s="11" t="s">
        <v>37</v>
      </c>
      <c r="B8" t="s">
        <v>46</v>
      </c>
      <c r="C8">
        <v>400</v>
      </c>
      <c r="D8" t="s">
        <v>39</v>
      </c>
    </row>
    <row r="9" spans="1:6" x14ac:dyDescent="0.25">
      <c r="A9" s="12" t="s">
        <v>37</v>
      </c>
      <c r="B9" t="s">
        <v>47</v>
      </c>
      <c r="C9">
        <v>200</v>
      </c>
      <c r="D9" t="s">
        <v>39</v>
      </c>
    </row>
    <row r="10" spans="1:6" x14ac:dyDescent="0.25">
      <c r="A10" s="11" t="s">
        <v>37</v>
      </c>
      <c r="B10" t="s">
        <v>48</v>
      </c>
      <c r="C10">
        <v>200</v>
      </c>
      <c r="D10" t="s">
        <v>39</v>
      </c>
    </row>
    <row r="11" spans="1:6" x14ac:dyDescent="0.25">
      <c r="A11" s="12" t="s">
        <v>49</v>
      </c>
      <c r="B11">
        <v>200</v>
      </c>
      <c r="C11" t="s">
        <v>39</v>
      </c>
    </row>
    <row r="12" spans="1:6" x14ac:dyDescent="0.25">
      <c r="A12" s="11" t="s">
        <v>37</v>
      </c>
      <c r="B12" t="s">
        <v>50</v>
      </c>
      <c r="C12">
        <v>600</v>
      </c>
      <c r="D12" t="s">
        <v>39</v>
      </c>
    </row>
    <row r="13" spans="1:6" x14ac:dyDescent="0.25">
      <c r="A13" s="12" t="s">
        <v>37</v>
      </c>
      <c r="B13" t="s">
        <v>51</v>
      </c>
      <c r="C13">
        <v>200</v>
      </c>
      <c r="D13" t="s">
        <v>39</v>
      </c>
    </row>
    <row r="14" spans="1:6" x14ac:dyDescent="0.25">
      <c r="A14" s="11" t="s">
        <v>37</v>
      </c>
      <c r="B14" t="s">
        <v>52</v>
      </c>
      <c r="C14">
        <v>200</v>
      </c>
      <c r="D14" t="s">
        <v>39</v>
      </c>
    </row>
    <row r="15" spans="1:6" x14ac:dyDescent="0.25">
      <c r="A15" s="12" t="s">
        <v>53</v>
      </c>
      <c r="B15" t="s">
        <v>54</v>
      </c>
      <c r="C15" t="s">
        <v>55</v>
      </c>
      <c r="D15" t="s">
        <v>56</v>
      </c>
      <c r="E15">
        <v>200</v>
      </c>
      <c r="F15" t="s">
        <v>39</v>
      </c>
    </row>
    <row r="16" spans="1:6" x14ac:dyDescent="0.25">
      <c r="A16" s="11" t="s">
        <v>37</v>
      </c>
      <c r="B16" t="s">
        <v>57</v>
      </c>
      <c r="C16">
        <v>400</v>
      </c>
      <c r="D16" t="s">
        <v>39</v>
      </c>
    </row>
    <row r="17" spans="1:6" x14ac:dyDescent="0.25">
      <c r="A17" s="12" t="s">
        <v>58</v>
      </c>
      <c r="B17" t="s">
        <v>54</v>
      </c>
      <c r="C17" t="s">
        <v>55</v>
      </c>
      <c r="D17" t="s">
        <v>56</v>
      </c>
      <c r="E17">
        <v>200</v>
      </c>
      <c r="F17" t="s">
        <v>39</v>
      </c>
    </row>
    <row r="18" spans="1:6" x14ac:dyDescent="0.25">
      <c r="A18" s="11" t="s">
        <v>59</v>
      </c>
      <c r="B18" t="s">
        <v>54</v>
      </c>
      <c r="C18" t="s">
        <v>55</v>
      </c>
      <c r="D18" t="s">
        <v>56</v>
      </c>
      <c r="E18">
        <v>400</v>
      </c>
      <c r="F18" t="s">
        <v>39</v>
      </c>
    </row>
    <row r="19" spans="1:6" x14ac:dyDescent="0.25">
      <c r="A19" s="12" t="s">
        <v>37</v>
      </c>
      <c r="B19" t="s">
        <v>60</v>
      </c>
      <c r="C19">
        <v>200</v>
      </c>
      <c r="D19" t="s">
        <v>39</v>
      </c>
    </row>
    <row r="20" spans="1:6" x14ac:dyDescent="0.25">
      <c r="A20" s="11" t="s">
        <v>37</v>
      </c>
      <c r="B20" t="s">
        <v>61</v>
      </c>
      <c r="C20">
        <v>200</v>
      </c>
      <c r="D20" t="s">
        <v>39</v>
      </c>
    </row>
    <row r="21" spans="1:6" x14ac:dyDescent="0.25">
      <c r="A21" s="12" t="s">
        <v>37</v>
      </c>
      <c r="B21" t="s">
        <v>62</v>
      </c>
      <c r="C21">
        <v>400</v>
      </c>
      <c r="D21" t="s">
        <v>39</v>
      </c>
    </row>
    <row r="22" spans="1:6" x14ac:dyDescent="0.25">
      <c r="A22" s="11" t="s">
        <v>37</v>
      </c>
      <c r="B22" t="s">
        <v>63</v>
      </c>
      <c r="C22">
        <v>200</v>
      </c>
      <c r="D22" t="s">
        <v>39</v>
      </c>
    </row>
    <row r="23" spans="1:6" x14ac:dyDescent="0.25">
      <c r="A23" s="12" t="s">
        <v>64</v>
      </c>
    </row>
    <row r="24" spans="1:6" x14ac:dyDescent="0.25">
      <c r="A24" s="11" t="s">
        <v>37</v>
      </c>
      <c r="B24" t="s">
        <v>65</v>
      </c>
      <c r="C24">
        <v>200</v>
      </c>
      <c r="D24" t="s">
        <v>39</v>
      </c>
    </row>
    <row r="25" spans="1:6" x14ac:dyDescent="0.25">
      <c r="A25" s="12" t="s">
        <v>37</v>
      </c>
      <c r="B25" t="s">
        <v>66</v>
      </c>
      <c r="C25">
        <v>200</v>
      </c>
      <c r="D25" t="s">
        <v>39</v>
      </c>
    </row>
    <row r="26" spans="1:6" x14ac:dyDescent="0.25">
      <c r="A26" s="13" t="s">
        <v>67</v>
      </c>
      <c r="B26" t="s">
        <v>54</v>
      </c>
      <c r="C26" t="s">
        <v>55</v>
      </c>
      <c r="D26" t="s">
        <v>56</v>
      </c>
      <c r="E26">
        <v>200</v>
      </c>
      <c r="F26" t="s">
        <v>39</v>
      </c>
    </row>
    <row r="27" spans="1:6" x14ac:dyDescent="0.25">
      <c r="A27" s="12" t="s">
        <v>37</v>
      </c>
      <c r="B27" t="s">
        <v>68</v>
      </c>
      <c r="C27">
        <v>400</v>
      </c>
      <c r="D27" t="s">
        <v>39</v>
      </c>
    </row>
    <row r="28" spans="1:6" x14ac:dyDescent="0.25">
      <c r="A28" s="13" t="s">
        <v>69</v>
      </c>
      <c r="B28" t="s">
        <v>54</v>
      </c>
      <c r="C28" t="s">
        <v>55</v>
      </c>
      <c r="D28" t="s">
        <v>56</v>
      </c>
      <c r="E28">
        <v>200</v>
      </c>
      <c r="F28" t="s">
        <v>39</v>
      </c>
    </row>
    <row r="29" spans="1:6" x14ac:dyDescent="0.25">
      <c r="A29" s="12" t="s">
        <v>37</v>
      </c>
      <c r="B29" t="s">
        <v>70</v>
      </c>
      <c r="C29">
        <v>200</v>
      </c>
      <c r="D29" t="s">
        <v>39</v>
      </c>
    </row>
    <row r="30" spans="1:6" x14ac:dyDescent="0.25">
      <c r="A30" s="13" t="s">
        <v>71</v>
      </c>
      <c r="B30" t="s">
        <v>54</v>
      </c>
      <c r="C30" t="s">
        <v>55</v>
      </c>
      <c r="D30" t="s">
        <v>56</v>
      </c>
      <c r="E30">
        <v>200</v>
      </c>
      <c r="F30" t="s">
        <v>39</v>
      </c>
    </row>
    <row r="31" spans="1:6" x14ac:dyDescent="0.25">
      <c r="A31" s="12" t="s">
        <v>72</v>
      </c>
      <c r="B31" t="s">
        <v>54</v>
      </c>
      <c r="C31" t="s">
        <v>55</v>
      </c>
      <c r="D31" t="s">
        <v>56</v>
      </c>
      <c r="E31">
        <v>200</v>
      </c>
      <c r="F31" t="s">
        <v>39</v>
      </c>
    </row>
    <row r="32" spans="1:6" x14ac:dyDescent="0.25">
      <c r="A32" s="11" t="s">
        <v>37</v>
      </c>
      <c r="B32" t="s">
        <v>73</v>
      </c>
      <c r="C32">
        <v>200</v>
      </c>
      <c r="D32" t="s">
        <v>39</v>
      </c>
    </row>
    <row r="33" spans="1:6" x14ac:dyDescent="0.25">
      <c r="A33" s="14" t="s">
        <v>74</v>
      </c>
      <c r="B33" t="s">
        <v>54</v>
      </c>
      <c r="C33" t="s">
        <v>55</v>
      </c>
      <c r="D33" t="s">
        <v>56</v>
      </c>
      <c r="E33">
        <v>200</v>
      </c>
      <c r="F33" t="s">
        <v>39</v>
      </c>
    </row>
    <row r="34" spans="1:6" x14ac:dyDescent="0.25">
      <c r="A34" s="11" t="s">
        <v>37</v>
      </c>
      <c r="B34" t="s">
        <v>75</v>
      </c>
      <c r="C34">
        <v>400</v>
      </c>
      <c r="D34" t="s">
        <v>39</v>
      </c>
    </row>
    <row r="35" spans="1:6" x14ac:dyDescent="0.25">
      <c r="A35" s="14" t="s">
        <v>76</v>
      </c>
      <c r="B35" t="s">
        <v>54</v>
      </c>
      <c r="C35" t="s">
        <v>55</v>
      </c>
      <c r="D35" t="s">
        <v>56</v>
      </c>
      <c r="E35">
        <v>200</v>
      </c>
      <c r="F35" t="s">
        <v>39</v>
      </c>
    </row>
    <row r="36" spans="1:6" x14ac:dyDescent="0.25">
      <c r="A36" s="11" t="s">
        <v>37</v>
      </c>
      <c r="B36" t="s">
        <v>77</v>
      </c>
      <c r="C36">
        <v>200</v>
      </c>
      <c r="D36" t="s">
        <v>39</v>
      </c>
    </row>
    <row r="37" spans="1:6" x14ac:dyDescent="0.25">
      <c r="A37" s="14" t="s">
        <v>78</v>
      </c>
      <c r="B37" t="s">
        <v>54</v>
      </c>
      <c r="C37" t="s">
        <v>55</v>
      </c>
      <c r="D37" t="s">
        <v>56</v>
      </c>
      <c r="E37">
        <v>200</v>
      </c>
      <c r="F37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A4" sqref="A1:A1048576"/>
    </sheetView>
  </sheetViews>
  <sheetFormatPr defaultRowHeight="15" x14ac:dyDescent="0.25"/>
  <cols>
    <col min="1" max="1" width="32.28515625" customWidth="1"/>
  </cols>
  <sheetData>
    <row r="1" spans="1:4" ht="15.75" thickTop="1" x14ac:dyDescent="0.25">
      <c r="A1" s="8" t="s">
        <v>0</v>
      </c>
      <c r="B1" s="9"/>
      <c r="C1" s="8"/>
      <c r="D1" s="8"/>
    </row>
    <row r="2" spans="1:4" x14ac:dyDescent="0.25">
      <c r="A2" s="4" t="s">
        <v>1</v>
      </c>
      <c r="B2" s="5"/>
      <c r="C2" s="4"/>
      <c r="D2" s="4"/>
    </row>
    <row r="3" spans="1:4" x14ac:dyDescent="0.25">
      <c r="A3" s="2" t="s">
        <v>2</v>
      </c>
      <c r="B3" s="3"/>
      <c r="C3" s="2"/>
      <c r="D3" s="2"/>
    </row>
    <row r="4" spans="1:4" x14ac:dyDescent="0.25">
      <c r="A4" s="4" t="s">
        <v>3</v>
      </c>
      <c r="B4" s="5"/>
      <c r="C4" s="4"/>
      <c r="D4" s="4"/>
    </row>
    <row r="5" spans="1:4" x14ac:dyDescent="0.25">
      <c r="A5" s="2" t="s">
        <v>4</v>
      </c>
      <c r="B5" s="3"/>
      <c r="C5" s="2"/>
      <c r="D5" s="2"/>
    </row>
    <row r="6" spans="1:4" x14ac:dyDescent="0.25">
      <c r="A6" s="4" t="s">
        <v>5</v>
      </c>
      <c r="B6" s="5"/>
      <c r="C6" s="4"/>
      <c r="D6" s="4"/>
    </row>
    <row r="7" spans="1:4" x14ac:dyDescent="0.25">
      <c r="A7" s="2" t="s">
        <v>6</v>
      </c>
      <c r="B7" s="3"/>
      <c r="C7" s="2"/>
      <c r="D7" s="2"/>
    </row>
    <row r="8" spans="1:4" x14ac:dyDescent="0.25">
      <c r="A8" s="4" t="s">
        <v>7</v>
      </c>
      <c r="B8" s="5"/>
      <c r="C8" s="4"/>
      <c r="D8" s="4"/>
    </row>
    <row r="9" spans="1:4" x14ac:dyDescent="0.25">
      <c r="A9" s="2" t="s">
        <v>8</v>
      </c>
      <c r="B9" s="3"/>
      <c r="C9" s="2"/>
      <c r="D9" s="2"/>
    </row>
    <row r="10" spans="1:4" x14ac:dyDescent="0.25">
      <c r="A10" s="4" t="s">
        <v>9</v>
      </c>
      <c r="B10" s="5"/>
      <c r="C10" s="4"/>
      <c r="D10" s="4"/>
    </row>
    <row r="11" spans="1:4" x14ac:dyDescent="0.25">
      <c r="A11" s="2" t="s">
        <v>10</v>
      </c>
      <c r="B11" s="3"/>
      <c r="C11" s="2"/>
      <c r="D11" s="2"/>
    </row>
    <row r="12" spans="1:4" x14ac:dyDescent="0.25">
      <c r="A12" s="4" t="s">
        <v>11</v>
      </c>
      <c r="B12" s="5"/>
      <c r="C12" s="4"/>
      <c r="D12" s="4"/>
    </row>
    <row r="13" spans="1:4" x14ac:dyDescent="0.25">
      <c r="A13" s="2" t="s">
        <v>12</v>
      </c>
      <c r="B13" s="3"/>
      <c r="C13" s="2"/>
      <c r="D13" s="2"/>
    </row>
    <row r="14" spans="1:4" x14ac:dyDescent="0.25">
      <c r="A14" s="4" t="s">
        <v>13</v>
      </c>
      <c r="B14" s="5"/>
      <c r="C14" s="4"/>
      <c r="D14" s="4"/>
    </row>
    <row r="15" spans="1:4" ht="22.5" x14ac:dyDescent="0.25">
      <c r="A15" s="2" t="s">
        <v>14</v>
      </c>
      <c r="B15" s="3"/>
      <c r="C15" s="2"/>
      <c r="D15" s="2"/>
    </row>
    <row r="16" spans="1:4" x14ac:dyDescent="0.25">
      <c r="A16" s="4" t="s">
        <v>15</v>
      </c>
      <c r="B16" s="5"/>
      <c r="C16" s="4"/>
      <c r="D16" s="4"/>
    </row>
    <row r="17" spans="1:4" ht="22.5" x14ac:dyDescent="0.25">
      <c r="A17" s="2" t="s">
        <v>16</v>
      </c>
      <c r="B17" s="3"/>
      <c r="C17" s="2"/>
      <c r="D17" s="2"/>
    </row>
    <row r="18" spans="1:4" x14ac:dyDescent="0.25">
      <c r="A18" s="4" t="s">
        <v>17</v>
      </c>
      <c r="B18" s="5"/>
      <c r="C18" s="4"/>
      <c r="D18" s="4"/>
    </row>
    <row r="19" spans="1:4" x14ac:dyDescent="0.25">
      <c r="A19" s="2" t="s">
        <v>18</v>
      </c>
      <c r="B19" s="3"/>
      <c r="C19" s="2"/>
      <c r="D19" s="2"/>
    </row>
    <row r="20" spans="1:4" x14ac:dyDescent="0.25">
      <c r="A20" s="4" t="s">
        <v>19</v>
      </c>
      <c r="B20" s="5"/>
      <c r="C20" s="4"/>
      <c r="D20" s="4"/>
    </row>
    <row r="21" spans="1:4" x14ac:dyDescent="0.25">
      <c r="A21" s="2" t="s">
        <v>20</v>
      </c>
      <c r="B21" s="3"/>
      <c r="C21" s="2"/>
      <c r="D21" s="2"/>
    </row>
    <row r="22" spans="1:4" x14ac:dyDescent="0.25">
      <c r="A22" s="4" t="s">
        <v>21</v>
      </c>
      <c r="B22" s="5"/>
      <c r="C22" s="4"/>
      <c r="D22" s="4"/>
    </row>
    <row r="23" spans="1:4" x14ac:dyDescent="0.25">
      <c r="A23" s="2" t="s">
        <v>22</v>
      </c>
      <c r="B23" s="3"/>
      <c r="C23" s="2"/>
      <c r="D23" s="2"/>
    </row>
    <row r="24" spans="1:4" x14ac:dyDescent="0.25">
      <c r="A24" s="4" t="s">
        <v>23</v>
      </c>
      <c r="B24" s="5"/>
      <c r="C24" s="4"/>
      <c r="D24" s="4"/>
    </row>
    <row r="25" spans="1:4" x14ac:dyDescent="0.25">
      <c r="A25" s="2" t="s">
        <v>24</v>
      </c>
      <c r="B25" s="3"/>
      <c r="C25" s="2"/>
      <c r="D25" s="2"/>
    </row>
    <row r="26" spans="1:4" ht="22.5" x14ac:dyDescent="0.25">
      <c r="A26" s="6" t="s">
        <v>25</v>
      </c>
      <c r="B26" s="5"/>
      <c r="C26" s="4"/>
      <c r="D26" s="4"/>
    </row>
    <row r="27" spans="1:4" x14ac:dyDescent="0.25">
      <c r="A27" s="2" t="s">
        <v>26</v>
      </c>
      <c r="B27" s="3"/>
      <c r="C27" s="2"/>
      <c r="D27" s="2"/>
    </row>
    <row r="28" spans="1:4" ht="22.5" x14ac:dyDescent="0.25">
      <c r="A28" s="6" t="s">
        <v>27</v>
      </c>
      <c r="B28" s="5"/>
      <c r="C28" s="4"/>
      <c r="D28" s="4"/>
    </row>
    <row r="29" spans="1:4" x14ac:dyDescent="0.25">
      <c r="A29" s="2" t="s">
        <v>28</v>
      </c>
      <c r="B29" s="3"/>
      <c r="C29" s="2"/>
      <c r="D29" s="2"/>
    </row>
    <row r="30" spans="1:4" ht="22.5" x14ac:dyDescent="0.25">
      <c r="A30" s="6" t="s">
        <v>29</v>
      </c>
      <c r="B30" s="5"/>
      <c r="C30" s="4"/>
      <c r="D30" s="4"/>
    </row>
    <row r="31" spans="1:4" ht="22.5" x14ac:dyDescent="0.25">
      <c r="A31" s="2" t="s">
        <v>30</v>
      </c>
      <c r="B31" s="3"/>
      <c r="C31" s="2"/>
      <c r="D31" s="2"/>
    </row>
    <row r="32" spans="1:4" x14ac:dyDescent="0.25">
      <c r="A32" s="4" t="s">
        <v>31</v>
      </c>
      <c r="B32" s="5"/>
      <c r="C32" s="4"/>
      <c r="D32" s="4"/>
    </row>
    <row r="33" spans="1:4" ht="22.5" x14ac:dyDescent="0.25">
      <c r="A33" s="7" t="s">
        <v>32</v>
      </c>
      <c r="B33" s="3"/>
      <c r="C33" s="2"/>
      <c r="D33" s="2"/>
    </row>
    <row r="34" spans="1:4" x14ac:dyDescent="0.25">
      <c r="A34" s="4" t="s">
        <v>33</v>
      </c>
      <c r="B34" s="5"/>
      <c r="C34" s="4"/>
      <c r="D34" s="4"/>
    </row>
    <row r="35" spans="1:4" ht="22.5" x14ac:dyDescent="0.25">
      <c r="A35" s="7" t="s">
        <v>34</v>
      </c>
      <c r="B35" s="3"/>
      <c r="C35" s="2"/>
      <c r="D35" s="2"/>
    </row>
    <row r="36" spans="1:4" x14ac:dyDescent="0.25">
      <c r="A36" s="4" t="s">
        <v>35</v>
      </c>
      <c r="B36" s="5"/>
      <c r="C36" s="4"/>
      <c r="D36" s="4"/>
    </row>
    <row r="37" spans="1:4" ht="22.5" x14ac:dyDescent="0.25">
      <c r="A37" s="7" t="s">
        <v>36</v>
      </c>
      <c r="B37" s="1"/>
      <c r="C37" s="1"/>
      <c r="D3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"/>
  <sheetViews>
    <sheetView topLeftCell="E10" workbookViewId="0">
      <selection activeCell="K2" sqref="K2:M40"/>
    </sheetView>
  </sheetViews>
  <sheetFormatPr defaultRowHeight="15" x14ac:dyDescent="0.25"/>
  <cols>
    <col min="1" max="1" width="51.85546875" customWidth="1"/>
    <col min="4" max="4" width="40" customWidth="1"/>
    <col min="6" max="6" width="15.42578125" customWidth="1"/>
    <col min="13" max="13" width="18" customWidth="1"/>
    <col min="14" max="14" width="66.7109375" customWidth="1"/>
  </cols>
  <sheetData>
    <row r="2" spans="1:14" x14ac:dyDescent="0.25">
      <c r="D2" t="s">
        <v>119</v>
      </c>
      <c r="E2" t="s">
        <v>120</v>
      </c>
      <c r="F2" t="s">
        <v>128</v>
      </c>
      <c r="H2" t="s">
        <v>121</v>
      </c>
      <c r="I2" t="s">
        <v>122</v>
      </c>
      <c r="J2" t="s">
        <v>123</v>
      </c>
      <c r="K2" t="s">
        <v>248</v>
      </c>
    </row>
    <row r="3" spans="1:14" ht="15.75" thickBot="1" x14ac:dyDescent="0.3">
      <c r="K3" t="s">
        <v>250</v>
      </c>
    </row>
    <row r="4" spans="1:14" ht="19.5" thickBot="1" x14ac:dyDescent="0.4">
      <c r="A4" t="s">
        <v>89</v>
      </c>
      <c r="B4">
        <v>400</v>
      </c>
      <c r="C4" t="s">
        <v>39</v>
      </c>
      <c r="D4" s="16" t="s">
        <v>169</v>
      </c>
      <c r="E4" s="16">
        <v>102.13</v>
      </c>
      <c r="F4" s="17" t="s">
        <v>115</v>
      </c>
      <c r="G4" s="18" t="s">
        <v>170</v>
      </c>
      <c r="H4" s="17">
        <v>5</v>
      </c>
      <c r="I4" s="17">
        <f>H4*12</f>
        <v>60</v>
      </c>
      <c r="J4" s="17">
        <f>I4/E4</f>
        <v>0.5874865367668658</v>
      </c>
      <c r="K4" s="17">
        <f>J4*B4</f>
        <v>234.99461470674632</v>
      </c>
      <c r="L4" s="17"/>
      <c r="M4" s="17"/>
      <c r="N4" s="17"/>
    </row>
    <row r="5" spans="1:14" ht="18.75" x14ac:dyDescent="0.35">
      <c r="A5" t="s">
        <v>88</v>
      </c>
      <c r="B5">
        <v>400</v>
      </c>
      <c r="C5" t="s">
        <v>39</v>
      </c>
      <c r="D5" s="19" t="s">
        <v>171</v>
      </c>
      <c r="E5" s="19">
        <v>130.18</v>
      </c>
      <c r="F5" s="17" t="s">
        <v>116</v>
      </c>
      <c r="G5" s="17"/>
      <c r="H5" s="17">
        <v>7</v>
      </c>
      <c r="I5" s="17">
        <f>H5*12</f>
        <v>84</v>
      </c>
      <c r="J5" s="17">
        <f>I5/E5</f>
        <v>0.6452604086649254</v>
      </c>
      <c r="K5" s="17">
        <f t="shared" ref="K5:K40" si="0">J5*B5</f>
        <v>258.10416346597015</v>
      </c>
      <c r="L5" s="17"/>
      <c r="M5" s="17" t="s">
        <v>203</v>
      </c>
      <c r="N5" s="17"/>
    </row>
    <row r="6" spans="1:14" ht="18.75" x14ac:dyDescent="0.35">
      <c r="A6" t="s">
        <v>87</v>
      </c>
      <c r="B6">
        <v>400</v>
      </c>
      <c r="C6" t="s">
        <v>39</v>
      </c>
      <c r="D6" s="19" t="s">
        <v>172</v>
      </c>
      <c r="E6" s="19">
        <v>158.24</v>
      </c>
      <c r="F6" s="17" t="s">
        <v>117</v>
      </c>
      <c r="G6" s="17"/>
      <c r="H6" s="17">
        <v>9</v>
      </c>
      <c r="I6" s="17">
        <f t="shared" ref="I6:I40" si="1">H6*12</f>
        <v>108</v>
      </c>
      <c r="J6" s="17">
        <f t="shared" ref="J6:J40" si="2">I6/E6</f>
        <v>0.68250758341759354</v>
      </c>
      <c r="K6" s="17">
        <f t="shared" si="0"/>
        <v>273.0030333670374</v>
      </c>
      <c r="L6" s="17"/>
      <c r="M6" s="17" t="s">
        <v>204</v>
      </c>
      <c r="N6" s="17"/>
    </row>
    <row r="7" spans="1:14" ht="18.75" x14ac:dyDescent="0.35">
      <c r="A7" t="s">
        <v>86</v>
      </c>
      <c r="B7">
        <v>400</v>
      </c>
      <c r="C7" t="s">
        <v>39</v>
      </c>
      <c r="D7" s="19" t="s">
        <v>173</v>
      </c>
      <c r="E7" s="19">
        <v>186.29</v>
      </c>
      <c r="F7" s="17" t="s">
        <v>118</v>
      </c>
      <c r="G7" s="17"/>
      <c r="H7" s="17">
        <v>11</v>
      </c>
      <c r="I7" s="17">
        <f t="shared" si="1"/>
        <v>132</v>
      </c>
      <c r="J7" s="17">
        <f t="shared" si="2"/>
        <v>0.70857265553706594</v>
      </c>
      <c r="K7" s="17">
        <f t="shared" si="0"/>
        <v>283.42906221482639</v>
      </c>
      <c r="L7" s="17"/>
      <c r="M7" s="17" t="s">
        <v>205</v>
      </c>
      <c r="N7" s="17"/>
    </row>
    <row r="8" spans="1:14" ht="18.75" x14ac:dyDescent="0.35">
      <c r="A8" t="s">
        <v>85</v>
      </c>
      <c r="B8">
        <v>200</v>
      </c>
      <c r="C8" t="s">
        <v>39</v>
      </c>
      <c r="D8" s="19" t="s">
        <v>174</v>
      </c>
      <c r="E8" s="19">
        <v>200.32</v>
      </c>
      <c r="F8" s="17" t="s">
        <v>124</v>
      </c>
      <c r="G8" s="17"/>
      <c r="H8" s="17">
        <v>12</v>
      </c>
      <c r="I8" s="17">
        <f t="shared" si="1"/>
        <v>144</v>
      </c>
      <c r="J8" s="17">
        <f t="shared" si="2"/>
        <v>0.71884984025559107</v>
      </c>
      <c r="K8" s="17">
        <f t="shared" si="0"/>
        <v>143.76996805111821</v>
      </c>
      <c r="L8" s="17"/>
      <c r="M8" s="17" t="s">
        <v>206</v>
      </c>
      <c r="N8" s="17"/>
    </row>
    <row r="9" spans="1:14" ht="18.75" x14ac:dyDescent="0.35">
      <c r="A9" t="s">
        <v>84</v>
      </c>
      <c r="B9">
        <v>400</v>
      </c>
      <c r="C9" t="s">
        <v>39</v>
      </c>
      <c r="D9" s="19" t="s">
        <v>175</v>
      </c>
      <c r="E9" s="19">
        <v>214.34</v>
      </c>
      <c r="F9" s="17" t="s">
        <v>125</v>
      </c>
      <c r="G9" s="17"/>
      <c r="H9" s="17">
        <v>13</v>
      </c>
      <c r="I9" s="17">
        <f t="shared" si="1"/>
        <v>156</v>
      </c>
      <c r="J9" s="17">
        <f t="shared" si="2"/>
        <v>0.72781562004292244</v>
      </c>
      <c r="K9" s="17">
        <f t="shared" si="0"/>
        <v>291.12624801716896</v>
      </c>
      <c r="L9" s="17"/>
      <c r="M9" s="17" t="s">
        <v>208</v>
      </c>
      <c r="N9" s="17" t="s">
        <v>207</v>
      </c>
    </row>
    <row r="10" spans="1:14" ht="18.75" x14ac:dyDescent="0.35">
      <c r="A10" t="s">
        <v>83</v>
      </c>
      <c r="B10">
        <v>200</v>
      </c>
      <c r="C10" t="s">
        <v>39</v>
      </c>
      <c r="D10" s="16" t="s">
        <v>176</v>
      </c>
      <c r="E10" s="16">
        <v>228.37</v>
      </c>
      <c r="F10" s="17" t="s">
        <v>126</v>
      </c>
      <c r="G10" s="17"/>
      <c r="H10" s="17">
        <v>14</v>
      </c>
      <c r="I10" s="17">
        <f t="shared" si="1"/>
        <v>168</v>
      </c>
      <c r="J10" s="17">
        <f t="shared" si="2"/>
        <v>0.7356482900556115</v>
      </c>
      <c r="K10" s="17">
        <f t="shared" si="0"/>
        <v>147.1296580111223</v>
      </c>
      <c r="L10" s="17"/>
      <c r="M10" s="17" t="s">
        <v>209</v>
      </c>
      <c r="N10" s="17"/>
    </row>
    <row r="11" spans="1:14" ht="18.75" x14ac:dyDescent="0.35">
      <c r="A11" t="s">
        <v>82</v>
      </c>
      <c r="B11">
        <v>400</v>
      </c>
      <c r="C11" t="s">
        <v>39</v>
      </c>
      <c r="D11" s="16" t="s">
        <v>177</v>
      </c>
      <c r="E11" s="16">
        <v>242.4</v>
      </c>
      <c r="F11" s="17" t="s">
        <v>127</v>
      </c>
      <c r="G11" s="17"/>
      <c r="H11" s="17">
        <v>15</v>
      </c>
      <c r="I11" s="17">
        <f t="shared" si="1"/>
        <v>180</v>
      </c>
      <c r="J11" s="17">
        <f t="shared" si="2"/>
        <v>0.74257425742574257</v>
      </c>
      <c r="K11" s="17">
        <f t="shared" si="0"/>
        <v>297.02970297029702</v>
      </c>
      <c r="L11" s="17"/>
      <c r="M11" s="17" t="s">
        <v>211</v>
      </c>
      <c r="N11" s="17" t="s">
        <v>210</v>
      </c>
    </row>
    <row r="12" spans="1:14" ht="18.75" x14ac:dyDescent="0.35">
      <c r="A12" t="s">
        <v>81</v>
      </c>
      <c r="B12">
        <v>200</v>
      </c>
      <c r="C12" t="s">
        <v>39</v>
      </c>
      <c r="D12" s="19" t="s">
        <v>178</v>
      </c>
      <c r="E12" s="19">
        <v>240.38</v>
      </c>
      <c r="F12" s="17" t="s">
        <v>129</v>
      </c>
      <c r="G12" s="17"/>
      <c r="H12" s="17">
        <v>15</v>
      </c>
      <c r="I12" s="17">
        <f t="shared" si="1"/>
        <v>180</v>
      </c>
      <c r="J12" s="17">
        <f t="shared" si="2"/>
        <v>0.74881437723604294</v>
      </c>
      <c r="K12" s="17">
        <f t="shared" si="0"/>
        <v>149.76287544720859</v>
      </c>
      <c r="L12" s="17"/>
      <c r="M12" s="17" t="s">
        <v>213</v>
      </c>
      <c r="N12" s="16" t="s">
        <v>179</v>
      </c>
    </row>
    <row r="13" spans="1:14" ht="18.75" x14ac:dyDescent="0.35">
      <c r="A13" t="s">
        <v>80</v>
      </c>
      <c r="B13">
        <v>200</v>
      </c>
      <c r="C13" t="s">
        <v>39</v>
      </c>
      <c r="D13" s="19" t="s">
        <v>180</v>
      </c>
      <c r="E13" s="19">
        <v>256.42</v>
      </c>
      <c r="F13" s="17" t="s">
        <v>130</v>
      </c>
      <c r="G13" s="17"/>
      <c r="H13" s="17">
        <v>16</v>
      </c>
      <c r="I13" s="17">
        <f t="shared" si="1"/>
        <v>192</v>
      </c>
      <c r="J13" s="17">
        <f t="shared" si="2"/>
        <v>0.74877154668122603</v>
      </c>
      <c r="K13" s="17">
        <f t="shared" si="0"/>
        <v>149.7543093362452</v>
      </c>
      <c r="L13" s="17"/>
      <c r="M13" s="17" t="s">
        <v>212</v>
      </c>
      <c r="N13" s="17"/>
    </row>
    <row r="14" spans="1:14" ht="18.75" x14ac:dyDescent="0.25">
      <c r="A14" t="s">
        <v>49</v>
      </c>
      <c r="B14">
        <v>200</v>
      </c>
      <c r="C14" t="s">
        <v>39</v>
      </c>
      <c r="D14" s="20" t="s">
        <v>181</v>
      </c>
      <c r="E14" s="20">
        <v>254.41</v>
      </c>
      <c r="F14" s="17" t="s">
        <v>131</v>
      </c>
      <c r="G14" s="17"/>
      <c r="H14" s="17">
        <v>16</v>
      </c>
      <c r="I14" s="17">
        <f t="shared" si="1"/>
        <v>192</v>
      </c>
      <c r="J14" s="17">
        <f t="shared" si="2"/>
        <v>0.75468731575016701</v>
      </c>
      <c r="K14" s="17">
        <f t="shared" si="0"/>
        <v>150.93746315003341</v>
      </c>
      <c r="L14" s="17"/>
      <c r="M14" s="17" t="s">
        <v>132</v>
      </c>
      <c r="N14" s="17"/>
    </row>
    <row r="15" spans="1:14" ht="18.75" x14ac:dyDescent="0.25">
      <c r="A15" t="s">
        <v>90</v>
      </c>
      <c r="B15">
        <v>600</v>
      </c>
      <c r="C15" t="s">
        <v>39</v>
      </c>
      <c r="D15" s="20" t="s">
        <v>182</v>
      </c>
      <c r="E15" s="20">
        <v>270.45</v>
      </c>
      <c r="F15" s="17" t="s">
        <v>133</v>
      </c>
      <c r="G15" s="17"/>
      <c r="H15" s="17">
        <v>17</v>
      </c>
      <c r="I15" s="17">
        <f t="shared" si="1"/>
        <v>204</v>
      </c>
      <c r="J15" s="17">
        <f t="shared" si="2"/>
        <v>0.75429839156960621</v>
      </c>
      <c r="K15" s="17">
        <f t="shared" si="0"/>
        <v>452.57903494176372</v>
      </c>
      <c r="L15" s="17"/>
      <c r="M15" s="17" t="s">
        <v>215</v>
      </c>
      <c r="N15" s="17" t="s">
        <v>214</v>
      </c>
    </row>
    <row r="16" spans="1:14" ht="18.75" x14ac:dyDescent="0.35">
      <c r="A16" t="s">
        <v>91</v>
      </c>
      <c r="B16">
        <v>200</v>
      </c>
      <c r="C16" t="s">
        <v>39</v>
      </c>
      <c r="D16" s="16" t="s">
        <v>183</v>
      </c>
      <c r="E16" s="16">
        <v>268.43</v>
      </c>
      <c r="F16" s="17" t="s">
        <v>134</v>
      </c>
      <c r="G16" s="17"/>
      <c r="H16" s="17">
        <v>17</v>
      </c>
      <c r="I16" s="17">
        <f t="shared" si="1"/>
        <v>204</v>
      </c>
      <c r="J16" s="17">
        <f t="shared" si="2"/>
        <v>0.75997466751108289</v>
      </c>
      <c r="K16" s="17">
        <f t="shared" si="0"/>
        <v>151.99493350221658</v>
      </c>
      <c r="L16" s="17"/>
      <c r="M16" s="17" t="s">
        <v>216</v>
      </c>
      <c r="N16" s="21" t="s">
        <v>184</v>
      </c>
    </row>
    <row r="17" spans="1:14" ht="16.5" x14ac:dyDescent="0.3">
      <c r="A17" t="s">
        <v>92</v>
      </c>
      <c r="B17">
        <v>200</v>
      </c>
      <c r="C17" t="s">
        <v>39</v>
      </c>
      <c r="D17" s="35" t="s">
        <v>247</v>
      </c>
      <c r="E17" s="17">
        <v>268.43</v>
      </c>
      <c r="F17" s="17" t="s">
        <v>134</v>
      </c>
      <c r="G17" s="17"/>
      <c r="H17" s="17">
        <v>18</v>
      </c>
      <c r="I17" s="17">
        <f t="shared" si="1"/>
        <v>216</v>
      </c>
      <c r="J17" s="17">
        <f t="shared" si="2"/>
        <v>0.80467905971761722</v>
      </c>
      <c r="K17" s="17">
        <f t="shared" si="0"/>
        <v>160.93581194352345</v>
      </c>
      <c r="L17" s="17"/>
      <c r="M17" s="17" t="s">
        <v>218</v>
      </c>
      <c r="N17" s="16" t="s">
        <v>217</v>
      </c>
    </row>
    <row r="18" spans="1:14" x14ac:dyDescent="0.25">
      <c r="A18" t="s">
        <v>93</v>
      </c>
      <c r="B18">
        <v>200</v>
      </c>
      <c r="C18" t="s">
        <v>39</v>
      </c>
      <c r="D18" s="22" t="s">
        <v>135</v>
      </c>
      <c r="E18" s="22">
        <v>282.45999999999998</v>
      </c>
      <c r="F18" s="23" t="s">
        <v>136</v>
      </c>
      <c r="G18" s="17"/>
      <c r="H18" s="17">
        <v>18</v>
      </c>
      <c r="I18" s="17">
        <f t="shared" si="1"/>
        <v>216</v>
      </c>
      <c r="J18" s="17">
        <f t="shared" si="2"/>
        <v>0.76471004744034554</v>
      </c>
      <c r="K18" s="17">
        <f t="shared" si="0"/>
        <v>152.94200948806912</v>
      </c>
      <c r="L18" s="17"/>
      <c r="M18" s="17" t="s">
        <v>220</v>
      </c>
      <c r="N18" s="22" t="s">
        <v>219</v>
      </c>
    </row>
    <row r="19" spans="1:14" ht="18.75" x14ac:dyDescent="0.35">
      <c r="A19" t="s">
        <v>94</v>
      </c>
      <c r="B19">
        <v>400</v>
      </c>
      <c r="C19" t="s">
        <v>39</v>
      </c>
      <c r="D19" s="16" t="s">
        <v>185</v>
      </c>
      <c r="E19" s="16">
        <v>298.5</v>
      </c>
      <c r="F19" s="17" t="s">
        <v>137</v>
      </c>
      <c r="G19" s="17"/>
      <c r="H19" s="17">
        <v>19</v>
      </c>
      <c r="I19" s="17">
        <f t="shared" si="1"/>
        <v>228</v>
      </c>
      <c r="J19" s="17">
        <f t="shared" si="2"/>
        <v>0.76381909547738691</v>
      </c>
      <c r="K19" s="17">
        <f t="shared" si="0"/>
        <v>305.52763819095475</v>
      </c>
      <c r="L19" s="17"/>
      <c r="M19" s="17" t="s">
        <v>138</v>
      </c>
      <c r="N19" s="21" t="s">
        <v>186</v>
      </c>
    </row>
    <row r="20" spans="1:14" x14ac:dyDescent="0.25">
      <c r="A20" t="s">
        <v>95</v>
      </c>
      <c r="B20">
        <v>200</v>
      </c>
      <c r="C20" t="s">
        <v>39</v>
      </c>
      <c r="D20" s="17" t="s">
        <v>223</v>
      </c>
      <c r="E20" s="17">
        <v>296</v>
      </c>
      <c r="F20" s="17" t="s">
        <v>224</v>
      </c>
      <c r="G20" s="17"/>
      <c r="H20" s="17">
        <v>19</v>
      </c>
      <c r="I20" s="17">
        <f t="shared" si="1"/>
        <v>228</v>
      </c>
      <c r="J20" s="17">
        <f t="shared" si="2"/>
        <v>0.77027027027027029</v>
      </c>
      <c r="K20" s="17">
        <f t="shared" si="0"/>
        <v>154.05405405405406</v>
      </c>
      <c r="L20" s="17"/>
      <c r="M20" s="17" t="s">
        <v>222</v>
      </c>
      <c r="N20" s="17" t="s">
        <v>221</v>
      </c>
    </row>
    <row r="21" spans="1:14" x14ac:dyDescent="0.25">
      <c r="A21" t="s">
        <v>96</v>
      </c>
      <c r="B21">
        <v>400</v>
      </c>
      <c r="C21" t="s">
        <v>39</v>
      </c>
      <c r="D21" s="17" t="s">
        <v>223</v>
      </c>
      <c r="E21" s="17">
        <v>296</v>
      </c>
      <c r="F21" s="17" t="s">
        <v>227</v>
      </c>
      <c r="G21" s="17"/>
      <c r="H21" s="17">
        <v>19</v>
      </c>
      <c r="I21" s="17">
        <f t="shared" si="1"/>
        <v>228</v>
      </c>
      <c r="J21" s="17">
        <f t="shared" si="2"/>
        <v>0.77027027027027029</v>
      </c>
      <c r="K21" s="17">
        <f t="shared" si="0"/>
        <v>308.10810810810813</v>
      </c>
      <c r="L21" s="17"/>
      <c r="M21" s="17" t="s">
        <v>226</v>
      </c>
      <c r="N21" t="s">
        <v>225</v>
      </c>
    </row>
    <row r="22" spans="1:14" ht="18.75" x14ac:dyDescent="0.35">
      <c r="A22" t="s">
        <v>97</v>
      </c>
      <c r="B22">
        <v>200</v>
      </c>
      <c r="C22" t="s">
        <v>39</v>
      </c>
      <c r="D22" s="16" t="s">
        <v>187</v>
      </c>
      <c r="E22" s="16">
        <v>294.47000000000003</v>
      </c>
      <c r="F22" s="17" t="s">
        <v>139</v>
      </c>
      <c r="G22" s="17"/>
      <c r="H22" s="17">
        <v>19</v>
      </c>
      <c r="I22" s="17">
        <f t="shared" si="1"/>
        <v>228</v>
      </c>
      <c r="J22" s="17">
        <f t="shared" si="2"/>
        <v>0.77427242163887655</v>
      </c>
      <c r="K22" s="17">
        <f t="shared" si="0"/>
        <v>154.85448432777531</v>
      </c>
      <c r="L22" s="17"/>
      <c r="M22" s="17" t="s">
        <v>228</v>
      </c>
      <c r="N22" s="16" t="s">
        <v>188</v>
      </c>
    </row>
    <row r="23" spans="1:14" s="32" customFormat="1" ht="14.25" x14ac:dyDescent="0.2">
      <c r="A23" s="32" t="s">
        <v>98</v>
      </c>
      <c r="B23" s="32">
        <v>200</v>
      </c>
      <c r="C23" s="32" t="s">
        <v>39</v>
      </c>
      <c r="D23" s="29" t="s">
        <v>230</v>
      </c>
      <c r="E23" s="29">
        <v>294.47000000000003</v>
      </c>
      <c r="F23" s="30" t="s">
        <v>140</v>
      </c>
      <c r="G23" s="30"/>
      <c r="H23" s="30">
        <v>19</v>
      </c>
      <c r="I23" s="30">
        <f t="shared" si="1"/>
        <v>228</v>
      </c>
      <c r="J23" s="30">
        <f t="shared" si="2"/>
        <v>0.77427242163887655</v>
      </c>
      <c r="K23" s="17">
        <f t="shared" si="0"/>
        <v>154.85448432777531</v>
      </c>
      <c r="L23" s="30"/>
      <c r="M23" s="31" t="s">
        <v>229</v>
      </c>
      <c r="N23" s="31" t="s">
        <v>189</v>
      </c>
    </row>
    <row r="24" spans="1:14" ht="18.75" x14ac:dyDescent="0.35">
      <c r="A24" t="s">
        <v>99</v>
      </c>
      <c r="B24">
        <v>400</v>
      </c>
      <c r="C24" t="s">
        <v>39</v>
      </c>
      <c r="D24" s="16" t="s">
        <v>190</v>
      </c>
      <c r="E24" s="16">
        <v>326.56</v>
      </c>
      <c r="F24" s="17" t="s">
        <v>142</v>
      </c>
      <c r="G24" s="17"/>
      <c r="H24" s="17">
        <v>21</v>
      </c>
      <c r="I24" s="17">
        <f t="shared" si="1"/>
        <v>252</v>
      </c>
      <c r="J24" s="17">
        <f t="shared" si="2"/>
        <v>0.77168054875061243</v>
      </c>
      <c r="K24" s="17">
        <f t="shared" si="0"/>
        <v>308.67221950024498</v>
      </c>
      <c r="L24" s="17"/>
      <c r="M24" s="24" t="s">
        <v>231</v>
      </c>
      <c r="N24" s="16" t="s">
        <v>141</v>
      </c>
    </row>
    <row r="25" spans="1:14" ht="18.75" x14ac:dyDescent="0.35">
      <c r="A25" t="s">
        <v>100</v>
      </c>
      <c r="B25">
        <v>200</v>
      </c>
      <c r="C25" t="s">
        <v>39</v>
      </c>
      <c r="D25" s="21" t="s">
        <v>191</v>
      </c>
      <c r="E25" s="16">
        <v>292.45999999999998</v>
      </c>
      <c r="F25" s="17" t="s">
        <v>143</v>
      </c>
      <c r="G25" s="17"/>
      <c r="H25" s="17">
        <v>19</v>
      </c>
      <c r="I25" s="17">
        <f t="shared" si="1"/>
        <v>228</v>
      </c>
      <c r="J25" s="17">
        <f t="shared" si="2"/>
        <v>0.77959379060384326</v>
      </c>
      <c r="K25" s="17">
        <f t="shared" si="0"/>
        <v>155.91875812076864</v>
      </c>
      <c r="L25" s="17"/>
      <c r="M25" s="17" t="s">
        <v>232</v>
      </c>
      <c r="N25" s="21" t="s">
        <v>192</v>
      </c>
    </row>
    <row r="26" spans="1:14" x14ac:dyDescent="0.25">
      <c r="A26" t="s">
        <v>64</v>
      </c>
      <c r="D26" s="22" t="s">
        <v>144</v>
      </c>
      <c r="E26" s="22">
        <v>324.54000000000002</v>
      </c>
      <c r="F26" s="25" t="s">
        <v>145</v>
      </c>
      <c r="G26" s="17"/>
      <c r="H26" s="17">
        <v>21</v>
      </c>
      <c r="I26" s="17">
        <f t="shared" si="1"/>
        <v>252</v>
      </c>
      <c r="J26" s="17">
        <f t="shared" si="2"/>
        <v>0.77648363838047696</v>
      </c>
      <c r="K26" s="17">
        <f t="shared" si="0"/>
        <v>0</v>
      </c>
      <c r="L26" s="17"/>
      <c r="M26" s="17" t="s">
        <v>233</v>
      </c>
      <c r="N26" s="17"/>
    </row>
    <row r="27" spans="1:14" s="28" customFormat="1" ht="18.75" x14ac:dyDescent="0.35">
      <c r="A27" s="28" t="s">
        <v>101</v>
      </c>
      <c r="B27" s="28">
        <v>200</v>
      </c>
      <c r="C27" s="28" t="s">
        <v>39</v>
      </c>
      <c r="D27" s="29" t="s">
        <v>193</v>
      </c>
      <c r="E27" s="29">
        <v>292.45999999999998</v>
      </c>
      <c r="F27" s="30" t="s">
        <v>146</v>
      </c>
      <c r="G27" s="30"/>
      <c r="H27" s="30">
        <v>19</v>
      </c>
      <c r="I27" s="30">
        <f t="shared" si="1"/>
        <v>228</v>
      </c>
      <c r="J27" s="30">
        <f t="shared" si="2"/>
        <v>0.77959379060384326</v>
      </c>
      <c r="K27" s="17">
        <f t="shared" si="0"/>
        <v>155.91875812076864</v>
      </c>
      <c r="L27" s="30"/>
      <c r="M27" s="30" t="s">
        <v>236</v>
      </c>
      <c r="N27" s="33" t="s">
        <v>235</v>
      </c>
    </row>
    <row r="28" spans="1:14" ht="18.75" x14ac:dyDescent="0.35">
      <c r="A28" t="s">
        <v>102</v>
      </c>
      <c r="B28">
        <v>200</v>
      </c>
      <c r="C28" t="s">
        <v>39</v>
      </c>
      <c r="D28" s="16" t="s">
        <v>194</v>
      </c>
      <c r="E28" s="16">
        <v>340.58</v>
      </c>
      <c r="F28" s="17" t="s">
        <v>147</v>
      </c>
      <c r="G28" s="17"/>
      <c r="H28" s="17">
        <v>22</v>
      </c>
      <c r="I28" s="17">
        <f t="shared" si="1"/>
        <v>264</v>
      </c>
      <c r="J28" s="17">
        <f t="shared" si="2"/>
        <v>0.77514827646955198</v>
      </c>
      <c r="K28" s="17">
        <f t="shared" si="0"/>
        <v>155.02965529391039</v>
      </c>
      <c r="L28" s="17"/>
      <c r="M28" s="17" t="s">
        <v>234</v>
      </c>
      <c r="N28" s="17"/>
    </row>
    <row r="29" spans="1:14" x14ac:dyDescent="0.25">
      <c r="A29" t="s">
        <v>103</v>
      </c>
      <c r="B29">
        <v>200</v>
      </c>
      <c r="C29" t="s">
        <v>39</v>
      </c>
      <c r="D29" s="22" t="s">
        <v>148</v>
      </c>
      <c r="E29" s="22">
        <v>322.52999999999997</v>
      </c>
      <c r="F29" s="17"/>
      <c r="G29" s="17"/>
      <c r="H29" s="17">
        <v>21</v>
      </c>
      <c r="I29" s="17">
        <f t="shared" si="1"/>
        <v>252</v>
      </c>
      <c r="J29" s="17">
        <f t="shared" si="2"/>
        <v>0.78132266765882252</v>
      </c>
      <c r="K29" s="17">
        <f t="shared" si="0"/>
        <v>156.2645335317645</v>
      </c>
      <c r="L29" s="17"/>
      <c r="M29" s="17" t="s">
        <v>237</v>
      </c>
      <c r="N29" s="17"/>
    </row>
    <row r="30" spans="1:14" ht="18.75" x14ac:dyDescent="0.35">
      <c r="A30" t="s">
        <v>104</v>
      </c>
      <c r="B30">
        <v>400</v>
      </c>
      <c r="C30" t="s">
        <v>39</v>
      </c>
      <c r="D30" s="19" t="s">
        <v>195</v>
      </c>
      <c r="E30" s="19">
        <v>354.61</v>
      </c>
      <c r="F30" s="17" t="s">
        <v>150</v>
      </c>
      <c r="G30" s="17"/>
      <c r="H30" s="17">
        <v>23</v>
      </c>
      <c r="I30" s="17">
        <f t="shared" si="1"/>
        <v>276</v>
      </c>
      <c r="J30" s="17">
        <f t="shared" si="2"/>
        <v>0.77831984433603107</v>
      </c>
      <c r="K30" s="17">
        <f t="shared" si="0"/>
        <v>311.32793773441244</v>
      </c>
      <c r="L30" s="17"/>
      <c r="M30" s="17" t="s">
        <v>238</v>
      </c>
      <c r="N30" s="16" t="s">
        <v>149</v>
      </c>
    </row>
    <row r="31" spans="1:14" ht="18.75" x14ac:dyDescent="0.25">
      <c r="A31" t="s">
        <v>105</v>
      </c>
      <c r="B31">
        <v>200</v>
      </c>
      <c r="C31" t="s">
        <v>39</v>
      </c>
      <c r="D31" s="20" t="s">
        <v>196</v>
      </c>
      <c r="E31" s="20">
        <v>320.51</v>
      </c>
      <c r="F31" s="17" t="s">
        <v>152</v>
      </c>
      <c r="G31" s="17"/>
      <c r="H31" s="17">
        <v>21</v>
      </c>
      <c r="I31" s="17">
        <f t="shared" si="1"/>
        <v>252</v>
      </c>
      <c r="J31" s="17">
        <f t="shared" si="2"/>
        <v>0.78624691897288701</v>
      </c>
      <c r="K31" s="17">
        <f t="shared" si="0"/>
        <v>157.2493837945774</v>
      </c>
      <c r="L31" s="17"/>
      <c r="M31" s="17" t="s">
        <v>239</v>
      </c>
      <c r="N31" s="26" t="s">
        <v>151</v>
      </c>
    </row>
    <row r="32" spans="1:14" ht="18.75" x14ac:dyDescent="0.35">
      <c r="A32" t="s">
        <v>106</v>
      </c>
      <c r="B32">
        <v>200</v>
      </c>
      <c r="C32" t="s">
        <v>39</v>
      </c>
      <c r="D32" s="16" t="s">
        <v>197</v>
      </c>
      <c r="E32" s="16">
        <v>352.59</v>
      </c>
      <c r="F32" s="17" t="s">
        <v>153</v>
      </c>
      <c r="G32" s="17"/>
      <c r="H32" s="17">
        <v>23</v>
      </c>
      <c r="I32" s="17">
        <f t="shared" si="1"/>
        <v>276</v>
      </c>
      <c r="J32" s="17">
        <f t="shared" si="2"/>
        <v>0.78277886497064586</v>
      </c>
      <c r="K32" s="17">
        <f t="shared" si="0"/>
        <v>156.55577299412917</v>
      </c>
      <c r="L32" s="17"/>
      <c r="M32" s="17" t="s">
        <v>240</v>
      </c>
      <c r="N32" s="17" t="s">
        <v>154</v>
      </c>
    </row>
    <row r="33" spans="1:14" ht="18.75" x14ac:dyDescent="0.35">
      <c r="A33" t="s">
        <v>107</v>
      </c>
      <c r="B33">
        <v>200</v>
      </c>
      <c r="C33" t="s">
        <v>39</v>
      </c>
      <c r="D33" s="16" t="s">
        <v>198</v>
      </c>
      <c r="E33" s="16">
        <v>320.51</v>
      </c>
      <c r="F33" s="17" t="s">
        <v>155</v>
      </c>
      <c r="G33" s="17"/>
      <c r="H33" s="17">
        <v>21</v>
      </c>
      <c r="I33" s="17">
        <f t="shared" si="1"/>
        <v>252</v>
      </c>
      <c r="J33" s="17">
        <f t="shared" si="2"/>
        <v>0.78624691897288701</v>
      </c>
      <c r="K33" s="17">
        <f t="shared" si="0"/>
        <v>157.2493837945774</v>
      </c>
      <c r="L33" s="17"/>
      <c r="M33" s="17" t="s">
        <v>241</v>
      </c>
      <c r="N33" s="17"/>
    </row>
    <row r="34" spans="1:14" ht="18.75" x14ac:dyDescent="0.35">
      <c r="A34" t="s">
        <v>108</v>
      </c>
      <c r="B34">
        <v>200</v>
      </c>
      <c r="C34" t="s">
        <v>39</v>
      </c>
      <c r="D34" s="22" t="s">
        <v>199</v>
      </c>
      <c r="E34" s="22">
        <v>318.49349999999998</v>
      </c>
      <c r="F34" s="22" t="s">
        <v>156</v>
      </c>
      <c r="G34" s="17"/>
      <c r="H34" s="17">
        <v>21</v>
      </c>
      <c r="I34" s="17">
        <f t="shared" si="1"/>
        <v>252</v>
      </c>
      <c r="J34" s="17">
        <f t="shared" si="2"/>
        <v>0.79122493865651888</v>
      </c>
      <c r="K34" s="17">
        <f t="shared" si="0"/>
        <v>158.24498773130378</v>
      </c>
      <c r="L34" s="17"/>
      <c r="M34" s="17" t="s">
        <v>242</v>
      </c>
      <c r="N34" s="17"/>
    </row>
    <row r="35" spans="1:14" ht="18.75" x14ac:dyDescent="0.35">
      <c r="A35" t="s">
        <v>109</v>
      </c>
      <c r="B35">
        <v>200</v>
      </c>
      <c r="C35" t="s">
        <v>39</v>
      </c>
      <c r="D35" s="16" t="s">
        <v>200</v>
      </c>
      <c r="E35" s="16">
        <v>368.64</v>
      </c>
      <c r="F35" s="17" t="s">
        <v>157</v>
      </c>
      <c r="G35" s="17"/>
      <c r="H35" s="17">
        <v>24</v>
      </c>
      <c r="I35" s="17">
        <f t="shared" si="1"/>
        <v>288</v>
      </c>
      <c r="J35" s="17">
        <f t="shared" si="2"/>
        <v>0.78125</v>
      </c>
      <c r="K35" s="17">
        <f t="shared" si="0"/>
        <v>156.25</v>
      </c>
      <c r="L35" s="17"/>
      <c r="M35" s="34" t="s">
        <v>243</v>
      </c>
      <c r="N35" s="17"/>
    </row>
    <row r="36" spans="1:14" x14ac:dyDescent="0.25">
      <c r="A36" t="s">
        <v>110</v>
      </c>
      <c r="B36">
        <v>200</v>
      </c>
      <c r="C36" t="s">
        <v>39</v>
      </c>
      <c r="D36" s="16" t="s">
        <v>158</v>
      </c>
      <c r="E36" s="16">
        <v>350.58</v>
      </c>
      <c r="F36" s="17" t="s">
        <v>159</v>
      </c>
      <c r="G36" s="17"/>
      <c r="H36" s="17">
        <v>23</v>
      </c>
      <c r="I36" s="17">
        <f t="shared" si="1"/>
        <v>276</v>
      </c>
      <c r="J36" s="17">
        <f t="shared" si="2"/>
        <v>0.78726681499229856</v>
      </c>
      <c r="K36" s="17">
        <f t="shared" si="0"/>
        <v>157.45336299845971</v>
      </c>
      <c r="L36" s="17"/>
      <c r="M36" s="17" t="s">
        <v>244</v>
      </c>
      <c r="N36" s="17"/>
    </row>
    <row r="37" spans="1:14" ht="18.75" x14ac:dyDescent="0.35">
      <c r="A37" t="s">
        <v>111</v>
      </c>
      <c r="B37">
        <v>400</v>
      </c>
      <c r="C37" t="s">
        <v>39</v>
      </c>
      <c r="D37" s="21" t="s">
        <v>201</v>
      </c>
      <c r="E37" s="16">
        <v>382.66</v>
      </c>
      <c r="F37" s="17" t="s">
        <v>160</v>
      </c>
      <c r="G37" s="17"/>
      <c r="H37" s="17">
        <v>24</v>
      </c>
      <c r="I37" s="17">
        <f t="shared" si="1"/>
        <v>288</v>
      </c>
      <c r="J37" s="17">
        <f t="shared" si="2"/>
        <v>0.75262635237547693</v>
      </c>
      <c r="K37" s="17">
        <f t="shared" si="0"/>
        <v>301.05054095019079</v>
      </c>
      <c r="L37" s="17"/>
      <c r="M37" s="17" t="s">
        <v>245</v>
      </c>
      <c r="N37" s="27" t="s">
        <v>161</v>
      </c>
    </row>
    <row r="38" spans="1:14" ht="18.75" x14ac:dyDescent="0.35">
      <c r="A38" t="s">
        <v>112</v>
      </c>
      <c r="B38">
        <v>200</v>
      </c>
      <c r="C38" t="s">
        <v>39</v>
      </c>
      <c r="D38" s="16" t="s">
        <v>202</v>
      </c>
      <c r="E38" s="16">
        <v>316.48</v>
      </c>
      <c r="F38" s="17" t="s">
        <v>162</v>
      </c>
      <c r="G38" s="17"/>
      <c r="H38" s="17">
        <v>21</v>
      </c>
      <c r="I38" s="17">
        <f t="shared" si="1"/>
        <v>252</v>
      </c>
      <c r="J38" s="17">
        <f t="shared" si="2"/>
        <v>0.79625884732052576</v>
      </c>
      <c r="K38" s="17">
        <f t="shared" si="0"/>
        <v>159.25176946410517</v>
      </c>
      <c r="L38" s="17"/>
      <c r="M38" s="17" t="s">
        <v>246</v>
      </c>
      <c r="N38" s="17"/>
    </row>
    <row r="39" spans="1:14" x14ac:dyDescent="0.25">
      <c r="A39" t="s">
        <v>113</v>
      </c>
      <c r="B39">
        <v>200</v>
      </c>
      <c r="C39" t="s">
        <v>39</v>
      </c>
      <c r="D39" s="17" t="s">
        <v>165</v>
      </c>
      <c r="E39" s="17">
        <v>380.65699999999998</v>
      </c>
      <c r="F39" s="17" t="s">
        <v>164</v>
      </c>
      <c r="G39" s="17"/>
      <c r="H39" s="17">
        <v>25</v>
      </c>
      <c r="I39" s="17">
        <f t="shared" si="1"/>
        <v>300</v>
      </c>
      <c r="J39" s="17">
        <f t="shared" si="2"/>
        <v>0.78811108162991883</v>
      </c>
      <c r="K39" s="17">
        <f t="shared" si="0"/>
        <v>157.62221632598377</v>
      </c>
      <c r="L39" s="17"/>
      <c r="M39" s="17" t="s">
        <v>163</v>
      </c>
      <c r="N39" s="17"/>
    </row>
    <row r="40" spans="1:14" x14ac:dyDescent="0.25">
      <c r="A40" t="s">
        <v>114</v>
      </c>
      <c r="B40">
        <v>200</v>
      </c>
      <c r="C40" t="s">
        <v>39</v>
      </c>
      <c r="D40" s="17" t="s">
        <v>167</v>
      </c>
      <c r="E40" s="17">
        <v>342.51</v>
      </c>
      <c r="F40" s="17" t="s">
        <v>168</v>
      </c>
      <c r="G40" s="17"/>
      <c r="H40" s="17">
        <v>23</v>
      </c>
      <c r="I40" s="17">
        <f t="shared" si="1"/>
        <v>276</v>
      </c>
      <c r="J40" s="17">
        <f t="shared" si="2"/>
        <v>0.80581588858719455</v>
      </c>
      <c r="K40" s="17">
        <f t="shared" si="0"/>
        <v>161.16317771743891</v>
      </c>
      <c r="L40" s="17"/>
      <c r="M40" s="16" t="s">
        <v>166</v>
      </c>
      <c r="N40" s="1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43"/>
  <sheetViews>
    <sheetView tabSelected="1" topLeftCell="C7" workbookViewId="0">
      <selection activeCell="S7" sqref="S7:S43"/>
    </sheetView>
  </sheetViews>
  <sheetFormatPr defaultRowHeight="15" x14ac:dyDescent="0.25"/>
  <cols>
    <col min="1" max="1" width="45.42578125" customWidth="1"/>
    <col min="2" max="2" width="14.5703125" customWidth="1"/>
    <col min="8" max="8" width="12.5703125" customWidth="1"/>
  </cols>
  <sheetData>
    <row r="4" spans="1:19" x14ac:dyDescent="0.25">
      <c r="C4" t="s">
        <v>251</v>
      </c>
      <c r="H4" t="s">
        <v>256</v>
      </c>
      <c r="I4" t="s">
        <v>257</v>
      </c>
      <c r="J4" t="s">
        <v>260</v>
      </c>
      <c r="M4" t="s">
        <v>256</v>
      </c>
      <c r="N4" t="s">
        <v>257</v>
      </c>
      <c r="O4" t="s">
        <v>260</v>
      </c>
      <c r="P4" t="s">
        <v>257</v>
      </c>
      <c r="Q4" t="s">
        <v>260</v>
      </c>
      <c r="R4" t="s">
        <v>257</v>
      </c>
      <c r="S4" t="s">
        <v>260</v>
      </c>
    </row>
    <row r="5" spans="1:19" x14ac:dyDescent="0.25">
      <c r="A5" t="s">
        <v>254</v>
      </c>
      <c r="B5" t="s">
        <v>253</v>
      </c>
      <c r="C5" t="s">
        <v>252</v>
      </c>
      <c r="E5" t="s">
        <v>248</v>
      </c>
      <c r="G5" t="s">
        <v>255</v>
      </c>
      <c r="H5" t="s">
        <v>259</v>
      </c>
      <c r="I5" t="s">
        <v>258</v>
      </c>
      <c r="J5" t="s">
        <v>261</v>
      </c>
      <c r="L5" t="s">
        <v>255</v>
      </c>
      <c r="M5" t="s">
        <v>259</v>
      </c>
      <c r="N5" t="s">
        <v>258</v>
      </c>
      <c r="O5" t="s">
        <v>261</v>
      </c>
      <c r="P5" t="s">
        <v>258</v>
      </c>
      <c r="Q5" t="s">
        <v>261</v>
      </c>
      <c r="R5" t="s">
        <v>258</v>
      </c>
      <c r="S5" t="s">
        <v>261</v>
      </c>
    </row>
    <row r="6" spans="1:19" x14ac:dyDescent="0.25">
      <c r="C6" t="s">
        <v>249</v>
      </c>
      <c r="E6" t="s">
        <v>250</v>
      </c>
    </row>
    <row r="7" spans="1:19" x14ac:dyDescent="0.25">
      <c r="A7" t="s">
        <v>89</v>
      </c>
      <c r="C7">
        <v>400</v>
      </c>
      <c r="E7">
        <v>234.99461470674632</v>
      </c>
      <c r="G7">
        <v>10</v>
      </c>
      <c r="H7">
        <f>E7/G7</f>
        <v>23.499461470674632</v>
      </c>
      <c r="I7">
        <v>2</v>
      </c>
      <c r="J7">
        <f>H7*I7</f>
        <v>46.998922941349264</v>
      </c>
      <c r="L7">
        <v>30</v>
      </c>
      <c r="M7">
        <f>E7/L7</f>
        <v>7.8331538235582103</v>
      </c>
      <c r="N7">
        <v>2</v>
      </c>
      <c r="O7">
        <f>M7*N7</f>
        <v>15.666307647116421</v>
      </c>
      <c r="P7">
        <v>3</v>
      </c>
      <c r="Q7">
        <f>P7*M7</f>
        <v>23.499461470674632</v>
      </c>
      <c r="R7">
        <v>4</v>
      </c>
      <c r="S7">
        <f>R7*M7</f>
        <v>31.332615294232841</v>
      </c>
    </row>
    <row r="8" spans="1:19" x14ac:dyDescent="0.25">
      <c r="A8" t="s">
        <v>88</v>
      </c>
      <c r="B8" t="s">
        <v>203</v>
      </c>
      <c r="C8">
        <v>400</v>
      </c>
      <c r="E8">
        <v>258.10416346597015</v>
      </c>
      <c r="G8">
        <v>10</v>
      </c>
      <c r="H8">
        <f t="shared" ref="H8:H43" si="0">E8/G8</f>
        <v>25.810416346597016</v>
      </c>
      <c r="I8">
        <v>2</v>
      </c>
      <c r="J8">
        <f t="shared" ref="J8:J42" si="1">H8*I8</f>
        <v>51.620832693194032</v>
      </c>
      <c r="L8">
        <v>30</v>
      </c>
      <c r="M8">
        <f t="shared" ref="M8:M43" si="2">E8/L8</f>
        <v>8.6034721155323375</v>
      </c>
      <c r="N8">
        <v>2</v>
      </c>
      <c r="O8">
        <f t="shared" ref="O8:O43" si="3">M8*N8</f>
        <v>17.206944231064675</v>
      </c>
      <c r="P8">
        <v>3</v>
      </c>
      <c r="Q8">
        <f t="shared" ref="Q8:Q42" si="4">P8*M8</f>
        <v>25.810416346597012</v>
      </c>
      <c r="R8">
        <v>4</v>
      </c>
      <c r="S8">
        <f t="shared" ref="S8:S43" si="5">R8*M8</f>
        <v>34.41388846212935</v>
      </c>
    </row>
    <row r="9" spans="1:19" x14ac:dyDescent="0.25">
      <c r="A9" t="s">
        <v>87</v>
      </c>
      <c r="B9" t="s">
        <v>204</v>
      </c>
      <c r="C9">
        <v>400</v>
      </c>
      <c r="E9">
        <v>273.0030333670374</v>
      </c>
      <c r="G9">
        <v>10</v>
      </c>
      <c r="H9">
        <f t="shared" si="0"/>
        <v>27.300303336703742</v>
      </c>
      <c r="I9">
        <v>2</v>
      </c>
      <c r="J9">
        <f t="shared" si="1"/>
        <v>54.600606673407484</v>
      </c>
      <c r="L9">
        <v>30</v>
      </c>
      <c r="M9">
        <f t="shared" si="2"/>
        <v>9.1001011122345794</v>
      </c>
      <c r="N9">
        <v>2</v>
      </c>
      <c r="O9">
        <f t="shared" si="3"/>
        <v>18.200202224469159</v>
      </c>
      <c r="P9">
        <v>3</v>
      </c>
      <c r="Q9">
        <f t="shared" si="4"/>
        <v>27.300303336703738</v>
      </c>
      <c r="R9">
        <v>4</v>
      </c>
      <c r="S9">
        <f t="shared" si="5"/>
        <v>36.400404448938318</v>
      </c>
    </row>
    <row r="10" spans="1:19" x14ac:dyDescent="0.25">
      <c r="A10" t="s">
        <v>86</v>
      </c>
      <c r="B10" t="s">
        <v>205</v>
      </c>
      <c r="C10">
        <v>400</v>
      </c>
      <c r="E10">
        <v>283.42906221482639</v>
      </c>
      <c r="G10">
        <v>10</v>
      </c>
      <c r="H10">
        <f t="shared" si="0"/>
        <v>28.342906221482639</v>
      </c>
      <c r="I10">
        <v>2</v>
      </c>
      <c r="J10">
        <f t="shared" si="1"/>
        <v>56.685812442965279</v>
      </c>
      <c r="L10">
        <v>30</v>
      </c>
      <c r="M10">
        <f t="shared" si="2"/>
        <v>9.4476354071608792</v>
      </c>
      <c r="N10">
        <v>2</v>
      </c>
      <c r="O10">
        <f t="shared" si="3"/>
        <v>18.895270814321758</v>
      </c>
      <c r="P10">
        <v>3</v>
      </c>
      <c r="Q10">
        <f t="shared" si="4"/>
        <v>28.342906221482636</v>
      </c>
      <c r="R10">
        <v>4</v>
      </c>
      <c r="S10">
        <f t="shared" si="5"/>
        <v>37.790541628643517</v>
      </c>
    </row>
    <row r="11" spans="1:19" x14ac:dyDescent="0.25">
      <c r="A11" t="s">
        <v>85</v>
      </c>
      <c r="B11" t="s">
        <v>206</v>
      </c>
      <c r="C11">
        <v>200</v>
      </c>
      <c r="E11">
        <v>143.76996805111821</v>
      </c>
      <c r="G11">
        <v>10</v>
      </c>
      <c r="H11">
        <f t="shared" si="0"/>
        <v>14.376996805111821</v>
      </c>
      <c r="I11">
        <v>2</v>
      </c>
      <c r="J11">
        <f t="shared" si="1"/>
        <v>28.753993610223642</v>
      </c>
      <c r="L11">
        <v>30</v>
      </c>
      <c r="M11">
        <f t="shared" si="2"/>
        <v>4.7923322683706067</v>
      </c>
      <c r="N11">
        <v>2</v>
      </c>
      <c r="O11">
        <f t="shared" si="3"/>
        <v>9.5846645367412133</v>
      </c>
      <c r="P11">
        <v>3</v>
      </c>
      <c r="Q11">
        <f t="shared" si="4"/>
        <v>14.376996805111819</v>
      </c>
      <c r="R11">
        <v>4</v>
      </c>
      <c r="S11">
        <f t="shared" si="5"/>
        <v>19.169329073482427</v>
      </c>
    </row>
    <row r="12" spans="1:19" x14ac:dyDescent="0.25">
      <c r="A12" t="s">
        <v>84</v>
      </c>
      <c r="B12" t="s">
        <v>208</v>
      </c>
      <c r="C12">
        <v>400</v>
      </c>
      <c r="E12">
        <v>291.12624801716896</v>
      </c>
      <c r="G12">
        <v>10</v>
      </c>
      <c r="H12">
        <f t="shared" si="0"/>
        <v>29.112624801716898</v>
      </c>
      <c r="I12">
        <v>2</v>
      </c>
      <c r="J12">
        <f t="shared" si="1"/>
        <v>58.225249603433795</v>
      </c>
      <c r="L12">
        <v>30</v>
      </c>
      <c r="M12">
        <f t="shared" si="2"/>
        <v>9.7042082672389647</v>
      </c>
      <c r="N12">
        <v>2</v>
      </c>
      <c r="O12">
        <f t="shared" si="3"/>
        <v>19.408416534477929</v>
      </c>
      <c r="P12">
        <v>3</v>
      </c>
      <c r="Q12">
        <f t="shared" si="4"/>
        <v>29.112624801716894</v>
      </c>
      <c r="R12">
        <v>4</v>
      </c>
      <c r="S12">
        <f t="shared" si="5"/>
        <v>38.816833068955859</v>
      </c>
    </row>
    <row r="13" spans="1:19" x14ac:dyDescent="0.25">
      <c r="A13" t="s">
        <v>83</v>
      </c>
      <c r="B13" t="s">
        <v>209</v>
      </c>
      <c r="C13">
        <v>200</v>
      </c>
      <c r="E13">
        <v>147.1296580111223</v>
      </c>
      <c r="G13">
        <v>10</v>
      </c>
      <c r="H13">
        <f t="shared" si="0"/>
        <v>14.71296580111223</v>
      </c>
      <c r="I13">
        <v>2</v>
      </c>
      <c r="J13">
        <f t="shared" si="1"/>
        <v>29.425931602224459</v>
      </c>
      <c r="L13">
        <v>30</v>
      </c>
      <c r="M13">
        <f t="shared" si="2"/>
        <v>4.9043219337040771</v>
      </c>
      <c r="N13">
        <v>2</v>
      </c>
      <c r="O13">
        <f t="shared" si="3"/>
        <v>9.8086438674081542</v>
      </c>
      <c r="P13">
        <v>3</v>
      </c>
      <c r="Q13">
        <f t="shared" si="4"/>
        <v>14.712965801112231</v>
      </c>
      <c r="R13">
        <v>4</v>
      </c>
      <c r="S13">
        <f t="shared" si="5"/>
        <v>19.617287734816308</v>
      </c>
    </row>
    <row r="14" spans="1:19" x14ac:dyDescent="0.25">
      <c r="A14" t="s">
        <v>82</v>
      </c>
      <c r="B14" t="s">
        <v>211</v>
      </c>
      <c r="C14">
        <v>400</v>
      </c>
      <c r="E14">
        <v>297.02970297029702</v>
      </c>
      <c r="G14">
        <v>10</v>
      </c>
      <c r="H14">
        <f t="shared" si="0"/>
        <v>29.702970297029701</v>
      </c>
      <c r="I14">
        <v>2</v>
      </c>
      <c r="J14">
        <f t="shared" si="1"/>
        <v>59.405940594059402</v>
      </c>
      <c r="L14">
        <v>30</v>
      </c>
      <c r="M14">
        <f t="shared" si="2"/>
        <v>9.9009900990099009</v>
      </c>
      <c r="N14">
        <v>2</v>
      </c>
      <c r="O14">
        <f t="shared" si="3"/>
        <v>19.801980198019802</v>
      </c>
      <c r="P14">
        <v>3</v>
      </c>
      <c r="Q14">
        <f t="shared" si="4"/>
        <v>29.702970297029701</v>
      </c>
      <c r="R14">
        <v>4</v>
      </c>
      <c r="S14">
        <f t="shared" si="5"/>
        <v>39.603960396039604</v>
      </c>
    </row>
    <row r="15" spans="1:19" x14ac:dyDescent="0.25">
      <c r="A15" t="s">
        <v>81</v>
      </c>
      <c r="B15" t="s">
        <v>213</v>
      </c>
      <c r="C15">
        <v>200</v>
      </c>
      <c r="E15">
        <v>149.76287544720859</v>
      </c>
      <c r="G15">
        <v>10</v>
      </c>
      <c r="H15">
        <f t="shared" si="0"/>
        <v>14.976287544720858</v>
      </c>
      <c r="I15">
        <v>2</v>
      </c>
      <c r="J15">
        <f t="shared" si="1"/>
        <v>29.952575089441716</v>
      </c>
      <c r="L15">
        <v>30</v>
      </c>
      <c r="M15">
        <f t="shared" si="2"/>
        <v>4.992095848240286</v>
      </c>
      <c r="N15">
        <v>2</v>
      </c>
      <c r="O15">
        <f t="shared" si="3"/>
        <v>9.9841916964805719</v>
      </c>
      <c r="P15">
        <v>3</v>
      </c>
      <c r="Q15">
        <f t="shared" si="4"/>
        <v>14.976287544720858</v>
      </c>
      <c r="R15">
        <v>4</v>
      </c>
      <c r="S15">
        <f t="shared" si="5"/>
        <v>19.968383392961144</v>
      </c>
    </row>
    <row r="16" spans="1:19" x14ac:dyDescent="0.25">
      <c r="A16" t="s">
        <v>80</v>
      </c>
      <c r="B16" t="s">
        <v>212</v>
      </c>
      <c r="C16">
        <v>200</v>
      </c>
      <c r="E16">
        <v>149.7543093362452</v>
      </c>
      <c r="G16">
        <v>10</v>
      </c>
      <c r="H16">
        <f t="shared" si="0"/>
        <v>14.975430933624519</v>
      </c>
      <c r="I16">
        <v>2</v>
      </c>
      <c r="J16">
        <f t="shared" si="1"/>
        <v>29.950861867249039</v>
      </c>
      <c r="L16">
        <v>30</v>
      </c>
      <c r="M16">
        <f t="shared" si="2"/>
        <v>4.9918103112081731</v>
      </c>
      <c r="N16">
        <v>2</v>
      </c>
      <c r="O16">
        <f t="shared" si="3"/>
        <v>9.9836206224163462</v>
      </c>
      <c r="P16">
        <v>3</v>
      </c>
      <c r="Q16">
        <f t="shared" si="4"/>
        <v>14.975430933624519</v>
      </c>
      <c r="R16">
        <v>4</v>
      </c>
      <c r="S16">
        <f t="shared" si="5"/>
        <v>19.967241244832692</v>
      </c>
    </row>
    <row r="17" spans="1:19" x14ac:dyDescent="0.25">
      <c r="A17" t="s">
        <v>49</v>
      </c>
      <c r="B17" t="s">
        <v>132</v>
      </c>
      <c r="C17">
        <v>200</v>
      </c>
      <c r="E17">
        <v>150.93746315003341</v>
      </c>
      <c r="G17">
        <v>10</v>
      </c>
      <c r="H17">
        <f t="shared" si="0"/>
        <v>15.09374631500334</v>
      </c>
      <c r="I17">
        <v>2</v>
      </c>
      <c r="J17">
        <f t="shared" si="1"/>
        <v>30.18749263000668</v>
      </c>
      <c r="L17">
        <v>30</v>
      </c>
      <c r="M17">
        <f t="shared" si="2"/>
        <v>5.0312487716677801</v>
      </c>
      <c r="N17">
        <v>2</v>
      </c>
      <c r="O17">
        <f t="shared" si="3"/>
        <v>10.06249754333556</v>
      </c>
      <c r="P17">
        <v>3</v>
      </c>
      <c r="Q17">
        <f t="shared" si="4"/>
        <v>15.09374631500334</v>
      </c>
      <c r="R17">
        <v>4</v>
      </c>
      <c r="S17">
        <f t="shared" si="5"/>
        <v>20.12499508667112</v>
      </c>
    </row>
    <row r="18" spans="1:19" x14ac:dyDescent="0.25">
      <c r="A18" t="s">
        <v>90</v>
      </c>
      <c r="B18" t="s">
        <v>215</v>
      </c>
      <c r="C18">
        <v>600</v>
      </c>
      <c r="E18">
        <v>452.57903494176372</v>
      </c>
      <c r="G18">
        <v>10</v>
      </c>
      <c r="H18">
        <f t="shared" si="0"/>
        <v>45.257903494176375</v>
      </c>
      <c r="I18">
        <v>2</v>
      </c>
      <c r="J18">
        <f t="shared" si="1"/>
        <v>90.51580698835275</v>
      </c>
      <c r="L18">
        <v>30</v>
      </c>
      <c r="M18">
        <f t="shared" si="2"/>
        <v>15.085967831392123</v>
      </c>
      <c r="N18">
        <v>2</v>
      </c>
      <c r="O18">
        <f t="shared" si="3"/>
        <v>30.171935662784247</v>
      </c>
      <c r="P18">
        <v>3</v>
      </c>
      <c r="Q18">
        <f t="shared" si="4"/>
        <v>45.257903494176368</v>
      </c>
      <c r="R18">
        <v>4</v>
      </c>
      <c r="S18">
        <f t="shared" si="5"/>
        <v>60.343871325568493</v>
      </c>
    </row>
    <row r="19" spans="1:19" x14ac:dyDescent="0.25">
      <c r="A19" t="s">
        <v>91</v>
      </c>
      <c r="B19" t="s">
        <v>216</v>
      </c>
      <c r="C19">
        <v>200</v>
      </c>
      <c r="E19">
        <v>151.99493350221658</v>
      </c>
      <c r="G19">
        <v>10</v>
      </c>
      <c r="H19">
        <f t="shared" si="0"/>
        <v>15.199493350221658</v>
      </c>
      <c r="I19">
        <v>2</v>
      </c>
      <c r="J19">
        <f t="shared" si="1"/>
        <v>30.398986700443317</v>
      </c>
      <c r="L19">
        <v>30</v>
      </c>
      <c r="M19">
        <f t="shared" si="2"/>
        <v>5.0664977834072191</v>
      </c>
      <c r="N19">
        <v>2</v>
      </c>
      <c r="O19">
        <f t="shared" si="3"/>
        <v>10.132995566814438</v>
      </c>
      <c r="P19">
        <v>3</v>
      </c>
      <c r="Q19">
        <f t="shared" si="4"/>
        <v>15.199493350221658</v>
      </c>
      <c r="R19">
        <v>4</v>
      </c>
      <c r="S19">
        <f t="shared" si="5"/>
        <v>20.265991133628876</v>
      </c>
    </row>
    <row r="20" spans="1:19" x14ac:dyDescent="0.25">
      <c r="A20" t="s">
        <v>92</v>
      </c>
      <c r="B20" t="s">
        <v>218</v>
      </c>
      <c r="C20">
        <v>200</v>
      </c>
      <c r="E20">
        <v>160.93581194352345</v>
      </c>
      <c r="G20">
        <v>10</v>
      </c>
      <c r="H20">
        <f t="shared" si="0"/>
        <v>16.093581194352346</v>
      </c>
      <c r="I20">
        <v>2</v>
      </c>
      <c r="J20">
        <f t="shared" si="1"/>
        <v>32.187162388704692</v>
      </c>
      <c r="L20">
        <v>30</v>
      </c>
      <c r="M20">
        <f t="shared" si="2"/>
        <v>5.3645270647841148</v>
      </c>
      <c r="N20">
        <v>2</v>
      </c>
      <c r="O20">
        <f t="shared" si="3"/>
        <v>10.72905412956823</v>
      </c>
      <c r="P20">
        <v>3</v>
      </c>
      <c r="Q20">
        <f t="shared" si="4"/>
        <v>16.093581194352346</v>
      </c>
      <c r="R20">
        <v>4</v>
      </c>
      <c r="S20">
        <f t="shared" si="5"/>
        <v>21.458108259136459</v>
      </c>
    </row>
    <row r="21" spans="1:19" x14ac:dyDescent="0.25">
      <c r="A21" t="s">
        <v>93</v>
      </c>
      <c r="B21" t="s">
        <v>220</v>
      </c>
      <c r="C21">
        <v>200</v>
      </c>
      <c r="E21">
        <v>152.94200948806912</v>
      </c>
      <c r="G21">
        <v>10</v>
      </c>
      <c r="H21">
        <f t="shared" si="0"/>
        <v>15.294200948806912</v>
      </c>
      <c r="I21">
        <v>2</v>
      </c>
      <c r="J21">
        <f t="shared" si="1"/>
        <v>30.588401897613824</v>
      </c>
      <c r="L21">
        <v>30</v>
      </c>
      <c r="M21">
        <f t="shared" si="2"/>
        <v>5.0980669829356371</v>
      </c>
      <c r="N21">
        <v>2</v>
      </c>
      <c r="O21">
        <f t="shared" si="3"/>
        <v>10.196133965871274</v>
      </c>
      <c r="P21">
        <v>3</v>
      </c>
      <c r="Q21">
        <f t="shared" si="4"/>
        <v>15.29420094880691</v>
      </c>
      <c r="R21">
        <v>4</v>
      </c>
      <c r="S21">
        <f t="shared" si="5"/>
        <v>20.392267931742548</v>
      </c>
    </row>
    <row r="22" spans="1:19" x14ac:dyDescent="0.25">
      <c r="A22" t="s">
        <v>94</v>
      </c>
      <c r="B22" t="s">
        <v>138</v>
      </c>
      <c r="C22">
        <v>400</v>
      </c>
      <c r="E22">
        <v>305.52763819095475</v>
      </c>
      <c r="G22">
        <v>10</v>
      </c>
      <c r="H22">
        <f t="shared" si="0"/>
        <v>30.552763819095475</v>
      </c>
      <c r="I22">
        <v>2</v>
      </c>
      <c r="J22">
        <f t="shared" si="1"/>
        <v>61.105527638190949</v>
      </c>
      <c r="L22">
        <v>30</v>
      </c>
      <c r="M22">
        <f t="shared" si="2"/>
        <v>10.184254606365158</v>
      </c>
      <c r="N22">
        <v>2</v>
      </c>
      <c r="O22">
        <f t="shared" si="3"/>
        <v>20.368509212730316</v>
      </c>
      <c r="P22">
        <v>3</v>
      </c>
      <c r="Q22">
        <f t="shared" si="4"/>
        <v>30.552763819095475</v>
      </c>
      <c r="R22">
        <v>4</v>
      </c>
      <c r="S22">
        <f t="shared" si="5"/>
        <v>40.737018425460633</v>
      </c>
    </row>
    <row r="23" spans="1:19" x14ac:dyDescent="0.25">
      <c r="A23" t="s">
        <v>95</v>
      </c>
      <c r="B23" t="s">
        <v>222</v>
      </c>
      <c r="C23">
        <v>200</v>
      </c>
      <c r="E23">
        <v>154.05405405405406</v>
      </c>
      <c r="G23">
        <v>10</v>
      </c>
      <c r="H23">
        <f t="shared" si="0"/>
        <v>15.405405405405407</v>
      </c>
      <c r="I23">
        <v>2</v>
      </c>
      <c r="J23">
        <f t="shared" si="1"/>
        <v>30.810810810810814</v>
      </c>
      <c r="L23">
        <v>30</v>
      </c>
      <c r="M23">
        <f t="shared" si="2"/>
        <v>5.1351351351351351</v>
      </c>
      <c r="N23">
        <v>2</v>
      </c>
      <c r="O23">
        <f t="shared" si="3"/>
        <v>10.27027027027027</v>
      </c>
      <c r="P23">
        <v>3</v>
      </c>
      <c r="Q23">
        <f t="shared" si="4"/>
        <v>15.405405405405405</v>
      </c>
      <c r="R23">
        <v>4</v>
      </c>
      <c r="S23">
        <f t="shared" si="5"/>
        <v>20.54054054054054</v>
      </c>
    </row>
    <row r="24" spans="1:19" x14ac:dyDescent="0.25">
      <c r="A24" t="s">
        <v>96</v>
      </c>
      <c r="B24" t="s">
        <v>226</v>
      </c>
      <c r="C24">
        <v>400</v>
      </c>
      <c r="E24">
        <v>308.10810810810813</v>
      </c>
      <c r="G24">
        <v>10</v>
      </c>
      <c r="H24">
        <f t="shared" si="0"/>
        <v>30.810810810810814</v>
      </c>
      <c r="I24">
        <v>2</v>
      </c>
      <c r="J24">
        <f t="shared" si="1"/>
        <v>61.621621621621628</v>
      </c>
      <c r="L24">
        <v>30</v>
      </c>
      <c r="M24">
        <f t="shared" si="2"/>
        <v>10.27027027027027</v>
      </c>
      <c r="N24">
        <v>2</v>
      </c>
      <c r="O24">
        <f t="shared" si="3"/>
        <v>20.54054054054054</v>
      </c>
      <c r="P24">
        <v>3</v>
      </c>
      <c r="Q24">
        <f t="shared" si="4"/>
        <v>30.810810810810811</v>
      </c>
      <c r="R24">
        <v>4</v>
      </c>
      <c r="S24">
        <f t="shared" si="5"/>
        <v>41.081081081081081</v>
      </c>
    </row>
    <row r="25" spans="1:19" x14ac:dyDescent="0.25">
      <c r="A25" t="s">
        <v>97</v>
      </c>
      <c r="B25" t="s">
        <v>228</v>
      </c>
      <c r="C25">
        <v>200</v>
      </c>
      <c r="E25">
        <v>154.85448432777531</v>
      </c>
      <c r="G25">
        <v>10</v>
      </c>
      <c r="H25">
        <f t="shared" si="0"/>
        <v>15.485448432777531</v>
      </c>
      <c r="I25">
        <v>2</v>
      </c>
      <c r="J25">
        <f t="shared" si="1"/>
        <v>30.970896865555062</v>
      </c>
      <c r="L25">
        <v>30</v>
      </c>
      <c r="M25">
        <f t="shared" si="2"/>
        <v>5.161816144259177</v>
      </c>
      <c r="N25">
        <v>2</v>
      </c>
      <c r="O25">
        <f t="shared" si="3"/>
        <v>10.323632288518354</v>
      </c>
      <c r="P25">
        <v>3</v>
      </c>
      <c r="Q25">
        <f t="shared" si="4"/>
        <v>15.485448432777531</v>
      </c>
      <c r="R25">
        <v>4</v>
      </c>
      <c r="S25">
        <f t="shared" si="5"/>
        <v>20.647264577036708</v>
      </c>
    </row>
    <row r="26" spans="1:19" x14ac:dyDescent="0.25">
      <c r="A26" s="32" t="s">
        <v>98</v>
      </c>
      <c r="B26" t="s">
        <v>229</v>
      </c>
      <c r="C26" s="32">
        <v>200</v>
      </c>
      <c r="D26" s="32"/>
      <c r="E26">
        <v>154.85448432777531</v>
      </c>
      <c r="G26">
        <v>10</v>
      </c>
      <c r="H26">
        <f t="shared" si="0"/>
        <v>15.485448432777531</v>
      </c>
      <c r="I26">
        <v>2</v>
      </c>
      <c r="J26">
        <f t="shared" si="1"/>
        <v>30.970896865555062</v>
      </c>
      <c r="L26">
        <v>30</v>
      </c>
      <c r="M26">
        <f t="shared" si="2"/>
        <v>5.161816144259177</v>
      </c>
      <c r="N26">
        <v>2</v>
      </c>
      <c r="O26">
        <f t="shared" si="3"/>
        <v>10.323632288518354</v>
      </c>
      <c r="P26">
        <v>3</v>
      </c>
      <c r="Q26">
        <f t="shared" si="4"/>
        <v>15.485448432777531</v>
      </c>
      <c r="R26">
        <v>4</v>
      </c>
      <c r="S26">
        <f t="shared" si="5"/>
        <v>20.647264577036708</v>
      </c>
    </row>
    <row r="27" spans="1:19" x14ac:dyDescent="0.25">
      <c r="A27" t="s">
        <v>99</v>
      </c>
      <c r="B27" t="s">
        <v>231</v>
      </c>
      <c r="C27">
        <v>400</v>
      </c>
      <c r="E27">
        <v>308.67221950024498</v>
      </c>
      <c r="G27">
        <v>10</v>
      </c>
      <c r="H27">
        <f t="shared" si="0"/>
        <v>30.867221950024497</v>
      </c>
      <c r="I27">
        <v>2</v>
      </c>
      <c r="J27">
        <f t="shared" si="1"/>
        <v>61.734443900048994</v>
      </c>
      <c r="L27">
        <v>30</v>
      </c>
      <c r="M27">
        <f t="shared" si="2"/>
        <v>10.289073983341499</v>
      </c>
      <c r="N27">
        <v>2</v>
      </c>
      <c r="O27">
        <f t="shared" si="3"/>
        <v>20.578147966682998</v>
      </c>
      <c r="P27">
        <v>3</v>
      </c>
      <c r="Q27">
        <f t="shared" si="4"/>
        <v>30.867221950024497</v>
      </c>
      <c r="R27">
        <v>4</v>
      </c>
      <c r="S27">
        <f t="shared" si="5"/>
        <v>41.156295933365996</v>
      </c>
    </row>
    <row r="28" spans="1:19" x14ac:dyDescent="0.25">
      <c r="A28" t="s">
        <v>100</v>
      </c>
      <c r="B28" t="s">
        <v>232</v>
      </c>
      <c r="C28">
        <v>200</v>
      </c>
      <c r="E28">
        <v>155.91875812076864</v>
      </c>
      <c r="G28">
        <v>10</v>
      </c>
      <c r="H28">
        <f t="shared" si="0"/>
        <v>15.591875812076864</v>
      </c>
      <c r="I28">
        <v>2</v>
      </c>
      <c r="J28">
        <f t="shared" si="1"/>
        <v>31.183751624153729</v>
      </c>
      <c r="L28">
        <v>30</v>
      </c>
      <c r="M28">
        <f t="shared" si="2"/>
        <v>5.1972919373589548</v>
      </c>
      <c r="N28">
        <v>2</v>
      </c>
      <c r="O28">
        <f t="shared" si="3"/>
        <v>10.39458387471791</v>
      </c>
      <c r="P28">
        <v>3</v>
      </c>
      <c r="Q28">
        <f t="shared" si="4"/>
        <v>15.591875812076864</v>
      </c>
      <c r="R28">
        <v>4</v>
      </c>
      <c r="S28">
        <f t="shared" si="5"/>
        <v>20.789167749435819</v>
      </c>
    </row>
    <row r="29" spans="1:19" x14ac:dyDescent="0.25">
      <c r="A29" t="s">
        <v>64</v>
      </c>
      <c r="B29" t="s">
        <v>233</v>
      </c>
      <c r="E29">
        <v>0</v>
      </c>
      <c r="G29">
        <v>10</v>
      </c>
      <c r="H29">
        <f t="shared" si="0"/>
        <v>0</v>
      </c>
      <c r="I29">
        <v>2</v>
      </c>
      <c r="J29">
        <f t="shared" si="1"/>
        <v>0</v>
      </c>
      <c r="L29">
        <v>30</v>
      </c>
      <c r="M29">
        <f t="shared" si="2"/>
        <v>0</v>
      </c>
      <c r="N29">
        <v>2</v>
      </c>
      <c r="O29">
        <f t="shared" si="3"/>
        <v>0</v>
      </c>
      <c r="P29">
        <v>3</v>
      </c>
      <c r="Q29">
        <f t="shared" si="4"/>
        <v>0</v>
      </c>
      <c r="R29">
        <v>4</v>
      </c>
      <c r="S29">
        <f t="shared" si="5"/>
        <v>0</v>
      </c>
    </row>
    <row r="30" spans="1:19" x14ac:dyDescent="0.25">
      <c r="A30" s="28" t="s">
        <v>101</v>
      </c>
      <c r="B30" t="s">
        <v>236</v>
      </c>
      <c r="C30" s="28">
        <v>200</v>
      </c>
      <c r="D30" s="28"/>
      <c r="E30">
        <v>155.91875812076864</v>
      </c>
      <c r="G30">
        <v>10</v>
      </c>
      <c r="H30">
        <f t="shared" si="0"/>
        <v>15.591875812076864</v>
      </c>
      <c r="I30">
        <v>2</v>
      </c>
      <c r="J30">
        <f t="shared" si="1"/>
        <v>31.183751624153729</v>
      </c>
      <c r="L30">
        <v>30</v>
      </c>
      <c r="M30">
        <f t="shared" si="2"/>
        <v>5.1972919373589548</v>
      </c>
      <c r="N30">
        <v>2</v>
      </c>
      <c r="O30">
        <f t="shared" si="3"/>
        <v>10.39458387471791</v>
      </c>
      <c r="P30">
        <v>3</v>
      </c>
      <c r="Q30">
        <f t="shared" si="4"/>
        <v>15.591875812076864</v>
      </c>
      <c r="R30">
        <v>4</v>
      </c>
      <c r="S30">
        <f t="shared" si="5"/>
        <v>20.789167749435819</v>
      </c>
    </row>
    <row r="31" spans="1:19" x14ac:dyDescent="0.25">
      <c r="A31" t="s">
        <v>102</v>
      </c>
      <c r="B31" t="s">
        <v>234</v>
      </c>
      <c r="C31">
        <v>200</v>
      </c>
      <c r="E31">
        <v>155.02965529391039</v>
      </c>
      <c r="G31">
        <v>10</v>
      </c>
      <c r="H31">
        <f t="shared" si="0"/>
        <v>15.502965529391039</v>
      </c>
      <c r="I31">
        <v>2</v>
      </c>
      <c r="J31">
        <f t="shared" si="1"/>
        <v>31.005931058782078</v>
      </c>
      <c r="L31">
        <v>30</v>
      </c>
      <c r="M31">
        <f t="shared" si="2"/>
        <v>5.16765517646368</v>
      </c>
      <c r="N31">
        <v>2</v>
      </c>
      <c r="O31">
        <f t="shared" si="3"/>
        <v>10.33531035292736</v>
      </c>
      <c r="P31">
        <v>3</v>
      </c>
      <c r="Q31">
        <f t="shared" si="4"/>
        <v>15.502965529391041</v>
      </c>
      <c r="R31">
        <v>4</v>
      </c>
      <c r="S31">
        <f t="shared" si="5"/>
        <v>20.67062070585472</v>
      </c>
    </row>
    <row r="32" spans="1:19" x14ac:dyDescent="0.25">
      <c r="A32" t="s">
        <v>103</v>
      </c>
      <c r="B32" t="s">
        <v>237</v>
      </c>
      <c r="C32">
        <v>200</v>
      </c>
      <c r="E32">
        <v>156.2645335317645</v>
      </c>
      <c r="G32">
        <v>10</v>
      </c>
      <c r="H32">
        <f t="shared" si="0"/>
        <v>15.62645335317645</v>
      </c>
      <c r="I32">
        <v>2</v>
      </c>
      <c r="J32">
        <f t="shared" si="1"/>
        <v>31.252906706352899</v>
      </c>
      <c r="L32">
        <v>30</v>
      </c>
      <c r="M32">
        <f t="shared" si="2"/>
        <v>5.2088177843921502</v>
      </c>
      <c r="N32">
        <v>2</v>
      </c>
      <c r="O32">
        <f t="shared" si="3"/>
        <v>10.4176355687843</v>
      </c>
      <c r="P32">
        <v>3</v>
      </c>
      <c r="Q32">
        <f t="shared" si="4"/>
        <v>15.626453353176451</v>
      </c>
      <c r="R32">
        <v>4</v>
      </c>
      <c r="S32">
        <f t="shared" si="5"/>
        <v>20.835271137568601</v>
      </c>
    </row>
    <row r="33" spans="1:19" x14ac:dyDescent="0.25">
      <c r="A33" t="s">
        <v>104</v>
      </c>
      <c r="B33" t="s">
        <v>238</v>
      </c>
      <c r="C33">
        <v>400</v>
      </c>
      <c r="E33">
        <v>311.32793773441244</v>
      </c>
      <c r="G33">
        <v>10</v>
      </c>
      <c r="H33">
        <f t="shared" si="0"/>
        <v>31.132793773441243</v>
      </c>
      <c r="I33">
        <v>2</v>
      </c>
      <c r="J33">
        <f t="shared" si="1"/>
        <v>62.265587546882486</v>
      </c>
      <c r="L33">
        <v>30</v>
      </c>
      <c r="M33">
        <f t="shared" si="2"/>
        <v>10.377597924480416</v>
      </c>
      <c r="N33">
        <v>2</v>
      </c>
      <c r="O33">
        <f t="shared" si="3"/>
        <v>20.755195848960831</v>
      </c>
      <c r="P33">
        <v>3</v>
      </c>
      <c r="Q33">
        <f t="shared" si="4"/>
        <v>31.132793773441247</v>
      </c>
      <c r="R33">
        <v>4</v>
      </c>
      <c r="S33">
        <f t="shared" si="5"/>
        <v>41.510391697921662</v>
      </c>
    </row>
    <row r="34" spans="1:19" x14ac:dyDescent="0.25">
      <c r="A34" t="s">
        <v>105</v>
      </c>
      <c r="B34" t="s">
        <v>239</v>
      </c>
      <c r="C34">
        <v>200</v>
      </c>
      <c r="E34">
        <v>157.2493837945774</v>
      </c>
      <c r="G34">
        <v>10</v>
      </c>
      <c r="H34">
        <f t="shared" si="0"/>
        <v>15.72493837945774</v>
      </c>
      <c r="I34">
        <v>2</v>
      </c>
      <c r="J34">
        <f t="shared" si="1"/>
        <v>31.44987675891548</v>
      </c>
      <c r="L34">
        <v>30</v>
      </c>
      <c r="M34">
        <f t="shared" si="2"/>
        <v>5.2416461264859135</v>
      </c>
      <c r="N34">
        <v>2</v>
      </c>
      <c r="O34">
        <f t="shared" si="3"/>
        <v>10.483292252971827</v>
      </c>
      <c r="P34">
        <v>3</v>
      </c>
      <c r="Q34">
        <f t="shared" si="4"/>
        <v>15.72493837945774</v>
      </c>
      <c r="R34">
        <v>4</v>
      </c>
      <c r="S34">
        <f t="shared" si="5"/>
        <v>20.966584505943654</v>
      </c>
    </row>
    <row r="35" spans="1:19" x14ac:dyDescent="0.25">
      <c r="A35" t="s">
        <v>106</v>
      </c>
      <c r="B35" t="s">
        <v>240</v>
      </c>
      <c r="C35">
        <v>200</v>
      </c>
      <c r="E35">
        <v>156.55577299412917</v>
      </c>
      <c r="G35">
        <v>10</v>
      </c>
      <c r="H35">
        <f t="shared" si="0"/>
        <v>15.655577299412917</v>
      </c>
      <c r="I35">
        <v>2</v>
      </c>
      <c r="J35">
        <f t="shared" si="1"/>
        <v>31.311154598825834</v>
      </c>
      <c r="L35">
        <v>30</v>
      </c>
      <c r="M35">
        <f t="shared" si="2"/>
        <v>5.2185257664709725</v>
      </c>
      <c r="N35">
        <v>2</v>
      </c>
      <c r="O35">
        <f t="shared" si="3"/>
        <v>10.437051532941945</v>
      </c>
      <c r="P35">
        <v>3</v>
      </c>
      <c r="Q35">
        <f t="shared" si="4"/>
        <v>15.655577299412919</v>
      </c>
      <c r="R35">
        <v>4</v>
      </c>
      <c r="S35">
        <f t="shared" si="5"/>
        <v>20.87410306588389</v>
      </c>
    </row>
    <row r="36" spans="1:19" x14ac:dyDescent="0.25">
      <c r="A36" t="s">
        <v>107</v>
      </c>
      <c r="B36" t="s">
        <v>241</v>
      </c>
      <c r="C36">
        <v>200</v>
      </c>
      <c r="E36">
        <v>157.2493837945774</v>
      </c>
      <c r="G36">
        <v>10</v>
      </c>
      <c r="H36">
        <f t="shared" si="0"/>
        <v>15.72493837945774</v>
      </c>
      <c r="I36">
        <v>2</v>
      </c>
      <c r="J36">
        <f t="shared" si="1"/>
        <v>31.44987675891548</v>
      </c>
      <c r="L36">
        <v>30</v>
      </c>
      <c r="M36">
        <f t="shared" si="2"/>
        <v>5.2416461264859135</v>
      </c>
      <c r="N36">
        <v>2</v>
      </c>
      <c r="O36">
        <f t="shared" si="3"/>
        <v>10.483292252971827</v>
      </c>
      <c r="P36">
        <v>3</v>
      </c>
      <c r="Q36">
        <f t="shared" si="4"/>
        <v>15.72493837945774</v>
      </c>
      <c r="R36">
        <v>4</v>
      </c>
      <c r="S36">
        <f t="shared" si="5"/>
        <v>20.966584505943654</v>
      </c>
    </row>
    <row r="37" spans="1:19" x14ac:dyDescent="0.25">
      <c r="A37" t="s">
        <v>108</v>
      </c>
      <c r="B37" t="s">
        <v>242</v>
      </c>
      <c r="C37">
        <v>200</v>
      </c>
      <c r="E37">
        <v>158.24498773130378</v>
      </c>
      <c r="G37">
        <v>10</v>
      </c>
      <c r="H37">
        <f t="shared" si="0"/>
        <v>15.824498773130378</v>
      </c>
      <c r="I37">
        <v>2</v>
      </c>
      <c r="J37">
        <f t="shared" si="1"/>
        <v>31.648997546260755</v>
      </c>
      <c r="L37">
        <v>30</v>
      </c>
      <c r="M37">
        <f t="shared" si="2"/>
        <v>5.2748329243767929</v>
      </c>
      <c r="N37">
        <v>2</v>
      </c>
      <c r="O37">
        <f t="shared" si="3"/>
        <v>10.549665848753586</v>
      </c>
      <c r="P37">
        <v>3</v>
      </c>
      <c r="Q37">
        <f t="shared" si="4"/>
        <v>15.824498773130379</v>
      </c>
      <c r="R37">
        <v>4</v>
      </c>
      <c r="S37">
        <f t="shared" si="5"/>
        <v>21.099331697507171</v>
      </c>
    </row>
    <row r="38" spans="1:19" x14ac:dyDescent="0.25">
      <c r="A38" t="s">
        <v>109</v>
      </c>
      <c r="B38" t="s">
        <v>243</v>
      </c>
      <c r="C38">
        <v>200</v>
      </c>
      <c r="E38">
        <v>156.25</v>
      </c>
      <c r="G38">
        <v>10</v>
      </c>
      <c r="H38">
        <f t="shared" si="0"/>
        <v>15.625</v>
      </c>
      <c r="I38">
        <v>2</v>
      </c>
      <c r="J38">
        <f t="shared" si="1"/>
        <v>31.25</v>
      </c>
      <c r="L38">
        <v>30</v>
      </c>
      <c r="M38">
        <f t="shared" si="2"/>
        <v>5.208333333333333</v>
      </c>
      <c r="N38">
        <v>2</v>
      </c>
      <c r="O38">
        <f t="shared" si="3"/>
        <v>10.416666666666666</v>
      </c>
      <c r="P38">
        <v>3</v>
      </c>
      <c r="Q38">
        <f t="shared" si="4"/>
        <v>15.625</v>
      </c>
      <c r="R38">
        <v>4</v>
      </c>
      <c r="S38">
        <f t="shared" si="5"/>
        <v>20.833333333333332</v>
      </c>
    </row>
    <row r="39" spans="1:19" x14ac:dyDescent="0.25">
      <c r="A39" t="s">
        <v>110</v>
      </c>
      <c r="B39" t="s">
        <v>244</v>
      </c>
      <c r="C39">
        <v>200</v>
      </c>
      <c r="E39">
        <v>157.45336299845971</v>
      </c>
      <c r="G39">
        <v>10</v>
      </c>
      <c r="H39">
        <f t="shared" si="0"/>
        <v>15.74533629984597</v>
      </c>
      <c r="I39">
        <v>2</v>
      </c>
      <c r="J39">
        <f t="shared" si="1"/>
        <v>31.490672599691941</v>
      </c>
      <c r="L39">
        <v>30</v>
      </c>
      <c r="M39">
        <f t="shared" si="2"/>
        <v>5.2484454332819901</v>
      </c>
      <c r="N39">
        <v>2</v>
      </c>
      <c r="O39">
        <f t="shared" si="3"/>
        <v>10.49689086656398</v>
      </c>
      <c r="P39">
        <v>3</v>
      </c>
      <c r="Q39">
        <f t="shared" si="4"/>
        <v>15.74533629984597</v>
      </c>
      <c r="R39">
        <v>4</v>
      </c>
      <c r="S39">
        <f t="shared" si="5"/>
        <v>20.99378173312796</v>
      </c>
    </row>
    <row r="40" spans="1:19" x14ac:dyDescent="0.25">
      <c r="A40" t="s">
        <v>111</v>
      </c>
      <c r="B40" t="s">
        <v>245</v>
      </c>
      <c r="C40">
        <v>400</v>
      </c>
      <c r="E40">
        <v>301.05054095019079</v>
      </c>
      <c r="G40">
        <v>10</v>
      </c>
      <c r="H40">
        <f t="shared" si="0"/>
        <v>30.105054095019078</v>
      </c>
      <c r="I40">
        <v>2</v>
      </c>
      <c r="J40">
        <f t="shared" si="1"/>
        <v>60.210108190038156</v>
      </c>
      <c r="L40">
        <v>30</v>
      </c>
      <c r="M40">
        <f t="shared" si="2"/>
        <v>10.035018031673026</v>
      </c>
      <c r="N40">
        <v>2</v>
      </c>
      <c r="O40">
        <f t="shared" si="3"/>
        <v>20.070036063346052</v>
      </c>
      <c r="P40">
        <v>3</v>
      </c>
      <c r="Q40">
        <f t="shared" si="4"/>
        <v>30.105054095019078</v>
      </c>
      <c r="R40">
        <v>4</v>
      </c>
      <c r="S40">
        <f t="shared" si="5"/>
        <v>40.140072126692104</v>
      </c>
    </row>
    <row r="41" spans="1:19" x14ac:dyDescent="0.25">
      <c r="A41" t="s">
        <v>112</v>
      </c>
      <c r="B41" t="s">
        <v>246</v>
      </c>
      <c r="C41">
        <v>200</v>
      </c>
      <c r="E41">
        <v>159.25176946410517</v>
      </c>
      <c r="G41">
        <v>10</v>
      </c>
      <c r="H41">
        <f t="shared" si="0"/>
        <v>15.925176946410517</v>
      </c>
      <c r="I41">
        <v>2</v>
      </c>
      <c r="J41">
        <f t="shared" si="1"/>
        <v>31.850353892821033</v>
      </c>
      <c r="L41">
        <v>30</v>
      </c>
      <c r="M41">
        <f t="shared" si="2"/>
        <v>5.3083923154701722</v>
      </c>
      <c r="N41">
        <v>2</v>
      </c>
      <c r="O41">
        <f t="shared" si="3"/>
        <v>10.616784630940344</v>
      </c>
      <c r="P41">
        <v>3</v>
      </c>
      <c r="Q41">
        <f t="shared" si="4"/>
        <v>15.925176946410517</v>
      </c>
      <c r="R41">
        <v>4</v>
      </c>
      <c r="S41">
        <f t="shared" si="5"/>
        <v>21.233569261880689</v>
      </c>
    </row>
    <row r="42" spans="1:19" x14ac:dyDescent="0.25">
      <c r="A42" t="s">
        <v>113</v>
      </c>
      <c r="B42" t="s">
        <v>163</v>
      </c>
      <c r="C42">
        <v>200</v>
      </c>
      <c r="E42">
        <v>157.62221632598377</v>
      </c>
      <c r="G42">
        <v>10</v>
      </c>
      <c r="H42">
        <f t="shared" si="0"/>
        <v>15.762221632598377</v>
      </c>
      <c r="I42">
        <v>2</v>
      </c>
      <c r="J42">
        <f t="shared" si="1"/>
        <v>31.524443265196755</v>
      </c>
      <c r="L42">
        <v>30</v>
      </c>
      <c r="M42">
        <f t="shared" si="2"/>
        <v>5.2540738775327922</v>
      </c>
      <c r="N42">
        <v>2</v>
      </c>
      <c r="O42">
        <f t="shared" si="3"/>
        <v>10.508147755065584</v>
      </c>
      <c r="P42">
        <v>3</v>
      </c>
      <c r="Q42">
        <f t="shared" si="4"/>
        <v>15.762221632598376</v>
      </c>
      <c r="R42">
        <v>4</v>
      </c>
      <c r="S42">
        <f t="shared" si="5"/>
        <v>21.016295510131169</v>
      </c>
    </row>
    <row r="43" spans="1:19" x14ac:dyDescent="0.25">
      <c r="A43" t="s">
        <v>114</v>
      </c>
      <c r="B43" t="s">
        <v>166</v>
      </c>
      <c r="C43">
        <v>200</v>
      </c>
      <c r="E43">
        <v>161.16317771743891</v>
      </c>
      <c r="G43">
        <v>10</v>
      </c>
      <c r="H43">
        <f t="shared" si="0"/>
        <v>16.116317771743891</v>
      </c>
      <c r="I43">
        <v>2</v>
      </c>
      <c r="J43">
        <f>H43*I43</f>
        <v>32.232635543487781</v>
      </c>
      <c r="L43">
        <v>30</v>
      </c>
      <c r="M43">
        <f t="shared" si="2"/>
        <v>5.3721059239146305</v>
      </c>
      <c r="N43">
        <v>2</v>
      </c>
      <c r="O43">
        <f t="shared" si="3"/>
        <v>10.744211847829261</v>
      </c>
      <c r="P43">
        <v>3</v>
      </c>
      <c r="Q43">
        <f>P43*M43</f>
        <v>16.116317771743891</v>
      </c>
      <c r="R43">
        <v>4</v>
      </c>
      <c r="S43">
        <f t="shared" si="5"/>
        <v>21.488423695658522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 (2)</vt:lpstr>
      <vt:lpstr>Sheet1</vt:lpstr>
      <vt:lpstr>name-formula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Reuss</dc:creator>
  <cp:lastModifiedBy>Dan Reuss</cp:lastModifiedBy>
  <dcterms:created xsi:type="dcterms:W3CDTF">2016-12-12T21:17:26Z</dcterms:created>
  <dcterms:modified xsi:type="dcterms:W3CDTF">2017-02-23T17:45:58Z</dcterms:modified>
</cp:coreProperties>
</file>