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120" windowHeight="7935" activeTab="1"/>
  </bookViews>
  <sheets>
    <sheet name="RapidSMS Messaging" sheetId="1" r:id="rId1"/>
    <sheet name="stock" sheetId="2" r:id="rId2"/>
  </sheets>
  <calcPr calcId="145621"/>
</workbook>
</file>

<file path=xl/calcChain.xml><?xml version="1.0" encoding="utf-8"?>
<calcChain xmlns="http://schemas.openxmlformats.org/spreadsheetml/2006/main">
  <c r="G15" i="2" l="1"/>
  <c r="F15" i="2"/>
  <c r="E2" i="2"/>
  <c r="E14" i="2"/>
  <c r="F5" i="2"/>
  <c r="F6" i="2"/>
  <c r="F7" i="2"/>
  <c r="F8" i="2"/>
  <c r="F9" i="2"/>
  <c r="F10" i="2"/>
  <c r="F11" i="2"/>
  <c r="F12" i="2"/>
  <c r="F13" i="2"/>
  <c r="F14" i="2"/>
  <c r="F2" i="2"/>
  <c r="E4" i="2"/>
  <c r="F4" i="2" s="1"/>
  <c r="E5" i="2"/>
  <c r="E6" i="2"/>
  <c r="E7" i="2"/>
  <c r="E8" i="2"/>
  <c r="E9" i="2"/>
  <c r="E10" i="2"/>
  <c r="E11" i="2"/>
  <c r="E12" i="2"/>
  <c r="E13" i="2"/>
  <c r="M21" i="1"/>
  <c r="D24" i="1"/>
  <c r="D23" i="1"/>
  <c r="D19" i="1"/>
  <c r="F15" i="1"/>
  <c r="B4" i="1"/>
  <c r="B7" i="1" s="1"/>
  <c r="B8" i="1" s="1"/>
  <c r="B10" i="1" s="1"/>
</calcChain>
</file>

<file path=xl/sharedStrings.xml><?xml version="1.0" encoding="utf-8"?>
<sst xmlns="http://schemas.openxmlformats.org/spreadsheetml/2006/main" count="72" uniqueCount="70">
  <si>
    <t>coverage</t>
  </si>
  <si>
    <t>pregnancies</t>
  </si>
  <si>
    <t>population of CHW cooperative catchment area</t>
  </si>
  <si>
    <t>expected pregnancy percent</t>
  </si>
  <si>
    <t>pregnancies per month</t>
  </si>
  <si>
    <t>reported pregnancies</t>
  </si>
  <si>
    <t>average number of messages</t>
  </si>
  <si>
    <t>confirmation of pregnancy</t>
  </si>
  <si>
    <t>ANC visit 2</t>
  </si>
  <si>
    <t>ANC visit 3</t>
  </si>
  <si>
    <t>ANC visit 4</t>
  </si>
  <si>
    <t>Delivery</t>
  </si>
  <si>
    <t>average number of SMS messages per pregnancy reported</t>
  </si>
  <si>
    <t>PNC visits</t>
  </si>
  <si>
    <t>Calculation of average number of SMS messages for a cooperative - based on catchment area population</t>
  </si>
  <si>
    <t>Gashora CS</t>
  </si>
  <si>
    <t>births in 12 months</t>
  </si>
  <si>
    <t>average per month</t>
  </si>
  <si>
    <t>HMIS</t>
  </si>
  <si>
    <t>Siscom</t>
  </si>
  <si>
    <t>facility deliveries</t>
  </si>
  <si>
    <t>home deliveries</t>
  </si>
  <si>
    <t>total reported deliveries</t>
  </si>
  <si>
    <t>rapidSMS</t>
  </si>
  <si>
    <t>SISCOM</t>
  </si>
  <si>
    <t>RapidSMS</t>
  </si>
  <si>
    <t>Deliveries October</t>
  </si>
  <si>
    <t>ANC new registrations</t>
  </si>
  <si>
    <t>Expected pregnancies</t>
  </si>
  <si>
    <t>2 indicators proposed</t>
  </si>
  <si>
    <t>% of expected pregnancies reported</t>
  </si>
  <si>
    <t># messages for ANC new registrations/# of expected pregnancies/12</t>
  </si>
  <si>
    <t>Average # of messages per reported pregnancy</t>
  </si>
  <si>
    <t># of pregnancy related messages/# of reported pregnancies</t>
  </si>
  <si>
    <t>Condom</t>
  </si>
  <si>
    <t>Injectables (DMPA)</t>
  </si>
  <si>
    <t>Misoprostol</t>
  </si>
  <si>
    <t>Primo red</t>
  </si>
  <si>
    <t>Primo yellow</t>
  </si>
  <si>
    <t>Zinc</t>
  </si>
  <si>
    <t>ORS</t>
  </si>
  <si>
    <t>Amoxicillin</t>
  </si>
  <si>
    <t>Mebendazole</t>
  </si>
  <si>
    <t>Vitamin A</t>
  </si>
  <si>
    <t>RDT</t>
  </si>
  <si>
    <t>Product</t>
  </si>
  <si>
    <t>Code</t>
  </si>
  <si>
    <t>QtyDistributed</t>
  </si>
  <si>
    <t>StockEOM</t>
  </si>
  <si>
    <t>DP</t>
  </si>
  <si>
    <t>MP</t>
  </si>
  <si>
    <t>PR</t>
  </si>
  <si>
    <t>PY</t>
  </si>
  <si>
    <t>ZN</t>
  </si>
  <si>
    <t>AM</t>
  </si>
  <si>
    <t>MB</t>
  </si>
  <si>
    <t>VA</t>
  </si>
  <si>
    <t>RD</t>
  </si>
  <si>
    <t>Months of stock</t>
  </si>
  <si>
    <t>Stock indicators</t>
  </si>
  <si>
    <t>% of villages with &gt;= .3 months of stock for all products</t>
  </si>
  <si>
    <t>Total number of products with 1 or more days of stockout</t>
  </si>
  <si>
    <t>Stock management score: % of items with &gt;=.3 months of stock at EOM</t>
  </si>
  <si>
    <t>Note: check with deliver project about appropriate level of minimum stock</t>
  </si>
  <si>
    <t>Oral Contraceptive combined</t>
  </si>
  <si>
    <t>Oral Contraceptive progestative</t>
  </si>
  <si>
    <t>PP</t>
  </si>
  <si>
    <t>PC</t>
  </si>
  <si>
    <t>CM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</si>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</sst>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2" applyFont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5" x14ac:dyDescent="0.25"/>
  <cols>
    <col min="9" max="9" width="20.140625" customWidth="1"/>
  </cols>
  <sheetData>
    <row r="1" spans="1:14" x14ac:dyDescent="0.25">
      <c r="A1" t="s">
        <v>14</v>
      </c>
    </row>
    <row r="2" spans="1:14" x14ac:dyDescent="0.25">
      <c r="B2">
        <v>20827</v>
      </c>
      <c r="C2" t="s">
        <v>2</v>
      </c>
    </row>
    <row r="3" spans="1:14" x14ac:dyDescent="0.25">
      <c r="B3" s="1">
        <v>3.09E-2</v>
      </c>
      <c r="C3" t="s">
        <v>3</v>
      </c>
      <c r="I3" t="s">
        <v>29</v>
      </c>
    </row>
    <row r="4" spans="1:14" x14ac:dyDescent="0.25">
      <c r="B4">
        <f>B2*B3</f>
        <v>643.55430000000001</v>
      </c>
      <c r="C4" t="s">
        <v>1</v>
      </c>
      <c r="I4">
        <v>1</v>
      </c>
      <c r="J4" t="s">
        <v>30</v>
      </c>
      <c r="N4" t="s">
        <v>31</v>
      </c>
    </row>
    <row r="5" spans="1:14" x14ac:dyDescent="0.25">
      <c r="B5" s="2">
        <v>0.8</v>
      </c>
      <c r="C5" t="s">
        <v>0</v>
      </c>
      <c r="I5">
        <v>2</v>
      </c>
      <c r="J5" t="s">
        <v>32</v>
      </c>
      <c r="N5" t="s">
        <v>33</v>
      </c>
    </row>
    <row r="7" spans="1:14" x14ac:dyDescent="0.25">
      <c r="B7">
        <f>B4/12</f>
        <v>53.629525000000001</v>
      </c>
      <c r="C7" t="s">
        <v>4</v>
      </c>
    </row>
    <row r="8" spans="1:14" x14ac:dyDescent="0.25">
      <c r="B8">
        <f>B7*B5</f>
        <v>42.903620000000004</v>
      </c>
      <c r="C8" t="s">
        <v>5</v>
      </c>
    </row>
    <row r="9" spans="1:14" x14ac:dyDescent="0.25">
      <c r="B9">
        <v>8</v>
      </c>
      <c r="C9" t="s">
        <v>6</v>
      </c>
      <c r="F9">
        <v>1</v>
      </c>
      <c r="G9" t="s">
        <v>7</v>
      </c>
    </row>
    <row r="10" spans="1:14" x14ac:dyDescent="0.25">
      <c r="B10">
        <f>B9*B8</f>
        <v>343.22896000000003</v>
      </c>
      <c r="F10">
        <v>1</v>
      </c>
      <c r="G10" t="s">
        <v>8</v>
      </c>
    </row>
    <row r="11" spans="1:14" x14ac:dyDescent="0.25">
      <c r="F11">
        <v>1</v>
      </c>
      <c r="G11" t="s">
        <v>9</v>
      </c>
    </row>
    <row r="12" spans="1:14" x14ac:dyDescent="0.25">
      <c r="F12">
        <v>1</v>
      </c>
      <c r="G12" t="s">
        <v>10</v>
      </c>
    </row>
    <row r="13" spans="1:14" x14ac:dyDescent="0.25">
      <c r="F13">
        <v>1</v>
      </c>
      <c r="G13" t="s">
        <v>11</v>
      </c>
    </row>
    <row r="14" spans="1:14" x14ac:dyDescent="0.25">
      <c r="F14">
        <v>3</v>
      </c>
      <c r="G14" t="s">
        <v>13</v>
      </c>
    </row>
    <row r="15" spans="1:14" x14ac:dyDescent="0.25">
      <c r="F15">
        <f>SUM(F9:F14)</f>
        <v>8</v>
      </c>
      <c r="G15" t="s">
        <v>12</v>
      </c>
    </row>
    <row r="18" spans="2:13" x14ac:dyDescent="0.25">
      <c r="B18" t="s">
        <v>15</v>
      </c>
      <c r="C18" t="s">
        <v>18</v>
      </c>
      <c r="D18">
        <v>443</v>
      </c>
      <c r="E18" t="s">
        <v>16</v>
      </c>
      <c r="J18" t="s">
        <v>18</v>
      </c>
      <c r="K18" t="s">
        <v>24</v>
      </c>
      <c r="L18" t="s">
        <v>25</v>
      </c>
    </row>
    <row r="19" spans="2:13" x14ac:dyDescent="0.25">
      <c r="D19">
        <f>D18/12</f>
        <v>36.916666666666664</v>
      </c>
      <c r="E19" t="s">
        <v>17</v>
      </c>
      <c r="I19" t="s">
        <v>26</v>
      </c>
      <c r="J19">
        <v>46</v>
      </c>
      <c r="K19">
        <v>46</v>
      </c>
      <c r="L19">
        <v>48</v>
      </c>
    </row>
    <row r="21" spans="2:13" x14ac:dyDescent="0.25">
      <c r="C21" t="s">
        <v>19</v>
      </c>
      <c r="D21">
        <v>507</v>
      </c>
      <c r="E21" t="s">
        <v>20</v>
      </c>
      <c r="I21" t="s">
        <v>27</v>
      </c>
      <c r="J21">
        <v>99</v>
      </c>
      <c r="K21">
        <v>62</v>
      </c>
      <c r="L21">
        <v>72</v>
      </c>
      <c r="M21" s="3">
        <f>L21/L23</f>
        <v>1.3584905660377358</v>
      </c>
    </row>
    <row r="22" spans="2:13" x14ac:dyDescent="0.25">
      <c r="D22">
        <v>72</v>
      </c>
      <c r="E22" t="s">
        <v>21</v>
      </c>
    </row>
    <row r="23" spans="2:13" x14ac:dyDescent="0.25">
      <c r="D23">
        <f>D22+D21</f>
        <v>579</v>
      </c>
      <c r="E23" t="s">
        <v>22</v>
      </c>
      <c r="I23" t="s">
        <v>28</v>
      </c>
      <c r="J23">
        <v>53</v>
      </c>
      <c r="K23">
        <v>53</v>
      </c>
      <c r="L23">
        <v>53</v>
      </c>
    </row>
    <row r="24" spans="2:13" x14ac:dyDescent="0.25">
      <c r="D24">
        <f>D23/12</f>
        <v>48.25</v>
      </c>
      <c r="E24" t="s">
        <v>17</v>
      </c>
    </row>
    <row r="26" spans="2:13" x14ac:dyDescent="0.25">
      <c r="C26" t="s">
        <v>23</v>
      </c>
      <c r="D26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defaultRowHeight="15" x14ac:dyDescent="0.25"/>
  <cols>
    <col min="1" max="1" width="27.5703125" customWidth="1"/>
    <col min="3" max="3" width="13.28515625" customWidth="1"/>
    <col min="4" max="4" width="13.5703125" customWidth="1"/>
  </cols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58</v>
      </c>
    </row>
    <row r="2" spans="1:7" x14ac:dyDescent="0.25">
      <c r="A2" t="s">
        <v>65</v>
      </c>
      <c r="B2" t="s">
        <v>66</v>
      </c>
      <c r="C2">
        <v>23</v>
      </c>
      <c r="D2">
        <v>14</v>
      </c>
      <c r="E2" s="6">
        <f>D2/C2</f>
        <v>0.60869565217391308</v>
      </c>
      <c r="F2">
        <f>IF(E2&gt;0.3,1,0)</f>
        <v>1</v>
      </c>
    </row>
    <row r="3" spans="1:7" x14ac:dyDescent="0.25">
      <c r="A3" t="s">
        <v>64</v>
      </c>
      <c r="B3" t="s">
        <v>67</v>
      </c>
      <c r="E3" s="6"/>
    </row>
    <row r="4" spans="1:7" ht="18.75" x14ac:dyDescent="0.25">
      <c r="A4" s="4" t="s">
        <v>34</v>
      </c>
      <c r="B4" t="s">
        <v>68</v>
      </c>
      <c r="C4">
        <v>100</v>
      </c>
      <c r="D4">
        <v>20</v>
      </c>
      <c r="E4" s="6">
        <f t="shared" ref="E4:E13" si="0">D4/C4</f>
        <v>0.2</v>
      </c>
      <c r="F4">
        <f t="shared" ref="F4:F14" si="1">IF(E4&gt;0.3,1,0)</f>
        <v>0</v>
      </c>
    </row>
    <row r="5" spans="1:7" ht="15.75" x14ac:dyDescent="0.25">
      <c r="A5" s="5" t="s">
        <v>35</v>
      </c>
      <c r="B5" t="s">
        <v>49</v>
      </c>
      <c r="C5">
        <v>6</v>
      </c>
      <c r="D5">
        <v>20</v>
      </c>
      <c r="E5" s="6">
        <f t="shared" si="0"/>
        <v>3.3333333333333335</v>
      </c>
      <c r="F5">
        <f t="shared" si="1"/>
        <v>1</v>
      </c>
    </row>
    <row r="6" spans="1:7" ht="18.75" x14ac:dyDescent="0.25">
      <c r="A6" s="4" t="s">
        <v>36</v>
      </c>
      <c r="B6" t="s">
        <v>50</v>
      </c>
      <c r="C6">
        <v>40</v>
      </c>
      <c r="D6">
        <v>30</v>
      </c>
      <c r="E6" s="6">
        <f t="shared" si="0"/>
        <v>0.75</v>
      </c>
      <c r="F6">
        <f t="shared" si="1"/>
        <v>1</v>
      </c>
    </row>
    <row r="7" spans="1:7" ht="18.75" x14ac:dyDescent="0.25">
      <c r="A7" s="4" t="s">
        <v>37</v>
      </c>
      <c r="B7" t="s">
        <v>51</v>
      </c>
      <c r="C7">
        <v>40</v>
      </c>
      <c r="D7">
        <v>40</v>
      </c>
      <c r="E7" s="6">
        <f t="shared" si="0"/>
        <v>1</v>
      </c>
      <c r="F7">
        <f t="shared" si="1"/>
        <v>1</v>
      </c>
    </row>
    <row r="8" spans="1:7" ht="18.75" x14ac:dyDescent="0.25">
      <c r="A8" s="4" t="s">
        <v>38</v>
      </c>
      <c r="B8" t="s">
        <v>52</v>
      </c>
      <c r="C8">
        <v>100</v>
      </c>
      <c r="D8">
        <v>150</v>
      </c>
      <c r="E8" s="6">
        <f t="shared" si="0"/>
        <v>1.5</v>
      </c>
      <c r="F8">
        <f t="shared" si="1"/>
        <v>1</v>
      </c>
    </row>
    <row r="9" spans="1:7" ht="18.75" x14ac:dyDescent="0.25">
      <c r="A9" s="4" t="s">
        <v>39</v>
      </c>
      <c r="B9" t="s">
        <v>53</v>
      </c>
      <c r="C9">
        <v>50</v>
      </c>
      <c r="D9">
        <v>20</v>
      </c>
      <c r="E9" s="6">
        <f t="shared" si="0"/>
        <v>0.4</v>
      </c>
      <c r="F9">
        <f t="shared" si="1"/>
        <v>1</v>
      </c>
    </row>
    <row r="10" spans="1:7" ht="18.75" x14ac:dyDescent="0.25">
      <c r="A10" s="4" t="s">
        <v>40</v>
      </c>
      <c r="B10" t="s">
        <v>69</v>
      </c>
      <c r="C10">
        <v>150</v>
      </c>
      <c r="D10">
        <v>300</v>
      </c>
      <c r="E10" s="6">
        <f t="shared" si="0"/>
        <v>2</v>
      </c>
      <c r="F10">
        <f t="shared" si="1"/>
        <v>1</v>
      </c>
    </row>
    <row r="11" spans="1:7" ht="18.75" x14ac:dyDescent="0.25">
      <c r="A11" s="4" t="s">
        <v>41</v>
      </c>
      <c r="B11" t="s">
        <v>54</v>
      </c>
      <c r="C11">
        <v>34</v>
      </c>
      <c r="D11">
        <v>50</v>
      </c>
      <c r="E11" s="6">
        <f t="shared" si="0"/>
        <v>1.4705882352941178</v>
      </c>
      <c r="F11">
        <f t="shared" si="1"/>
        <v>1</v>
      </c>
    </row>
    <row r="12" spans="1:7" ht="18.75" x14ac:dyDescent="0.25">
      <c r="A12" s="4" t="s">
        <v>42</v>
      </c>
      <c r="B12" t="s">
        <v>55</v>
      </c>
      <c r="C12">
        <v>20</v>
      </c>
      <c r="D12">
        <v>10</v>
      </c>
      <c r="E12" s="6">
        <f t="shared" si="0"/>
        <v>0.5</v>
      </c>
      <c r="F12">
        <f t="shared" si="1"/>
        <v>1</v>
      </c>
    </row>
    <row r="13" spans="1:7" ht="18.75" x14ac:dyDescent="0.25">
      <c r="A13" s="4" t="s">
        <v>43</v>
      </c>
      <c r="B13" t="s">
        <v>56</v>
      </c>
      <c r="C13">
        <v>40</v>
      </c>
      <c r="D13">
        <v>1000</v>
      </c>
      <c r="E13" s="6">
        <f t="shared" si="0"/>
        <v>25</v>
      </c>
      <c r="F13">
        <f t="shared" si="1"/>
        <v>1</v>
      </c>
    </row>
    <row r="14" spans="1:7" ht="18.75" x14ac:dyDescent="0.25">
      <c r="A14" s="4" t="s">
        <v>44</v>
      </c>
      <c r="B14" t="s">
        <v>57</v>
      </c>
      <c r="C14">
        <v>25</v>
      </c>
      <c r="D14">
        <v>50</v>
      </c>
      <c r="E14" s="6">
        <f>D14/C14</f>
        <v>2</v>
      </c>
      <c r="F14">
        <f t="shared" si="1"/>
        <v>1</v>
      </c>
    </row>
    <row r="15" spans="1:7" x14ac:dyDescent="0.25">
      <c r="F15">
        <f>SUM(F2:F14)</f>
        <v>11</v>
      </c>
      <c r="G15" s="3">
        <f>F15/12</f>
        <v>0.91666666666666663</v>
      </c>
    </row>
    <row r="16" spans="1:7" ht="18.75" x14ac:dyDescent="0.25">
      <c r="A16" s="4" t="s">
        <v>61</v>
      </c>
      <c r="E16">
        <v>4</v>
      </c>
    </row>
    <row r="18" spans="1:2" x14ac:dyDescent="0.25">
      <c r="A18" t="s">
        <v>59</v>
      </c>
      <c r="B18" t="s">
        <v>60</v>
      </c>
    </row>
    <row r="20" spans="1:2" x14ac:dyDescent="0.25">
      <c r="B20" t="s">
        <v>62</v>
      </c>
    </row>
    <row r="22" spans="1:2" x14ac:dyDescent="0.25">
      <c r="A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RapidSMS Messaging</vt:lpstr>
      <vt:lpstr>stock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Wilson</dc:creator>
  <cp:lastModifiedBy>Randy Wilson</cp:lastModifiedBy>
  <dcterms:created xsi:type="dcterms:W3CDTF">2013-11-13T09:35:04Z</dcterms:created>
  <dcterms:modified xsi:type="dcterms:W3CDTF">2014-03-05T11:10:02Z</dcterms:modified>
</cp:coreProperties>
</file>