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45R_GF_mt2206 1900KV_zippy220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<sst xmlns="http://schemas.openxmlformats.org/spreadsheetml/2006/main" count="33" uniqueCount="33">
  <si>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</si>
  <si>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</si>
  <si>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</si>
  <si>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</si>
  <si>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</si>
  <si>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</si>
  <si>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</si>
  <si>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</si>
  <si>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</si>
  <si>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</si>
  <si>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</si>
  <si>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</si>
  <si>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</si>
  <si>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</si>
  <si>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</si>
  <si>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</si>
  <si>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</si>
  <si>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</si>
  <si>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</si>
  <si>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</si>
  <si>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</si>
  <si>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</si>
  <si>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</si>
  <si>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</si>
  <si>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</si>
  <si>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</si>
  <si>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</si>
  <si>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5045R_GFHD</t>
  </si>
  <si>
    <t>Percent throtle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</si>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</sst>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R16" sqref="R16"/>
    </sheetView>
  </sheetViews>
  <sheetFormatPr defaultRowHeight="15" x14ac:dyDescent="0.25"/>
  <cols>
    <col min="15" max="15" width="12.140625" bestFit="1" customWidth="1"/>
    <col min="16" max="16" width="12.42578125" bestFit="1" customWidth="1"/>
    <col min="18" max="18" width="21" customWidth="1"/>
    <col min="19" max="19" width="2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0.50312688832060304</v>
      </c>
      <c r="G2">
        <v>16.706731932018499</v>
      </c>
      <c r="H2">
        <v>1.05057027944392</v>
      </c>
      <c r="I2">
        <v>11327</v>
      </c>
      <c r="J2">
        <v>0</v>
      </c>
      <c r="K2">
        <v>17.413890701713299</v>
      </c>
      <c r="L2">
        <v>2.9461919452395366</v>
      </c>
      <c r="O2">
        <f>(B2/2300)*100</f>
        <v>52.173913043478258</v>
      </c>
      <c r="P2">
        <f>F2* 101.971621298</f>
        <v>51.304664520669675</v>
      </c>
      <c r="Q2">
        <v>0.127</v>
      </c>
      <c r="R2">
        <f>SQRT(2*F2^3/(1.225*Q2*Q2))</f>
        <v>3.5905379725680406</v>
      </c>
      <c r="S2">
        <f xml:space="preserve"> R2/K2</f>
        <v>0.20618815370276664</v>
      </c>
    </row>
    <row r="3" spans="1:19" x14ac:dyDescent="0.25">
      <c r="A3">
        <v>4.5</v>
      </c>
      <c r="B3">
        <v>1400</v>
      </c>
      <c r="F3">
        <v>1.09934770086182</v>
      </c>
      <c r="G3">
        <v>16.6299146456115</v>
      </c>
      <c r="H3">
        <v>2.8005639427408102</v>
      </c>
      <c r="I3">
        <v>16561</v>
      </c>
      <c r="J3">
        <v>0</v>
      </c>
      <c r="K3">
        <v>46.424174842322998</v>
      </c>
      <c r="L3">
        <v>2.4147390407660936</v>
      </c>
      <c r="O3">
        <f t="shared" ref="O3:O14" si="0">(B3/2300)*100</f>
        <v>60.869565217391312</v>
      </c>
      <c r="P3">
        <f t="shared" ref="P3:P14" si="1">F3* 101.971621298</f>
        <v>112.1022674271085</v>
      </c>
      <c r="Q3">
        <v>0.127</v>
      </c>
      <c r="R3">
        <f t="shared" ref="R3:R14" si="2">SQRT(2*F3^3/(1.225*Q3*Q3))</f>
        <v>11.597004915643936</v>
      </c>
      <c r="S3">
        <f t="shared" ref="S3:S14" si="3" xml:space="preserve"> R3/K3</f>
        <v>0.24980529982562935</v>
      </c>
    </row>
    <row r="4" spans="1:19" x14ac:dyDescent="0.25">
      <c r="A4">
        <v>7.5</v>
      </c>
      <c r="B4">
        <v>1600</v>
      </c>
      <c r="F4">
        <v>1.6842582113456399</v>
      </c>
      <c r="G4">
        <v>16.517093848415399</v>
      </c>
      <c r="H4">
        <v>5.0919376387929898</v>
      </c>
      <c r="I4">
        <v>20667</v>
      </c>
      <c r="J4">
        <v>0</v>
      </c>
      <c r="K4">
        <v>83.934339530755295</v>
      </c>
      <c r="L4">
        <v>2.0462011312122557</v>
      </c>
      <c r="O4">
        <f t="shared" si="0"/>
        <v>69.565217391304344</v>
      </c>
      <c r="P4">
        <f t="shared" si="1"/>
        <v>171.74654049538444</v>
      </c>
      <c r="Q4">
        <v>0.127</v>
      </c>
      <c r="R4">
        <f t="shared" si="2"/>
        <v>21.991570374436911</v>
      </c>
      <c r="S4">
        <f t="shared" si="3"/>
        <v>0.26200921455251031</v>
      </c>
    </row>
    <row r="5" spans="1:19" x14ac:dyDescent="0.25">
      <c r="A5">
        <v>10.5</v>
      </c>
      <c r="B5">
        <v>1800</v>
      </c>
      <c r="F5">
        <v>2.6622121741446598</v>
      </c>
      <c r="G5">
        <v>16.313346099881102</v>
      </c>
      <c r="H5">
        <v>9.4435028511646095</v>
      </c>
      <c r="I5">
        <v>25497</v>
      </c>
      <c r="J5">
        <v>0</v>
      </c>
      <c r="K5">
        <v>153.89613957693399</v>
      </c>
      <c r="L5">
        <v>1.7639824649473619</v>
      </c>
      <c r="O5">
        <f t="shared" si="0"/>
        <v>78.260869565217391</v>
      </c>
      <c r="P5">
        <f t="shared" si="1"/>
        <v>271.47009163680451</v>
      </c>
      <c r="Q5">
        <v>0.127</v>
      </c>
      <c r="R5">
        <f t="shared" si="2"/>
        <v>43.702595467271685</v>
      </c>
      <c r="S5">
        <f t="shared" si="3"/>
        <v>0.28397460512922346</v>
      </c>
    </row>
    <row r="6" spans="1:19" x14ac:dyDescent="0.25">
      <c r="A6">
        <v>13.5</v>
      </c>
      <c r="B6">
        <v>2000</v>
      </c>
      <c r="F6">
        <v>3.01100814341447</v>
      </c>
      <c r="G6">
        <v>16.174460666723899</v>
      </c>
      <c r="H6">
        <v>11.424545140463801</v>
      </c>
      <c r="I6">
        <v>27223</v>
      </c>
      <c r="J6">
        <v>0</v>
      </c>
      <c r="K6">
        <v>184.62344193115899</v>
      </c>
      <c r="L6">
        <v>1.6630465715179328</v>
      </c>
      <c r="O6">
        <f t="shared" si="0"/>
        <v>86.956521739130437</v>
      </c>
      <c r="P6">
        <f t="shared" si="1"/>
        <v>307.03738212545443</v>
      </c>
      <c r="Q6">
        <v>0.127</v>
      </c>
      <c r="R6">
        <f t="shared" si="2"/>
        <v>52.566750067974965</v>
      </c>
      <c r="S6">
        <f t="shared" si="3"/>
        <v>0.28472413642670391</v>
      </c>
    </row>
    <row r="7" spans="1:19" x14ac:dyDescent="0.25">
      <c r="A7">
        <v>16.5</v>
      </c>
      <c r="B7">
        <v>2200</v>
      </c>
      <c r="F7">
        <v>2.9908697386554799</v>
      </c>
      <c r="G7">
        <v>16.117444856776199</v>
      </c>
      <c r="H7">
        <v>11.3867232523396</v>
      </c>
      <c r="I7">
        <v>27094</v>
      </c>
      <c r="J7">
        <v>0</v>
      </c>
      <c r="K7">
        <v>183.392286449848</v>
      </c>
      <c r="L7">
        <v>1.663013435547229</v>
      </c>
      <c r="O7">
        <f t="shared" si="0"/>
        <v>95.652173913043484</v>
      </c>
      <c r="P7">
        <f t="shared" si="1"/>
        <v>304.98383634182483</v>
      </c>
      <c r="Q7">
        <v>0.127</v>
      </c>
      <c r="R7">
        <f t="shared" si="2"/>
        <v>52.040262727611278</v>
      </c>
      <c r="S7">
        <f t="shared" si="3"/>
        <v>0.28376473043124772</v>
      </c>
    </row>
    <row r="8" spans="1:19" x14ac:dyDescent="0.25">
      <c r="A8">
        <v>19.5</v>
      </c>
      <c r="B8">
        <v>2300</v>
      </c>
      <c r="F8">
        <v>2.9655324029992798</v>
      </c>
      <c r="G8">
        <v>16.075379461203401</v>
      </c>
      <c r="H8">
        <v>11.306209010249599</v>
      </c>
      <c r="I8">
        <v>27015</v>
      </c>
      <c r="J8">
        <v>0</v>
      </c>
      <c r="K8">
        <v>181.58964477993399</v>
      </c>
      <c r="L8">
        <v>1.6652940067814066</v>
      </c>
      <c r="O8">
        <f t="shared" si="0"/>
        <v>100</v>
      </c>
      <c r="P8">
        <f t="shared" si="1"/>
        <v>302.40014714559049</v>
      </c>
      <c r="Q8">
        <v>0.127</v>
      </c>
      <c r="R8">
        <f t="shared" si="2"/>
        <v>51.380371862211049</v>
      </c>
      <c r="S8">
        <f t="shared" si="3"/>
        <v>0.28294769740024667</v>
      </c>
    </row>
    <row r="9" spans="1:19" x14ac:dyDescent="0.25">
      <c r="A9">
        <v>22.5</v>
      </c>
      <c r="B9">
        <v>2200</v>
      </c>
      <c r="F9">
        <v>2.92346414777679</v>
      </c>
      <c r="G9">
        <v>16.045124208150401</v>
      </c>
      <c r="H9">
        <v>11.131803866655201</v>
      </c>
      <c r="I9">
        <v>27036</v>
      </c>
      <c r="J9">
        <v>0</v>
      </c>
      <c r="K9">
        <v>178.46930113558199</v>
      </c>
      <c r="L9">
        <v>1.670373431500694</v>
      </c>
      <c r="O9">
        <f t="shared" si="0"/>
        <v>95.652173913043484</v>
      </c>
      <c r="P9">
        <f t="shared" si="1"/>
        <v>298.11037895537515</v>
      </c>
      <c r="Q9">
        <v>0.127</v>
      </c>
      <c r="R9">
        <f t="shared" si="2"/>
        <v>50.29095593498181</v>
      </c>
      <c r="S9">
        <f t="shared" si="3"/>
        <v>0.28179051307415659</v>
      </c>
    </row>
    <row r="10" spans="1:19" x14ac:dyDescent="0.25">
      <c r="A10">
        <v>25.5</v>
      </c>
      <c r="B10">
        <v>2000</v>
      </c>
      <c r="F10">
        <v>2.9207618157553701</v>
      </c>
      <c r="G10">
        <v>16.0095194181465</v>
      </c>
      <c r="H10">
        <v>11.197679524005</v>
      </c>
      <c r="I10">
        <v>26916</v>
      </c>
      <c r="J10">
        <v>0</v>
      </c>
      <c r="K10">
        <v>179.07608395360299</v>
      </c>
      <c r="L10">
        <v>1.6631747311105562</v>
      </c>
      <c r="O10">
        <f t="shared" si="0"/>
        <v>86.956521739130437</v>
      </c>
      <c r="P10">
        <f t="shared" si="1"/>
        <v>297.83481777786545</v>
      </c>
      <c r="Q10">
        <v>0.127</v>
      </c>
      <c r="R10">
        <f t="shared" si="2"/>
        <v>50.221241662909819</v>
      </c>
      <c r="S10">
        <f t="shared" si="3"/>
        <v>0.28044639213755473</v>
      </c>
    </row>
    <row r="11" spans="1:19" x14ac:dyDescent="0.25">
      <c r="A11">
        <v>28.5</v>
      </c>
      <c r="B11">
        <v>1800</v>
      </c>
      <c r="F11">
        <v>2.5175868963099202</v>
      </c>
      <c r="G11">
        <v>16.062826057621098</v>
      </c>
      <c r="H11">
        <v>9.08247636160573</v>
      </c>
      <c r="I11">
        <v>25057</v>
      </c>
      <c r="J11">
        <v>0</v>
      </c>
      <c r="K11">
        <v>145.72138622465499</v>
      </c>
      <c r="L11">
        <v>1.7617346652161241</v>
      </c>
      <c r="O11">
        <f t="shared" si="0"/>
        <v>78.260869565217391</v>
      </c>
      <c r="P11">
        <f t="shared" si="1"/>
        <v>256.72241757532237</v>
      </c>
      <c r="Q11">
        <v>0.127</v>
      </c>
      <c r="R11">
        <f t="shared" si="2"/>
        <v>40.190178653983196</v>
      </c>
      <c r="S11">
        <f t="shared" si="3"/>
        <v>0.27580151201706943</v>
      </c>
    </row>
    <row r="12" spans="1:19" x14ac:dyDescent="0.25">
      <c r="A12">
        <v>31.5</v>
      </c>
      <c r="B12">
        <v>1600</v>
      </c>
      <c r="F12">
        <v>1.6304071077297799</v>
      </c>
      <c r="G12">
        <v>16.2152187925671</v>
      </c>
      <c r="H12">
        <v>4.9218111142344902</v>
      </c>
      <c r="I12">
        <v>20313</v>
      </c>
      <c r="J12">
        <v>0</v>
      </c>
      <c r="K12">
        <v>79.771388723502994</v>
      </c>
      <c r="L12">
        <v>2.0841464441248361</v>
      </c>
      <c r="O12">
        <f t="shared" si="0"/>
        <v>69.565217391304344</v>
      </c>
      <c r="P12">
        <f t="shared" si="1"/>
        <v>166.2552561509886</v>
      </c>
      <c r="Q12">
        <v>0.127</v>
      </c>
      <c r="R12">
        <f t="shared" si="2"/>
        <v>20.945335559858457</v>
      </c>
      <c r="S12">
        <f t="shared" si="3"/>
        <v>0.26256701675907196</v>
      </c>
    </row>
    <row r="13" spans="1:19" x14ac:dyDescent="0.25">
      <c r="A13">
        <v>34.5</v>
      </c>
      <c r="B13">
        <v>1400</v>
      </c>
      <c r="F13">
        <v>1.05080880179321</v>
      </c>
      <c r="G13">
        <v>16.321575945175301</v>
      </c>
      <c r="H13">
        <v>2.7171288271705101</v>
      </c>
      <c r="I13">
        <v>16473</v>
      </c>
      <c r="J13">
        <v>0</v>
      </c>
      <c r="K13">
        <v>44.203897019508901</v>
      </c>
      <c r="L13">
        <v>2.424054991028771</v>
      </c>
      <c r="O13">
        <f t="shared" si="0"/>
        <v>60.869565217391312</v>
      </c>
      <c r="P13">
        <f t="shared" si="1"/>
        <v>107.15267719306236</v>
      </c>
      <c r="Q13">
        <v>0.127</v>
      </c>
      <c r="R13">
        <f t="shared" si="2"/>
        <v>10.837491886044536</v>
      </c>
      <c r="S13">
        <f t="shared" si="3"/>
        <v>0.24517050795909529</v>
      </c>
    </row>
    <row r="14" spans="1:19" x14ac:dyDescent="0.25">
      <c r="A14">
        <v>37.5</v>
      </c>
      <c r="B14">
        <v>1200</v>
      </c>
      <c r="F14">
        <v>0.498590770005927</v>
      </c>
      <c r="G14">
        <v>16.410935113506099</v>
      </c>
      <c r="H14">
        <v>1.0295907225924299</v>
      </c>
      <c r="I14">
        <v>11233</v>
      </c>
      <c r="J14">
        <v>0</v>
      </c>
      <c r="K14">
        <v>16.774423756666501</v>
      </c>
      <c r="L14">
        <v>3.0309302971743959</v>
      </c>
      <c r="O14">
        <f t="shared" si="0"/>
        <v>52.173913043478258</v>
      </c>
      <c r="P14">
        <f t="shared" si="1"/>
        <v>50.842109181722606</v>
      </c>
      <c r="Q14">
        <v>0.127</v>
      </c>
      <c r="R14">
        <f t="shared" si="2"/>
        <v>3.5420899382479201</v>
      </c>
      <c r="S14">
        <f t="shared" si="3"/>
        <v>0.21116015605842917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5045R_GF_mt2206 1900KV_zippy220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2016-10-13T14:32:19Z</dcterms:created>
  <dcterms:modified xsi:type="dcterms:W3CDTF">2017-01-25T17:15:44Z</dcterms:modified>
</cp:coreProperties>
</file>