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soo Kim\Dropbox\Research\MASR\Prop test\Small motor\RS 2205-2300KV\"/>
    </mc:Choice>
  </mc:AlternateContent>
  <bookViews>
    <workbookView xWindow="0" yWindow="0" windowWidth="25665" windowHeight="7935"/>
  </bookViews>
  <sheets>
    <sheet name="CustomSequence_2016-10-19_13570" sheetId="1" r:id="rId1"/>
  </sheets>
  <externalReferences>
    <externalReference r:id="rId2"/>
  </externalReferences>
  <calcPr calcId="171027" concurrentCalc="0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<sst xmlns="http://schemas.openxmlformats.org/spreadsheetml/2006/main" count="36" uniqueCount="34">
  <si>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</si>
  <si>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</si>
  <si>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</si>
  <si>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</si>
  <si>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</si>
  <si>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</si>
  <si>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</si>
  <si>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</si>
  <si>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</si>
  <si>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</si>
  <si>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</si>
  <si>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App message</t>
  </si>
  <si>
    <t>Full Throtle(ESC)</t>
  </si>
  <si>
    <t>Minimum Throtle(ESC)</t>
  </si>
  <si>
    <t>Propeller</t>
  </si>
  <si>
    <t>5030R</t>
  </si>
  <si>
    <t>Battery</t>
  </si>
  <si>
    <t>Motor</t>
  </si>
  <si>
    <t>EMAX RS 2205</t>
  </si>
  <si>
    <t>2300KV</t>
  </si>
  <si>
    <t>ESC</t>
  </si>
  <si>
    <t>Afro</t>
  </si>
  <si>
    <t>30A</t>
  </si>
  <si>
    <t>Multi star</t>
  </si>
  <si>
    <t>3cell</t>
  </si>
  <si>
    <t>11.1V</t>
  </si>
  <si>
    <t>3000mah</t>
  </si>
  <si>
    <t>10C</t>
  </si>
  <si>
    <t>Percent Throtle</t>
  </si>
  <si>
    <t>Thrust(gf)</t>
  </si>
  <si>
    <t>Overall Efficiency (gf/W)</t>
  </si>
  <si>
    <t>Prop Diam (m)</t>
  </si>
  <si>
    <t>Mechanical Power(W)</t>
  </si>
  <si>
    <t>Motor &amp; Power Efficiency(%)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</si>
</sst>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r"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solidFill>
                  <a:sysClr val="windowText" lastClr="000000"/>
                </a:solidFill>
                <a:effectLst/>
              </a:rPr>
              <a:t>Efficiency vs. Thrust</a:t>
            </a:r>
            <a:endParaRPr lang="en-US" sz="1800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4366545754814356"/>
          <c:y val="5.2636683126473585E-2"/>
        </c:manualLayout>
      </c:layout>
      <c:overlay val="0"/>
      <c:spPr>
        <a:solidFill>
          <a:schemeClr val="bg1"/>
        </a:solidFill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116387664423808"/>
          <c:y val="3.1534207401649486E-2"/>
          <c:w val="0.78150916114741753"/>
          <c:h val="0.80353442147856513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'CustomSequence_2016-10-19_13570'!$F$2:$F$8</c:f>
              <c:numCache>
                <c:formatCode>General</c:formatCode>
                <c:ptCount val="7"/>
                <c:pt idx="0">
                  <c:v>0.85218706421285995</c:v>
                </c:pt>
                <c:pt idx="1">
                  <c:v>1.7761721156127099</c:v>
                </c:pt>
                <c:pt idx="2">
                  <c:v>2.4546206590936501</c:v>
                </c:pt>
                <c:pt idx="3">
                  <c:v>3.44361401813957</c:v>
                </c:pt>
                <c:pt idx="4">
                  <c:v>3.9363404813693701</c:v>
                </c:pt>
                <c:pt idx="5">
                  <c:v>3.92285564035426</c:v>
                </c:pt>
                <c:pt idx="6">
                  <c:v>3.8969592922047398</c:v>
                </c:pt>
              </c:numCache>
            </c:numRef>
          </c:xVal>
          <c:yVal>
            <c:numRef>
              <c:f>'CustomSequence_2016-10-19_13570'!$S$2:$S$8</c:f>
              <c:numCache>
                <c:formatCode>General</c:formatCode>
                <c:ptCount val="7"/>
                <c:pt idx="0">
                  <c:v>0.48629383417865213</c:v>
                </c:pt>
                <c:pt idx="1">
                  <c:v>0.64174237443647442</c:v>
                </c:pt>
                <c:pt idx="2">
                  <c:v>0.71336660485551107</c:v>
                </c:pt>
                <c:pt idx="3">
                  <c:v>0.79179783630041201</c:v>
                </c:pt>
                <c:pt idx="4">
                  <c:v>0.81553590059140002</c:v>
                </c:pt>
                <c:pt idx="5">
                  <c:v>0.81578096488747398</c:v>
                </c:pt>
                <c:pt idx="6">
                  <c:v>0.81469178049787117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1D-4EF0-8123-611C57ABC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76736"/>
        <c:axId val="89887104"/>
      </c:scatterChart>
      <c:valAx>
        <c:axId val="8987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7104"/>
        <c:crosses val="autoZero"/>
        <c:crossBetween val="midCat"/>
      </c:valAx>
      <c:valAx>
        <c:axId val="898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697484443658021"/>
          <c:y val="0.68808737043462775"/>
          <c:w val="8.2052650722030537E-2"/>
          <c:h val="4.22412029004849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14</xdr:row>
      <xdr:rowOff>133350</xdr:rowOff>
    </xdr:from>
    <xdr:to>
      <xdr:col>15</xdr:col>
      <xdr:colOff>476250</xdr:colOff>
      <xdr:row>44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yunsoo%20Kim/Dropbox/Research/MASR/Prop%20test/Test_Stand_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PROCESSING"/>
    </sheetNames>
    <sheetDataSet>
      <sheetData sheetId="0">
        <row r="2">
          <cell r="T2">
            <v>0.3618810757277558</v>
          </cell>
          <cell r="V2">
            <v>0.16727589077570773</v>
          </cell>
          <cell r="Y2">
            <v>0.26905044749473428</v>
          </cell>
          <cell r="Z2">
            <v>0.17154651374535856</v>
          </cell>
        </row>
        <row r="3">
          <cell r="T3">
            <v>0.41306564784051841</v>
          </cell>
          <cell r="V3">
            <v>0.22160556417882649</v>
          </cell>
          <cell r="Y3">
            <v>0.39187503326158674</v>
          </cell>
          <cell r="Z3">
            <v>0.19501116069175004</v>
          </cell>
        </row>
        <row r="4">
          <cell r="T4">
            <v>1.2350446259360883</v>
          </cell>
          <cell r="V4">
            <v>0.30855507891275197</v>
          </cell>
          <cell r="Y4">
            <v>0.51466326479714442</v>
          </cell>
          <cell r="Z4">
            <v>0.2149485241681211</v>
          </cell>
        </row>
        <row r="5">
          <cell r="T5">
            <v>1.2765935003311522</v>
          </cell>
          <cell r="V5">
            <v>0.31281082646362152</v>
          </cell>
          <cell r="Y5">
            <v>0.6374182255871772</v>
          </cell>
          <cell r="Z5">
            <v>0.23213361094882526</v>
          </cell>
        </row>
        <row r="6">
          <cell r="T6">
            <v>2.4110731064017972</v>
          </cell>
          <cell r="V6">
            <v>0.34150014841168724</v>
          </cell>
          <cell r="Y6">
            <v>0.76013809613074157</v>
          </cell>
          <cell r="Z6">
            <v>0.24728567102398638</v>
          </cell>
        </row>
        <row r="7">
          <cell r="T7">
            <v>2.6085650911183813</v>
          </cell>
          <cell r="V7">
            <v>0.35753373708002173</v>
          </cell>
          <cell r="Y7">
            <v>0.8828258786097779</v>
          </cell>
          <cell r="Z7">
            <v>0.28335628708951649</v>
          </cell>
        </row>
        <row r="8">
          <cell r="T8">
            <v>3.9338551008108444</v>
          </cell>
          <cell r="V8">
            <v>0.35560237179196069</v>
          </cell>
          <cell r="Y8">
            <v>1.0055293048804694</v>
          </cell>
          <cell r="Z8">
            <v>0.29504662636455392</v>
          </cell>
        </row>
        <row r="9">
          <cell r="T9">
            <v>4.1871954756312268</v>
          </cell>
          <cell r="V9">
            <v>0.36695056115364322</v>
          </cell>
          <cell r="Y9">
            <v>1.1291924212372761</v>
          </cell>
          <cell r="Z9">
            <v>0.30281713009093231</v>
          </cell>
        </row>
        <row r="10">
          <cell r="T10">
            <v>4.524564181594684</v>
          </cell>
          <cell r="V10">
            <v>0.35910185552928481</v>
          </cell>
          <cell r="Y10">
            <v>1.249769926920403</v>
          </cell>
          <cell r="Z10">
            <v>0.31042348600629605</v>
          </cell>
        </row>
        <row r="11">
          <cell r="T11">
            <v>4.382314598442405</v>
          </cell>
          <cell r="V11">
            <v>0.34546717194054671</v>
          </cell>
          <cell r="Y11">
            <v>1.4426073041837393</v>
          </cell>
          <cell r="Z11">
            <v>0.31585917211649472</v>
          </cell>
        </row>
        <row r="12">
          <cell r="T12">
            <v>4.4537397220758539</v>
          </cell>
          <cell r="V12">
            <v>0.35201023300139267</v>
          </cell>
          <cell r="Y12">
            <v>1.6385634144789438</v>
          </cell>
          <cell r="Z12">
            <v>0.32099304315573801</v>
          </cell>
        </row>
        <row r="13">
          <cell r="T13">
            <v>4.5249771529368381</v>
          </cell>
          <cell r="V13">
            <v>0.35483126736139103</v>
          </cell>
          <cell r="Y13">
            <v>1.8341541157647505</v>
          </cell>
          <cell r="Z13">
            <v>0.32595103313884638</v>
          </cell>
        </row>
        <row r="14">
          <cell r="T14">
            <v>4.6224554938811941</v>
          </cell>
          <cell r="V14">
            <v>0.35915642504400797</v>
          </cell>
          <cell r="Y14">
            <v>2.0295579168791971</v>
          </cell>
          <cell r="Z14">
            <v>0.33139118607517093</v>
          </cell>
        </row>
        <row r="15">
          <cell r="Y15">
            <v>2.2232512198401699</v>
          </cell>
          <cell r="Z15">
            <v>0.33633839923461206</v>
          </cell>
        </row>
        <row r="16">
          <cell r="Y16">
            <v>2.4007042606209672</v>
          </cell>
          <cell r="Z16">
            <v>0.34036943643229961</v>
          </cell>
        </row>
        <row r="17">
          <cell r="Y17">
            <v>2.6711968627392899</v>
          </cell>
          <cell r="Z17">
            <v>0.35139282393921661</v>
          </cell>
        </row>
        <row r="18">
          <cell r="Y18">
            <v>2.9584043178037631</v>
          </cell>
          <cell r="Z18">
            <v>0.353853750649751</v>
          </cell>
        </row>
        <row r="19">
          <cell r="Y19">
            <v>3.2460182582713846</v>
          </cell>
          <cell r="Z19">
            <v>0.35595387631843017</v>
          </cell>
        </row>
        <row r="20">
          <cell r="Y20">
            <v>3.5155459881413496</v>
          </cell>
          <cell r="Z20">
            <v>0.33570262349368918</v>
          </cell>
        </row>
        <row r="21">
          <cell r="Y21">
            <v>3.8051050106099691</v>
          </cell>
          <cell r="Z21">
            <v>0.35137250106805779</v>
          </cell>
        </row>
        <row r="22">
          <cell r="Y22">
            <v>4.111878992816087</v>
          </cell>
          <cell r="Z22">
            <v>0.36217367012127744</v>
          </cell>
        </row>
        <row r="23">
          <cell r="Y23">
            <v>4.5853311790915541</v>
          </cell>
          <cell r="Z23">
            <v>0.37117852794332412</v>
          </cell>
        </row>
        <row r="24">
          <cell r="Y24">
            <v>4.637047945644337</v>
          </cell>
          <cell r="Z24">
            <v>0.36210708185861534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B7" workbookViewId="0">
      <selection activeCell="Q30" sqref="Q30"/>
    </sheetView>
  </sheetViews>
  <sheetFormatPr defaultRowHeight="15" x14ac:dyDescent="0.25"/>
  <cols>
    <col min="1" max="1" width="13.85546875" customWidth="1"/>
    <col min="11" max="11" width="18.140625" customWidth="1"/>
    <col min="15" max="17" width="13.7109375" customWidth="1"/>
    <col min="18" max="18" width="20.7109375" customWidth="1"/>
    <col min="19" max="19" width="2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11</v>
      </c>
      <c r="O1" t="s">
        <v>28</v>
      </c>
      <c r="P1" t="s">
        <v>29</v>
      </c>
      <c r="Q1" s="1" t="s">
        <v>31</v>
      </c>
      <c r="R1" t="s">
        <v>32</v>
      </c>
      <c r="S1" t="s">
        <v>33</v>
      </c>
    </row>
    <row r="2" spans="1:19" x14ac:dyDescent="0.25">
      <c r="A2">
        <v>1.5</v>
      </c>
      <c r="B2">
        <v>1200</v>
      </c>
      <c r="F2">
        <v>0.85218706421285995</v>
      </c>
      <c r="G2">
        <v>12.413608895374599</v>
      </c>
      <c r="H2">
        <v>1.3199517191954799</v>
      </c>
      <c r="I2">
        <v>10535</v>
      </c>
      <c r="J2">
        <v>0</v>
      </c>
      <c r="K2">
        <v>16.275969814420399</v>
      </c>
      <c r="L2">
        <v>5.3390917762686012</v>
      </c>
      <c r="O2">
        <f>(B2/2300)*100</f>
        <v>52.173913043478258</v>
      </c>
      <c r="P2">
        <f t="shared" ref="P2:P14" si="0">F2*101.971621298</f>
        <v>86.898896586968164</v>
      </c>
      <c r="Q2">
        <v>0.127</v>
      </c>
      <c r="R2">
        <f>SQRT(2*F2^3/(1.225*Q2*Q2))</f>
        <v>7.9149037660305011</v>
      </c>
      <c r="S2">
        <f xml:space="preserve"> R2/K2</f>
        <v>0.48629383417865213</v>
      </c>
    </row>
    <row r="3" spans="1:19" x14ac:dyDescent="0.25">
      <c r="A3">
        <v>4.5</v>
      </c>
      <c r="B3">
        <v>1400</v>
      </c>
      <c r="F3">
        <v>1.7761721156127099</v>
      </c>
      <c r="G3">
        <v>12.3153334446593</v>
      </c>
      <c r="H3">
        <v>3.02434913428195</v>
      </c>
      <c r="I3">
        <v>14924</v>
      </c>
      <c r="J3">
        <v>0</v>
      </c>
      <c r="K3">
        <v>37.111634924993602</v>
      </c>
      <c r="L3">
        <v>4.8803872612830617</v>
      </c>
      <c r="O3">
        <f t="shared" ref="O3:O14" si="1">(B3/2300)*100</f>
        <v>60.869565217391312</v>
      </c>
      <c r="P3">
        <f t="shared" si="0"/>
        <v>181.11915033332673</v>
      </c>
      <c r="Q3">
        <v>0.127</v>
      </c>
      <c r="R3">
        <f t="shared" ref="R3:R14" si="2">SQRT(2*F3^3/(1.225*Q3*Q3))</f>
        <v>23.816108715984985</v>
      </c>
      <c r="S3">
        <f t="shared" ref="S3:S14" si="3" xml:space="preserve"> R3/K3</f>
        <v>0.64174237443647442</v>
      </c>
    </row>
    <row r="4" spans="1:19" x14ac:dyDescent="0.25">
      <c r="A4">
        <v>7.5</v>
      </c>
      <c r="B4">
        <v>1600</v>
      </c>
      <c r="F4">
        <v>2.4546206590936501</v>
      </c>
      <c r="G4">
        <v>12.2239942901417</v>
      </c>
      <c r="H4">
        <v>4.4471332602288296</v>
      </c>
      <c r="I4">
        <v>17580</v>
      </c>
      <c r="J4">
        <v>0</v>
      </c>
      <c r="K4">
        <v>54.238420717682096</v>
      </c>
      <c r="L4">
        <v>4.6148402731376814</v>
      </c>
      <c r="O4">
        <f t="shared" si="1"/>
        <v>69.565217391304344</v>
      </c>
      <c r="P4">
        <f t="shared" si="0"/>
        <v>250.30164827934485</v>
      </c>
      <c r="Q4">
        <v>0.127</v>
      </c>
      <c r="R4">
        <f t="shared" si="2"/>
        <v>38.691878040097691</v>
      </c>
      <c r="S4">
        <f t="shared" si="3"/>
        <v>0.71336660485551107</v>
      </c>
    </row>
    <row r="5" spans="1:19" x14ac:dyDescent="0.25">
      <c r="A5">
        <v>10.5</v>
      </c>
      <c r="B5">
        <v>1800</v>
      </c>
      <c r="F5">
        <v>3.44361401813957</v>
      </c>
      <c r="G5">
        <v>12.085908263557901</v>
      </c>
      <c r="H5">
        <v>6.7340752692381702</v>
      </c>
      <c r="I5">
        <v>20738</v>
      </c>
      <c r="J5">
        <v>0</v>
      </c>
      <c r="K5">
        <v>81.198989102516805</v>
      </c>
      <c r="L5">
        <v>4.3245723676543637</v>
      </c>
      <c r="O5">
        <f t="shared" si="1"/>
        <v>78.260869565217391</v>
      </c>
      <c r="P5">
        <f t="shared" si="0"/>
        <v>351.15090455421233</v>
      </c>
      <c r="Q5">
        <v>0.127</v>
      </c>
      <c r="R5">
        <f t="shared" si="2"/>
        <v>64.293183881153539</v>
      </c>
      <c r="S5">
        <f t="shared" si="3"/>
        <v>0.79179783630041201</v>
      </c>
    </row>
    <row r="6" spans="1:19" x14ac:dyDescent="0.25">
      <c r="A6">
        <v>13.5</v>
      </c>
      <c r="B6">
        <v>2000</v>
      </c>
      <c r="F6">
        <v>3.9363404813693701</v>
      </c>
      <c r="G6">
        <v>11.9846998581479</v>
      </c>
      <c r="H6">
        <v>8.0514316627717992</v>
      </c>
      <c r="I6">
        <v>22236</v>
      </c>
      <c r="J6">
        <v>0</v>
      </c>
      <c r="K6">
        <v>96.347207897407102</v>
      </c>
      <c r="L6">
        <v>4.1661302867603522</v>
      </c>
      <c r="O6">
        <f t="shared" si="1"/>
        <v>86.956521739130437</v>
      </c>
      <c r="P6">
        <f t="shared" si="0"/>
        <v>401.39502086618444</v>
      </c>
      <c r="Q6">
        <v>0.127</v>
      </c>
      <c r="R6">
        <f t="shared" si="2"/>
        <v>78.574606962078747</v>
      </c>
      <c r="S6">
        <f t="shared" si="3"/>
        <v>0.81553590059140002</v>
      </c>
    </row>
    <row r="7" spans="1:19" x14ac:dyDescent="0.25">
      <c r="A7">
        <v>16.5</v>
      </c>
      <c r="B7">
        <v>2200</v>
      </c>
      <c r="F7">
        <v>3.92285564035426</v>
      </c>
      <c r="G7">
        <v>11.952601651656</v>
      </c>
      <c r="H7">
        <v>8.0296002667347306</v>
      </c>
      <c r="I7">
        <v>22169</v>
      </c>
      <c r="J7">
        <v>0</v>
      </c>
      <c r="K7">
        <v>95.823748282632906</v>
      </c>
      <c r="L7">
        <v>4.1745387436219383</v>
      </c>
      <c r="O7">
        <f t="shared" si="1"/>
        <v>95.652173913043484</v>
      </c>
      <c r="P7">
        <f t="shared" si="0"/>
        <v>400.0199497649279</v>
      </c>
      <c r="Q7">
        <v>0.127</v>
      </c>
      <c r="R7">
        <f t="shared" si="2"/>
        <v>78.171189833140701</v>
      </c>
      <c r="S7">
        <f t="shared" si="3"/>
        <v>0.81578096488747398</v>
      </c>
    </row>
    <row r="8" spans="1:19" x14ac:dyDescent="0.25">
      <c r="A8">
        <v>19.5</v>
      </c>
      <c r="B8">
        <v>2300</v>
      </c>
      <c r="F8">
        <v>3.8969592922047398</v>
      </c>
      <c r="G8">
        <v>11.924521750764599</v>
      </c>
      <c r="H8">
        <v>7.9784279767245296</v>
      </c>
      <c r="I8">
        <v>22136</v>
      </c>
      <c r="J8">
        <v>0</v>
      </c>
      <c r="K8">
        <v>95.003302301966897</v>
      </c>
      <c r="L8">
        <v>4.1827941506218167</v>
      </c>
      <c r="O8">
        <f t="shared" si="1"/>
        <v>100</v>
      </c>
      <c r="P8">
        <f t="shared" si="0"/>
        <v>397.37925715842385</v>
      </c>
      <c r="Q8">
        <v>0.127</v>
      </c>
      <c r="R8">
        <f t="shared" si="2"/>
        <v>77.398409505566917</v>
      </c>
      <c r="S8">
        <f t="shared" si="3"/>
        <v>0.81469178049787117</v>
      </c>
    </row>
    <row r="9" spans="1:19" x14ac:dyDescent="0.25">
      <c r="A9">
        <v>22.5</v>
      </c>
      <c r="B9">
        <v>2200</v>
      </c>
      <c r="F9">
        <v>3.8301244277277502</v>
      </c>
      <c r="G9">
        <v>11.907123150821899</v>
      </c>
      <c r="H9">
        <v>7.90718521788554</v>
      </c>
      <c r="I9">
        <v>22110</v>
      </c>
      <c r="J9">
        <v>0</v>
      </c>
      <c r="K9">
        <v>94.034551482583396</v>
      </c>
      <c r="L9">
        <v>4.1534094809907316</v>
      </c>
      <c r="O9">
        <f t="shared" si="1"/>
        <v>95.652173913043484</v>
      </c>
      <c r="P9">
        <f t="shared" si="0"/>
        <v>390.56399766847312</v>
      </c>
      <c r="Q9">
        <v>0.127</v>
      </c>
      <c r="R9">
        <f t="shared" si="2"/>
        <v>75.415837267127387</v>
      </c>
      <c r="S9">
        <f t="shared" si="3"/>
        <v>0.80200135033446218</v>
      </c>
    </row>
    <row r="10" spans="1:19" x14ac:dyDescent="0.25">
      <c r="A10">
        <v>25.5</v>
      </c>
      <c r="B10">
        <v>2000</v>
      </c>
      <c r="F10">
        <v>3.87120875493448</v>
      </c>
      <c r="G10">
        <v>11.8858897754016</v>
      </c>
      <c r="H10">
        <v>7.9294141995072698</v>
      </c>
      <c r="I10">
        <v>22073</v>
      </c>
      <c r="J10">
        <v>0</v>
      </c>
      <c r="K10">
        <v>94.086777461112902</v>
      </c>
      <c r="L10">
        <v>4.1956313498656819</v>
      </c>
      <c r="O10">
        <f t="shared" si="1"/>
        <v>86.956521739130437</v>
      </c>
      <c r="P10">
        <f t="shared" si="0"/>
        <v>394.75343312368091</v>
      </c>
      <c r="Q10">
        <v>0.127</v>
      </c>
      <c r="R10">
        <f t="shared" si="2"/>
        <v>76.632522156883311</v>
      </c>
      <c r="S10">
        <f t="shared" si="3"/>
        <v>0.81448769130770127</v>
      </c>
    </row>
    <row r="11" spans="1:19" x14ac:dyDescent="0.25">
      <c r="A11">
        <v>28.5</v>
      </c>
      <c r="B11">
        <v>1800</v>
      </c>
      <c r="F11">
        <v>3.3719891761379701</v>
      </c>
      <c r="G11">
        <v>11.933139392806201</v>
      </c>
      <c r="H11">
        <v>6.6221164281019496</v>
      </c>
      <c r="I11">
        <v>20516</v>
      </c>
      <c r="J11">
        <v>0</v>
      </c>
      <c r="K11">
        <v>78.788805815422194</v>
      </c>
      <c r="L11">
        <v>4.3641631540351451</v>
      </c>
      <c r="O11">
        <f t="shared" si="1"/>
        <v>78.260869565217391</v>
      </c>
      <c r="P11">
        <f t="shared" si="0"/>
        <v>343.8472032900961</v>
      </c>
      <c r="Q11">
        <v>0.127</v>
      </c>
      <c r="R11">
        <f t="shared" si="2"/>
        <v>62.297768474413786</v>
      </c>
      <c r="S11">
        <f t="shared" si="3"/>
        <v>0.79069314263193924</v>
      </c>
    </row>
    <row r="12" spans="1:19" x14ac:dyDescent="0.25">
      <c r="A12">
        <v>31.5</v>
      </c>
      <c r="B12">
        <v>1600</v>
      </c>
      <c r="F12">
        <v>2.3825850786848601</v>
      </c>
      <c r="G12">
        <v>12.043080793354701</v>
      </c>
      <c r="H12">
        <v>4.3563741814999597</v>
      </c>
      <c r="I12">
        <v>17425</v>
      </c>
      <c r="J12">
        <v>0</v>
      </c>
      <c r="K12">
        <v>52.4437281904682</v>
      </c>
      <c r="L12">
        <v>4.6327000718090785</v>
      </c>
      <c r="O12">
        <f t="shared" si="1"/>
        <v>69.565217391304344</v>
      </c>
      <c r="P12">
        <f t="shared" si="0"/>
        <v>242.9560633539181</v>
      </c>
      <c r="Q12">
        <v>0.127</v>
      </c>
      <c r="R12">
        <f t="shared" si="2"/>
        <v>37.001204250393457</v>
      </c>
      <c r="S12">
        <f t="shared" si="3"/>
        <v>0.70554107282400513</v>
      </c>
    </row>
    <row r="13" spans="1:19" x14ac:dyDescent="0.25">
      <c r="A13">
        <v>34.5</v>
      </c>
      <c r="B13">
        <v>1400</v>
      </c>
      <c r="F13">
        <v>1.73564518409246</v>
      </c>
      <c r="G13">
        <v>12.1205863401072</v>
      </c>
      <c r="H13">
        <v>2.9538329027058499</v>
      </c>
      <c r="I13">
        <v>14791</v>
      </c>
      <c r="J13">
        <v>0</v>
      </c>
      <c r="K13">
        <v>35.652534682973403</v>
      </c>
      <c r="L13">
        <v>4.9642067525846043</v>
      </c>
      <c r="O13">
        <f t="shared" si="1"/>
        <v>60.869565217391312</v>
      </c>
      <c r="P13">
        <f t="shared" si="0"/>
        <v>176.98655341997383</v>
      </c>
      <c r="Q13">
        <v>0.127</v>
      </c>
      <c r="R13">
        <f t="shared" si="2"/>
        <v>23.005657714412635</v>
      </c>
      <c r="S13">
        <f t="shared" si="3"/>
        <v>0.64527411357934827</v>
      </c>
    </row>
    <row r="14" spans="1:19" x14ac:dyDescent="0.25">
      <c r="A14">
        <v>37.5</v>
      </c>
      <c r="B14">
        <v>1200</v>
      </c>
      <c r="F14">
        <v>0.85831791208590102</v>
      </c>
      <c r="G14">
        <v>12.2118400832635</v>
      </c>
      <c r="H14">
        <v>1.28776367951815</v>
      </c>
      <c r="I14">
        <v>10460</v>
      </c>
      <c r="J14">
        <v>0</v>
      </c>
      <c r="K14">
        <v>15.5876326589102</v>
      </c>
      <c r="L14">
        <v>5.614968674186871</v>
      </c>
      <c r="O14">
        <f t="shared" si="1"/>
        <v>52.173913043478258</v>
      </c>
      <c r="P14">
        <f t="shared" si="0"/>
        <v>87.524069084513556</v>
      </c>
      <c r="Q14">
        <v>0.127</v>
      </c>
      <c r="R14">
        <f t="shared" si="2"/>
        <v>8.0004699122151788</v>
      </c>
      <c r="S14">
        <f t="shared" si="3"/>
        <v>0.51325753482148884</v>
      </c>
    </row>
    <row r="17" spans="1:18" x14ac:dyDescent="0.25">
      <c r="A17" t="s">
        <v>12</v>
      </c>
      <c r="B17">
        <v>2300</v>
      </c>
    </row>
    <row r="18" spans="1:18" x14ac:dyDescent="0.25">
      <c r="A18" t="s">
        <v>13</v>
      </c>
      <c r="B18">
        <v>1000</v>
      </c>
      <c r="Q18" t="s">
        <v>5</v>
      </c>
      <c r="R18" t="s">
        <v>33</v>
      </c>
    </row>
    <row r="19" spans="1:18" x14ac:dyDescent="0.25">
      <c r="Q19">
        <v>0.85218706421285995</v>
      </c>
      <c r="R19">
        <v>0.48629383417865213</v>
      </c>
    </row>
    <row r="20" spans="1:18" x14ac:dyDescent="0.25">
      <c r="A20" t="s">
        <v>14</v>
      </c>
      <c r="B20" t="s">
        <v>15</v>
      </c>
      <c r="Q20">
        <v>0.85831791208590102</v>
      </c>
      <c r="R20">
        <v>0.51325753482148884</v>
      </c>
    </row>
    <row r="21" spans="1:18" x14ac:dyDescent="0.25">
      <c r="A21" t="s">
        <v>16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Q21">
        <v>1.73564518409246</v>
      </c>
      <c r="R21">
        <v>0.64527411357934827</v>
      </c>
    </row>
    <row r="22" spans="1:18" x14ac:dyDescent="0.25">
      <c r="A22" t="s">
        <v>17</v>
      </c>
      <c r="B22" t="s">
        <v>18</v>
      </c>
      <c r="D22" t="s">
        <v>19</v>
      </c>
      <c r="Q22">
        <v>1.7761721156127099</v>
      </c>
      <c r="R22">
        <v>0.64174237443647442</v>
      </c>
    </row>
    <row r="23" spans="1:18" x14ac:dyDescent="0.25">
      <c r="A23" t="s">
        <v>20</v>
      </c>
      <c r="B23" t="s">
        <v>21</v>
      </c>
      <c r="C23" t="s">
        <v>22</v>
      </c>
      <c r="Q23">
        <v>2.3825850786848601</v>
      </c>
      <c r="R23">
        <v>0.70554107282400513</v>
      </c>
    </row>
    <row r="24" spans="1:18" x14ac:dyDescent="0.25">
      <c r="Q24">
        <v>2.4546206590936501</v>
      </c>
      <c r="R24">
        <v>0.71336660485551107</v>
      </c>
    </row>
    <row r="25" spans="1:18" x14ac:dyDescent="0.25">
      <c r="Q25">
        <v>3.3719891761379701</v>
      </c>
      <c r="R25">
        <v>0.79069314263193924</v>
      </c>
    </row>
    <row r="26" spans="1:18" x14ac:dyDescent="0.25">
      <c r="Q26">
        <v>3.44361401813957</v>
      </c>
      <c r="R26">
        <v>0.79179783630041201</v>
      </c>
    </row>
    <row r="27" spans="1:18" x14ac:dyDescent="0.25">
      <c r="Q27">
        <v>3.8301244277277502</v>
      </c>
      <c r="R27">
        <v>0.80200135033446218</v>
      </c>
    </row>
    <row r="28" spans="1:18" x14ac:dyDescent="0.25">
      <c r="Q28">
        <v>3.87120875493448</v>
      </c>
      <c r="R28">
        <v>0.81448769130770127</v>
      </c>
    </row>
    <row r="29" spans="1:18" x14ac:dyDescent="0.25">
      <c r="Q29">
        <v>3.8969592922047398</v>
      </c>
      <c r="R29">
        <v>0.81469178049787117</v>
      </c>
    </row>
    <row r="30" spans="1:18" x14ac:dyDescent="0.25">
      <c r="Q30">
        <v>3.92285564035426</v>
      </c>
      <c r="R30">
        <v>0.81578096488747398</v>
      </c>
    </row>
    <row r="31" spans="1:18" x14ac:dyDescent="0.25">
      <c r="Q31">
        <v>3.9363404813693701</v>
      </c>
      <c r="R31">
        <v>0.81553590059140002</v>
      </c>
    </row>
  </sheetData>
  <sortState ref="Q19:R31">
    <sortCondition ref="Q19:Q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CustomSequence_2016-10-19_13570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Hyunsoo Kim</cp:lastModifiedBy>
  <dcterms:created xsi:type="dcterms:W3CDTF">2016-10-19T18:01:02Z</dcterms:created>
  <dcterms:modified xsi:type="dcterms:W3CDTF">2017-01-26T03:00:19Z</dcterms:modified>
</cp:coreProperties>
</file>