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40R_GFHD_mt2206 1900KV_zipp22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<sst xmlns="http://schemas.openxmlformats.org/spreadsheetml/2006/main" count="33" uniqueCount="33">
  <si>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</si>
  <si>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</si>
  <si>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</si>
  <si>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</si>
  <si>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</si>
  <si>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</si>
  <si>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</si>
  <si>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</si>
  <si>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</si>
  <si>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</si>
  <si>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</si>
  <si>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</si>
  <si>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</si>
  <si>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</si>
  <si>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</si>
  <si>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</si>
  <si>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</si>
  <si>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</si>
  <si>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</si>
  <si>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</si>
  <si>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</si>
  <si>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</si>
  <si>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</si>
  <si>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</si>
  <si>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</si>
  <si>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</si>
  <si>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</si>
  <si>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5040R_GFHD</t>
  </si>
  <si>
    <t>Percent throtle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</si>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</sst>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M7" sqref="M7"/>
    </sheetView>
  </sheetViews>
  <sheetFormatPr defaultRowHeight="15" x14ac:dyDescent="0.25"/>
  <cols>
    <col min="15" max="15" width="12.140625" bestFit="1" customWidth="1"/>
    <col min="16" max="16" width="12.42578125" bestFit="1" customWidth="1"/>
    <col min="18" max="18" width="22" customWidth="1"/>
    <col min="19" max="19" width="3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0.231563752563853</v>
      </c>
      <c r="G2">
        <v>16.091258040703401</v>
      </c>
      <c r="H2">
        <v>0.99910637897645405</v>
      </c>
      <c r="I2">
        <v>11416</v>
      </c>
      <c r="J2">
        <v>0</v>
      </c>
      <c r="K2">
        <v>15.9568904924138</v>
      </c>
      <c r="L2">
        <v>1.4797952830478383</v>
      </c>
      <c r="O2">
        <f>(B2/2300)*100</f>
        <v>52.173913043478258</v>
      </c>
      <c r="P2">
        <f>F2* 101.971621298</f>
        <v>23.612931282784995</v>
      </c>
      <c r="Q2">
        <v>0.127</v>
      </c>
      <c r="R2">
        <f>SQRT(2*F2^3/(1.225*Q2*Q2))</f>
        <v>1.1211122572126895</v>
      </c>
      <c r="S2">
        <f xml:space="preserve"> R2/K2</f>
        <v>7.0258817514959257E-2</v>
      </c>
    </row>
    <row r="3" spans="1:19" x14ac:dyDescent="0.25">
      <c r="A3">
        <v>4.5</v>
      </c>
      <c r="B3">
        <v>1400</v>
      </c>
      <c r="F3">
        <v>0.49068471624425503</v>
      </c>
      <c r="G3">
        <v>16.024832558739298</v>
      </c>
      <c r="H3">
        <v>2.5925638850654602</v>
      </c>
      <c r="I3">
        <v>16434</v>
      </c>
      <c r="J3">
        <v>0</v>
      </c>
      <c r="K3">
        <v>41.3876296576356</v>
      </c>
      <c r="L3">
        <v>1.208958243694553</v>
      </c>
      <c r="O3">
        <f t="shared" ref="O3:O14" si="0">(B3/2300)*100</f>
        <v>60.869565217391312</v>
      </c>
      <c r="P3">
        <f t="shared" ref="P3:P14" si="1">F3* 101.971621298</f>
        <v>50.035916061575762</v>
      </c>
      <c r="Q3">
        <v>0.127</v>
      </c>
      <c r="R3">
        <f t="shared" ref="R3:R14" si="2">SQRT(2*F3^3/(1.225*Q3*Q3))</f>
        <v>3.4581754935367797</v>
      </c>
      <c r="S3">
        <f t="shared" ref="S3:S14" si="3" xml:space="preserve"> R3/K3</f>
        <v>8.3555775533494012E-2</v>
      </c>
    </row>
    <row r="4" spans="1:19" x14ac:dyDescent="0.25">
      <c r="A4">
        <v>7.5</v>
      </c>
      <c r="B4">
        <v>1600</v>
      </c>
      <c r="F4">
        <v>0.74607213467358602</v>
      </c>
      <c r="G4">
        <v>15.926622714310801</v>
      </c>
      <c r="H4">
        <v>4.6262194863411601</v>
      </c>
      <c r="I4">
        <v>20346</v>
      </c>
      <c r="J4">
        <v>0</v>
      </c>
      <c r="K4">
        <v>73.594258266992</v>
      </c>
      <c r="L4">
        <v>1.0337516399978073</v>
      </c>
      <c r="O4">
        <f t="shared" si="0"/>
        <v>69.565217391304344</v>
      </c>
      <c r="P4">
        <f t="shared" si="1"/>
        <v>76.078185177925377</v>
      </c>
      <c r="Q4">
        <v>0.127</v>
      </c>
      <c r="R4">
        <f t="shared" si="2"/>
        <v>6.483573850909746</v>
      </c>
      <c r="S4">
        <f t="shared" si="3"/>
        <v>8.8098908849492605E-2</v>
      </c>
    </row>
    <row r="5" spans="1:19" x14ac:dyDescent="0.25">
      <c r="A5">
        <v>10.5</v>
      </c>
      <c r="B5">
        <v>1800</v>
      </c>
      <c r="F5">
        <v>1.1403361928973601</v>
      </c>
      <c r="G5">
        <v>15.751178923771899</v>
      </c>
      <c r="H5">
        <v>8.3975059148287308</v>
      </c>
      <c r="I5">
        <v>25162</v>
      </c>
      <c r="J5">
        <v>0</v>
      </c>
      <c r="K5">
        <v>132.145818027666</v>
      </c>
      <c r="L5">
        <v>0.87995164849021756</v>
      </c>
      <c r="O5">
        <f t="shared" si="0"/>
        <v>78.260869565217391</v>
      </c>
      <c r="P5">
        <f t="shared" si="1"/>
        <v>116.28193041453268</v>
      </c>
      <c r="Q5">
        <v>0.127</v>
      </c>
      <c r="R5">
        <f t="shared" si="2"/>
        <v>12.251593966937437</v>
      </c>
      <c r="S5">
        <f t="shared" si="3"/>
        <v>9.2712687770205846E-2</v>
      </c>
    </row>
    <row r="6" spans="1:19" x14ac:dyDescent="0.25">
      <c r="A6">
        <v>13.5</v>
      </c>
      <c r="B6">
        <v>2000</v>
      </c>
      <c r="F6">
        <v>1.32443256476025</v>
      </c>
      <c r="G6">
        <v>15.612405085777199</v>
      </c>
      <c r="H6">
        <v>10.6460160340781</v>
      </c>
      <c r="I6">
        <v>26622</v>
      </c>
      <c r="J6">
        <v>0</v>
      </c>
      <c r="K6">
        <v>166.064464775423</v>
      </c>
      <c r="L6">
        <v>0.81326571648613688</v>
      </c>
      <c r="O6">
        <f t="shared" si="0"/>
        <v>86.956521739130437</v>
      </c>
      <c r="P6">
        <f t="shared" si="1"/>
        <v>135.05453592847107</v>
      </c>
      <c r="Q6">
        <v>0.127</v>
      </c>
      <c r="R6">
        <f t="shared" si="2"/>
        <v>15.335149291395377</v>
      </c>
      <c r="S6">
        <f t="shared" si="3"/>
        <v>9.2344556146517195E-2</v>
      </c>
    </row>
    <row r="7" spans="1:19" x14ac:dyDescent="0.25">
      <c r="A7">
        <v>16.5</v>
      </c>
      <c r="B7">
        <v>2200</v>
      </c>
      <c r="F7">
        <v>1.32821098329223</v>
      </c>
      <c r="G7">
        <v>15.553488728774299</v>
      </c>
      <c r="H7">
        <v>10.512330449807999</v>
      </c>
      <c r="I7">
        <v>26509</v>
      </c>
      <c r="J7">
        <v>0</v>
      </c>
      <c r="K7">
        <v>163.38492497533099</v>
      </c>
      <c r="L7">
        <v>0.82896159123964008</v>
      </c>
      <c r="O7">
        <f t="shared" si="0"/>
        <v>95.652173913043484</v>
      </c>
      <c r="P7">
        <f t="shared" si="1"/>
        <v>135.4398273921195</v>
      </c>
      <c r="Q7">
        <v>0.127</v>
      </c>
      <c r="R7">
        <f t="shared" si="2"/>
        <v>15.400819586400674</v>
      </c>
      <c r="S7">
        <f t="shared" si="3"/>
        <v>9.4260958217081525E-2</v>
      </c>
    </row>
    <row r="8" spans="1:19" x14ac:dyDescent="0.25">
      <c r="A8">
        <v>19.5</v>
      </c>
      <c r="B8">
        <v>2300</v>
      </c>
      <c r="F8">
        <v>1.27071120317952</v>
      </c>
      <c r="G8">
        <v>15.5103573501413</v>
      </c>
      <c r="H8">
        <v>10.3637198657946</v>
      </c>
      <c r="I8">
        <v>26497</v>
      </c>
      <c r="J8">
        <v>0</v>
      </c>
      <c r="K8">
        <v>160.55592651978401</v>
      </c>
      <c r="L8">
        <v>0.80704888569642241</v>
      </c>
      <c r="O8">
        <f t="shared" si="0"/>
        <v>100</v>
      </c>
      <c r="P8">
        <f t="shared" si="1"/>
        <v>129.57648158974794</v>
      </c>
      <c r="Q8">
        <v>0.127</v>
      </c>
      <c r="R8">
        <f t="shared" si="2"/>
        <v>14.411643844479611</v>
      </c>
      <c r="S8">
        <f t="shared" si="3"/>
        <v>8.9760896136735144E-2</v>
      </c>
    </row>
    <row r="9" spans="1:19" x14ac:dyDescent="0.25">
      <c r="A9">
        <v>22.5</v>
      </c>
      <c r="B9">
        <v>2200</v>
      </c>
      <c r="F9">
        <v>1.30952426826068</v>
      </c>
      <c r="G9">
        <v>15.473859772679599</v>
      </c>
      <c r="H9">
        <v>10.2074871485438</v>
      </c>
      <c r="I9">
        <v>26504</v>
      </c>
      <c r="J9">
        <v>0</v>
      </c>
      <c r="K9">
        <v>157.80824792833999</v>
      </c>
      <c r="L9">
        <v>0.84618082081651325</v>
      </c>
      <c r="O9">
        <f t="shared" si="0"/>
        <v>95.652173913043484</v>
      </c>
      <c r="P9">
        <f t="shared" si="1"/>
        <v>133.53431276361863</v>
      </c>
      <c r="Q9">
        <v>0.127</v>
      </c>
      <c r="R9">
        <f t="shared" si="2"/>
        <v>15.076952249621275</v>
      </c>
      <c r="S9">
        <f t="shared" si="3"/>
        <v>9.5539697370365897E-2</v>
      </c>
    </row>
    <row r="10" spans="1:19" x14ac:dyDescent="0.25">
      <c r="A10">
        <v>25.5</v>
      </c>
      <c r="B10">
        <v>2000</v>
      </c>
      <c r="F10">
        <v>1.3031538964461999</v>
      </c>
      <c r="G10">
        <v>15.437215287379701</v>
      </c>
      <c r="H10">
        <v>10.286304095857</v>
      </c>
      <c r="I10">
        <v>26381</v>
      </c>
      <c r="J10">
        <v>0</v>
      </c>
      <c r="K10">
        <v>158.62859373894301</v>
      </c>
      <c r="L10">
        <v>0.83770972489433104</v>
      </c>
      <c r="O10">
        <f t="shared" si="0"/>
        <v>86.956521739130437</v>
      </c>
      <c r="P10">
        <f t="shared" si="1"/>
        <v>132.88471562142502</v>
      </c>
      <c r="Q10">
        <v>0.127</v>
      </c>
      <c r="R10">
        <f t="shared" si="2"/>
        <v>14.967070105491439</v>
      </c>
      <c r="S10">
        <f t="shared" si="3"/>
        <v>9.43529142679215E-2</v>
      </c>
    </row>
    <row r="11" spans="1:19" x14ac:dyDescent="0.25">
      <c r="A11">
        <v>28.5</v>
      </c>
      <c r="B11">
        <v>1800</v>
      </c>
      <c r="F11">
        <v>1.15256907936784</v>
      </c>
      <c r="G11">
        <v>15.486026730211099</v>
      </c>
      <c r="H11">
        <v>8.1647541094371991</v>
      </c>
      <c r="I11">
        <v>24698</v>
      </c>
      <c r="J11">
        <v>0</v>
      </c>
      <c r="K11">
        <v>126.23347763837199</v>
      </c>
      <c r="L11">
        <v>0.93104729331607849</v>
      </c>
      <c r="O11">
        <f t="shared" si="0"/>
        <v>78.260869565217391</v>
      </c>
      <c r="P11">
        <f t="shared" si="1"/>
        <v>117.5293376810819</v>
      </c>
      <c r="Q11">
        <v>0.127</v>
      </c>
      <c r="R11">
        <f t="shared" si="2"/>
        <v>12.449264066196832</v>
      </c>
      <c r="S11">
        <f t="shared" si="3"/>
        <v>9.8620938748601422E-2</v>
      </c>
    </row>
    <row r="12" spans="1:19" x14ac:dyDescent="0.25">
      <c r="A12">
        <v>31.5</v>
      </c>
      <c r="B12">
        <v>1600</v>
      </c>
      <c r="F12">
        <v>0.75266905306234499</v>
      </c>
      <c r="G12">
        <v>15.6098680443957</v>
      </c>
      <c r="H12">
        <v>4.4470665404323597</v>
      </c>
      <c r="I12">
        <v>20030</v>
      </c>
      <c r="J12">
        <v>0</v>
      </c>
      <c r="K12">
        <v>69.155614890416203</v>
      </c>
      <c r="L12">
        <v>1.1098286634167951</v>
      </c>
      <c r="O12">
        <f t="shared" si="0"/>
        <v>69.565217391304344</v>
      </c>
      <c r="P12">
        <f t="shared" si="1"/>
        <v>76.75088364159771</v>
      </c>
      <c r="Q12">
        <v>0.127</v>
      </c>
      <c r="R12">
        <f t="shared" si="2"/>
        <v>6.5697572414851608</v>
      </c>
      <c r="S12">
        <f t="shared" si="3"/>
        <v>9.4999621533198422E-2</v>
      </c>
    </row>
    <row r="13" spans="1:19" x14ac:dyDescent="0.25">
      <c r="A13">
        <v>34.5</v>
      </c>
      <c r="B13">
        <v>1400</v>
      </c>
      <c r="F13">
        <v>0.48667156206256801</v>
      </c>
      <c r="G13">
        <v>15.693364129370501</v>
      </c>
      <c r="H13">
        <v>2.50548020700713</v>
      </c>
      <c r="I13">
        <v>16383</v>
      </c>
      <c r="J13">
        <v>0</v>
      </c>
      <c r="K13">
        <v>39.148012237522003</v>
      </c>
      <c r="L13">
        <v>1.267668149331592</v>
      </c>
      <c r="O13">
        <f t="shared" si="0"/>
        <v>60.869565217391312</v>
      </c>
      <c r="P13">
        <f t="shared" si="1"/>
        <v>49.626688223150289</v>
      </c>
      <c r="Q13">
        <v>0.127</v>
      </c>
      <c r="R13">
        <f t="shared" si="2"/>
        <v>3.4158373815363259</v>
      </c>
      <c r="S13">
        <f t="shared" si="3"/>
        <v>8.7254427142085256E-2</v>
      </c>
    </row>
    <row r="14" spans="1:19" x14ac:dyDescent="0.25">
      <c r="A14">
        <v>37.5</v>
      </c>
      <c r="B14">
        <v>1200</v>
      </c>
      <c r="F14">
        <v>0.29277642001983101</v>
      </c>
      <c r="G14">
        <v>15.7621124389249</v>
      </c>
      <c r="H14">
        <v>0.97453070364713101</v>
      </c>
      <c r="I14">
        <v>11331</v>
      </c>
      <c r="J14">
        <v>0</v>
      </c>
      <c r="K14">
        <v>15.196632791826699</v>
      </c>
      <c r="L14">
        <v>1.9645724573474881</v>
      </c>
      <c r="O14">
        <f t="shared" si="0"/>
        <v>52.173913043478258</v>
      </c>
      <c r="P14">
        <f t="shared" si="1"/>
        <v>29.854886227246393</v>
      </c>
      <c r="Q14">
        <v>0.127</v>
      </c>
      <c r="R14">
        <f t="shared" si="2"/>
        <v>1.5938497425379716</v>
      </c>
      <c r="S14">
        <f t="shared" si="3"/>
        <v>0.10488176982174642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5040R_GFHD_mt2206 1900KV_zipp22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2016-10-13T14:30:45Z</dcterms:created>
  <dcterms:modified xsi:type="dcterms:W3CDTF">2017-01-25T17:13:16Z</dcterms:modified>
</cp:coreProperties>
</file>