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6030R_GF_mt2206 1900KV_zippy220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<sst xmlns="http://schemas.openxmlformats.org/spreadsheetml/2006/main" count="33" uniqueCount="33">
  <si>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</si>
  <si>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</si>
  <si>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</si>
  <si>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</si>
  <si>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</si>
  <si>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</si>
  <si>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</si>
  <si>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</si>
  <si>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</si>
  <si>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</si>
  <si>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</si>
  <si>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</si>
  <si>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Percent throtle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</si>
  <si>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</si>
  <si>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</si>
  <si>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</si>
  <si>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</si>
  <si>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</si>
  <si>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</si>
  <si>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</si>
  <si>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</si>
  <si>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</si>
  <si>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</si>
  <si>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</si>
  <si>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</si>
  <si>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</si>
  <si>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</si>
  <si>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6030R_GF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</si>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</sst>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T9" sqref="T9"/>
    </sheetView>
  </sheetViews>
  <sheetFormatPr defaultRowHeight="15" x14ac:dyDescent="0.25"/>
  <cols>
    <col min="15" max="15" width="12.140625" bestFit="1" customWidth="1"/>
    <col min="16" max="16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O1" t="s">
        <v>12</v>
      </c>
      <c r="P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0.44887960700260798</v>
      </c>
      <c r="G2">
        <v>16.4570502339479</v>
      </c>
      <c r="H2">
        <v>1.0518680263212099</v>
      </c>
      <c r="I2">
        <v>10464</v>
      </c>
      <c r="J2">
        <v>0</v>
      </c>
      <c r="K2">
        <v>17.186202688411299</v>
      </c>
      <c r="L2">
        <v>2.6633563052604883</v>
      </c>
      <c r="O2">
        <f>(B2/2300)*100</f>
        <v>52.173913043478258</v>
      </c>
      <c r="P2">
        <f>F2* 101.971621298</f>
        <v>45.772981293665012</v>
      </c>
      <c r="Q2">
        <v>0.15240000000000001</v>
      </c>
      <c r="R2">
        <f>SQRT(2*F2^3/(1.225*Q2*Q2))</f>
        <v>2.5214873847325716</v>
      </c>
      <c r="S2">
        <f xml:space="preserve"> R2/K2</f>
        <v>0.14671579466666113</v>
      </c>
    </row>
    <row r="3" spans="1:19" x14ac:dyDescent="0.25">
      <c r="A3">
        <v>4.5</v>
      </c>
      <c r="B3">
        <v>1400</v>
      </c>
      <c r="F3">
        <v>1.0584778759620801</v>
      </c>
      <c r="G3">
        <v>16.3751486402575</v>
      </c>
      <c r="H3">
        <v>2.9249334715796098</v>
      </c>
      <c r="I3">
        <v>15327</v>
      </c>
      <c r="J3">
        <v>0</v>
      </c>
      <c r="K3">
        <v>47.721471033758803</v>
      </c>
      <c r="L3">
        <v>2.2617639980872024</v>
      </c>
      <c r="O3">
        <f t="shared" ref="O3:O14" si="0">(B3/2300)*100</f>
        <v>60.869565217391312</v>
      </c>
      <c r="P3">
        <f t="shared" ref="P3:P14" si="1">F3* 101.971621298</f>
        <v>107.93470511991666</v>
      </c>
      <c r="Q3">
        <v>0.15240000000000001</v>
      </c>
      <c r="R3">
        <f t="shared" ref="R3:R14" si="2">SQRT(2*F3^3/(1.225*Q3*Q3))</f>
        <v>9.130291931843411</v>
      </c>
      <c r="S3">
        <f t="shared" ref="S3:S14" si="3" xml:space="preserve"> R3/K3</f>
        <v>0.19132461204694468</v>
      </c>
    </row>
    <row r="4" spans="1:19" x14ac:dyDescent="0.25">
      <c r="A4">
        <v>7.5</v>
      </c>
      <c r="B4">
        <v>1600</v>
      </c>
      <c r="F4">
        <v>1.80987345517198</v>
      </c>
      <c r="G4">
        <v>16.247587342895201</v>
      </c>
      <c r="H4">
        <v>6.0021130597025696</v>
      </c>
      <c r="I4">
        <v>19569</v>
      </c>
      <c r="J4">
        <v>0</v>
      </c>
      <c r="K4">
        <v>97.371229920197493</v>
      </c>
      <c r="L4">
        <v>1.895382555189618</v>
      </c>
      <c r="O4">
        <f t="shared" si="0"/>
        <v>69.565217391304344</v>
      </c>
      <c r="P4">
        <f t="shared" si="1"/>
        <v>184.55573056809993</v>
      </c>
      <c r="Q4">
        <v>0.15240000000000001</v>
      </c>
      <c r="R4">
        <f t="shared" si="2"/>
        <v>20.414291041939336</v>
      </c>
      <c r="S4">
        <f t="shared" si="3"/>
        <v>0.20965423830704685</v>
      </c>
    </row>
    <row r="5" spans="1:19" x14ac:dyDescent="0.25">
      <c r="A5">
        <v>10.5</v>
      </c>
      <c r="B5">
        <v>1800</v>
      </c>
      <c r="F5">
        <v>2.9018257267234202</v>
      </c>
      <c r="G5">
        <v>15.9968817847395</v>
      </c>
      <c r="H5">
        <v>11.145380958725999</v>
      </c>
      <c r="I5">
        <v>24143</v>
      </c>
      <c r="J5">
        <v>0</v>
      </c>
      <c r="K5">
        <v>178.18422072920799</v>
      </c>
      <c r="L5">
        <v>1.6606626157314257</v>
      </c>
      <c r="O5">
        <f t="shared" si="0"/>
        <v>78.260869565217391</v>
      </c>
      <c r="P5">
        <f t="shared" si="1"/>
        <v>295.90387407823425</v>
      </c>
      <c r="Q5">
        <v>0.15240000000000001</v>
      </c>
      <c r="R5">
        <f t="shared" si="2"/>
        <v>41.444697731506743</v>
      </c>
      <c r="S5">
        <f t="shared" si="3"/>
        <v>0.23259465715817518</v>
      </c>
    </row>
    <row r="6" spans="1:19" x14ac:dyDescent="0.25">
      <c r="A6">
        <v>13.5</v>
      </c>
      <c r="B6">
        <v>2000</v>
      </c>
      <c r="F6">
        <v>3.2814538600167098</v>
      </c>
      <c r="G6">
        <v>15.8371045335003</v>
      </c>
      <c r="H6">
        <v>13.452847548992301</v>
      </c>
      <c r="I6">
        <v>25675</v>
      </c>
      <c r="J6">
        <v>0</v>
      </c>
      <c r="K6">
        <v>212.89003918629501</v>
      </c>
      <c r="L6">
        <v>1.571774666393245</v>
      </c>
      <c r="O6">
        <f t="shared" si="0"/>
        <v>86.956521739130437</v>
      </c>
      <c r="P6">
        <f t="shared" si="1"/>
        <v>334.61517032048425</v>
      </c>
      <c r="Q6">
        <v>0.15240000000000001</v>
      </c>
      <c r="R6">
        <f t="shared" si="2"/>
        <v>49.838095691066584</v>
      </c>
      <c r="S6">
        <f t="shared" si="3"/>
        <v>0.2341025248600497</v>
      </c>
    </row>
    <row r="7" spans="1:19" x14ac:dyDescent="0.25">
      <c r="A7">
        <v>16.5</v>
      </c>
      <c r="B7">
        <v>2200</v>
      </c>
      <c r="F7">
        <v>3.2603114260053498</v>
      </c>
      <c r="G7">
        <v>15.7720260909002</v>
      </c>
      <c r="H7">
        <v>13.3770853483975</v>
      </c>
      <c r="I7">
        <v>25468</v>
      </c>
      <c r="J7">
        <v>0</v>
      </c>
      <c r="K7">
        <v>210.82621489842799</v>
      </c>
      <c r="L7">
        <v>1.5769350230298951</v>
      </c>
      <c r="O7">
        <f t="shared" si="0"/>
        <v>95.652173913043484</v>
      </c>
      <c r="P7">
        <f t="shared" si="1"/>
        <v>332.45924204615989</v>
      </c>
      <c r="Q7">
        <v>0.15240000000000001</v>
      </c>
      <c r="R7">
        <f t="shared" si="2"/>
        <v>49.357211476303981</v>
      </c>
      <c r="S7">
        <f t="shared" si="3"/>
        <v>0.23411325531828825</v>
      </c>
    </row>
    <row r="8" spans="1:19" x14ac:dyDescent="0.25">
      <c r="A8">
        <v>19.5</v>
      </c>
      <c r="B8">
        <v>2300</v>
      </c>
      <c r="F8">
        <v>3.2364828604570901</v>
      </c>
      <c r="G8">
        <v>15.7234429438916</v>
      </c>
      <c r="H8">
        <v>13.286781785451399</v>
      </c>
      <c r="I8">
        <v>25041</v>
      </c>
      <c r="J8">
        <v>0</v>
      </c>
      <c r="K8">
        <v>208.76586665510399</v>
      </c>
      <c r="L8">
        <v>1.5808590258158797</v>
      </c>
      <c r="O8">
        <f t="shared" si="0"/>
        <v>100</v>
      </c>
      <c r="P8">
        <f t="shared" si="1"/>
        <v>330.0294045839982</v>
      </c>
      <c r="Q8">
        <v>0.15240000000000001</v>
      </c>
      <c r="R8">
        <f t="shared" si="2"/>
        <v>48.817097443193646</v>
      </c>
      <c r="S8">
        <f t="shared" si="3"/>
        <v>0.23383658557480064</v>
      </c>
    </row>
    <row r="9" spans="1:19" x14ac:dyDescent="0.25">
      <c r="A9">
        <v>22.5</v>
      </c>
      <c r="B9">
        <v>2200</v>
      </c>
      <c r="F9">
        <v>3.2106549477761002</v>
      </c>
      <c r="G9">
        <v>15.681707751661699</v>
      </c>
      <c r="H9">
        <v>13.239802721509999</v>
      </c>
      <c r="I9">
        <v>25244</v>
      </c>
      <c r="J9">
        <v>0</v>
      </c>
      <c r="K9">
        <v>207.46229398933801</v>
      </c>
      <c r="L9">
        <v>1.578097321482427</v>
      </c>
      <c r="O9">
        <f t="shared" si="0"/>
        <v>95.652173913043484</v>
      </c>
      <c r="P9">
        <f t="shared" si="1"/>
        <v>327.39569045317444</v>
      </c>
      <c r="Q9">
        <v>0.15240000000000001</v>
      </c>
      <c r="R9">
        <f t="shared" si="2"/>
        <v>48.233906536820903</v>
      </c>
      <c r="S9">
        <f t="shared" si="3"/>
        <v>0.23249480958356589</v>
      </c>
    </row>
    <row r="10" spans="1:19" x14ac:dyDescent="0.25">
      <c r="A10">
        <v>25.5</v>
      </c>
      <c r="B10">
        <v>2000</v>
      </c>
      <c r="F10">
        <v>3.1065848282292601</v>
      </c>
      <c r="G10">
        <v>15.6514406382851</v>
      </c>
      <c r="H10">
        <v>13.009663544539899</v>
      </c>
      <c r="I10">
        <v>25290</v>
      </c>
      <c r="J10">
        <v>0</v>
      </c>
      <c r="K10">
        <v>203.45914872213501</v>
      </c>
      <c r="L10">
        <v>1.5569881896386861</v>
      </c>
      <c r="O10">
        <f t="shared" si="0"/>
        <v>86.956521739130437</v>
      </c>
      <c r="P10">
        <f t="shared" si="1"/>
        <v>316.78349163430647</v>
      </c>
      <c r="Q10">
        <v>0.15240000000000001</v>
      </c>
      <c r="R10">
        <f t="shared" si="2"/>
        <v>45.907834981668806</v>
      </c>
      <c r="S10">
        <f t="shared" si="3"/>
        <v>0.22563662174938776</v>
      </c>
    </row>
    <row r="11" spans="1:19" x14ac:dyDescent="0.25">
      <c r="A11">
        <v>28.5</v>
      </c>
      <c r="B11">
        <v>1800</v>
      </c>
      <c r="F11">
        <v>2.6924738242898099</v>
      </c>
      <c r="G11">
        <v>15.7101097059089</v>
      </c>
      <c r="H11">
        <v>10.608677610124101</v>
      </c>
      <c r="I11">
        <v>23636</v>
      </c>
      <c r="J11">
        <v>0</v>
      </c>
      <c r="K11">
        <v>166.518307120961</v>
      </c>
      <c r="L11">
        <v>1.6488032211726484</v>
      </c>
      <c r="O11">
        <f t="shared" si="0"/>
        <v>78.260869565217391</v>
      </c>
      <c r="P11">
        <f t="shared" si="1"/>
        <v>274.55592116525827</v>
      </c>
      <c r="Q11">
        <v>0.15240000000000001</v>
      </c>
      <c r="R11">
        <f t="shared" si="2"/>
        <v>37.041555959611514</v>
      </c>
      <c r="S11">
        <f t="shared" si="3"/>
        <v>0.22244734888341172</v>
      </c>
    </row>
    <row r="12" spans="1:19" x14ac:dyDescent="0.25">
      <c r="A12">
        <v>31.5</v>
      </c>
      <c r="B12">
        <v>1600</v>
      </c>
      <c r="F12">
        <v>1.7100519705055699</v>
      </c>
      <c r="G12">
        <v>15.8888127354319</v>
      </c>
      <c r="H12">
        <v>5.61027826995889</v>
      </c>
      <c r="I12">
        <v>19107</v>
      </c>
      <c r="J12">
        <v>0</v>
      </c>
      <c r="K12">
        <v>88.961477185120202</v>
      </c>
      <c r="L12">
        <v>1.9601379996583395</v>
      </c>
      <c r="O12">
        <f t="shared" si="0"/>
        <v>69.565217391304344</v>
      </c>
      <c r="P12">
        <f t="shared" si="1"/>
        <v>174.37677193629264</v>
      </c>
      <c r="Q12">
        <v>0.15240000000000001</v>
      </c>
      <c r="R12">
        <f t="shared" si="2"/>
        <v>18.74890681005748</v>
      </c>
      <c r="S12">
        <f t="shared" si="3"/>
        <v>0.21075309677067103</v>
      </c>
    </row>
    <row r="13" spans="1:19" x14ac:dyDescent="0.25">
      <c r="A13">
        <v>34.5</v>
      </c>
      <c r="B13">
        <v>1400</v>
      </c>
      <c r="F13">
        <v>1.0273795636412399</v>
      </c>
      <c r="G13">
        <v>16.017028873701499</v>
      </c>
      <c r="H13">
        <v>2.8665114849347999</v>
      </c>
      <c r="I13">
        <v>15091</v>
      </c>
      <c r="J13">
        <v>0</v>
      </c>
      <c r="K13">
        <v>45.768373533301499</v>
      </c>
      <c r="L13">
        <v>2.2889945983486313</v>
      </c>
      <c r="O13">
        <f t="shared" si="0"/>
        <v>60.869565217391312</v>
      </c>
      <c r="P13">
        <f t="shared" si="1"/>
        <v>104.76355979292902</v>
      </c>
      <c r="Q13">
        <v>0.15240000000000001</v>
      </c>
      <c r="R13">
        <f t="shared" si="2"/>
        <v>8.7308870605142825</v>
      </c>
      <c r="S13">
        <f t="shared" si="3"/>
        <v>0.19076244984239185</v>
      </c>
    </row>
    <row r="14" spans="1:19" x14ac:dyDescent="0.25">
      <c r="A14">
        <v>37.5</v>
      </c>
      <c r="B14">
        <v>1200</v>
      </c>
      <c r="F14">
        <v>0.45396279238560699</v>
      </c>
      <c r="G14">
        <v>16.111328557688601</v>
      </c>
      <c r="H14">
        <v>1.0352820704608301</v>
      </c>
      <c r="I14">
        <v>10316</v>
      </c>
      <c r="J14">
        <v>0</v>
      </c>
      <c r="K14">
        <v>16.554177189460599</v>
      </c>
      <c r="L14">
        <v>2.7963529336873059</v>
      </c>
      <c r="O14">
        <f t="shared" si="0"/>
        <v>52.173913043478258</v>
      </c>
      <c r="P14">
        <f t="shared" si="1"/>
        <v>46.291321948527717</v>
      </c>
      <c r="Q14">
        <v>0.15240000000000001</v>
      </c>
      <c r="R14">
        <f t="shared" si="2"/>
        <v>2.5644390093972391</v>
      </c>
      <c r="S14">
        <f t="shared" si="3"/>
        <v>0.15491189806944422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6030R_GF_mt2206 1900KV_zippy220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2016-10-13T14:33:07Z</dcterms:created>
  <dcterms:modified xsi:type="dcterms:W3CDTF">2017-01-25T17:16:37Z</dcterms:modified>
</cp:coreProperties>
</file>