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solutions\"/>
    </mc:Choice>
  </mc:AlternateContent>
  <xr:revisionPtr revIDLastSave="0" documentId="13_ncr:1_{CE9BE2AF-F7F8-4029-9E54-6EEDA3071D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_Quality Sweater Co" sheetId="1" r:id="rId1"/>
    <sheet name="02_B&amp;N Book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/>
  <c r="B12" i="2"/>
  <c r="B15" i="2" s="1"/>
  <c r="B10" i="2"/>
  <c r="B14" i="2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7" i="1"/>
  <c r="C19" i="1"/>
  <c r="C15" i="1"/>
  <c r="C11" i="1" s="1"/>
  <c r="D19" i="1"/>
  <c r="D15" i="1"/>
  <c r="B16" i="2" l="1"/>
  <c r="B20" i="2" s="1"/>
  <c r="C20" i="1"/>
  <c r="H5" i="1" s="1"/>
</calcChain>
</file>

<file path=xl/sharedStrings.xml><?xml version="1.0" encoding="utf-8"?>
<sst xmlns="http://schemas.openxmlformats.org/spreadsheetml/2006/main" count="41" uniqueCount="34">
  <si>
    <t>Quality Sweater Company</t>
  </si>
  <si>
    <t>Costs</t>
  </si>
  <si>
    <t>Printing</t>
  </si>
  <si>
    <t>Variable</t>
  </si>
  <si>
    <t>Fixed</t>
  </si>
  <si>
    <t>Mailing</t>
  </si>
  <si>
    <t>Reply Envelopes</t>
  </si>
  <si>
    <t>Labor and materials</t>
  </si>
  <si>
    <t>Total Costs</t>
  </si>
  <si>
    <t>Catalogs Ordered:</t>
  </si>
  <si>
    <t>Response Rate</t>
  </si>
  <si>
    <t>Dummy rate</t>
  </si>
  <si>
    <t>per catalog</t>
  </si>
  <si>
    <t>per order</t>
  </si>
  <si>
    <t>Total Orders</t>
  </si>
  <si>
    <t>Revenue</t>
  </si>
  <si>
    <t>Average Customer Order</t>
  </si>
  <si>
    <t>Total Revenue</t>
  </si>
  <si>
    <t>Total Profit</t>
  </si>
  <si>
    <t>Data Table</t>
  </si>
  <si>
    <t>Profit</t>
  </si>
  <si>
    <t>BN Bookstore</t>
  </si>
  <si>
    <t>Regular Price</t>
  </si>
  <si>
    <t>Sale price</t>
  </si>
  <si>
    <t>Demand</t>
  </si>
  <si>
    <t>Order</t>
  </si>
  <si>
    <t>500 to 4500</t>
  </si>
  <si>
    <t>Surplus</t>
  </si>
  <si>
    <t>at least</t>
  </si>
  <si>
    <t>Ordered</t>
  </si>
  <si>
    <t>Unit Cost</t>
  </si>
  <si>
    <t>Cost</t>
  </si>
  <si>
    <t>DEMAND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</si>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</sst>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3" fillId="0" borderId="0" xfId="0" applyNumberFormat="1" applyFont="1"/>
    <xf numFmtId="10" fontId="0" fillId="0" borderId="0" xfId="0" applyNumberFormat="1"/>
    <xf numFmtId="9" fontId="0" fillId="2" borderId="0" xfId="1" applyNumberFormat="1" applyFont="1" applyFill="1"/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/>
    <xf numFmtId="43" fontId="0" fillId="2" borderId="0" xfId="1" applyFont="1" applyFill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43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'01_Quality Sweater Co'!$G$6:$G$17</c:f>
              <c:numCache>
                <c:formatCode>0.00%</c:formatCode>
                <c:ptCount val="12"/>
                <c:pt idx="0">
                  <c:v>0.03</c:v>
                </c:pt>
                <c:pt idx="1">
                  <c:v>3.4999999999999996E-2</c:v>
                </c:pt>
                <c:pt idx="2">
                  <c:v>3.9999999999999994E-2</c:v>
                </c:pt>
                <c:pt idx="3">
                  <c:v>4.4999999999999991E-2</c:v>
                </c:pt>
                <c:pt idx="4">
                  <c:v>4.9999999999999989E-2</c:v>
                </c:pt>
                <c:pt idx="5">
                  <c:v>5.4999999999999986E-2</c:v>
                </c:pt>
                <c:pt idx="6">
                  <c:v>5.9999999999999984E-2</c:v>
                </c:pt>
                <c:pt idx="7">
                  <c:v>6.4999999999999988E-2</c:v>
                </c:pt>
                <c:pt idx="8">
                  <c:v>6.9999999999999993E-2</c:v>
                </c:pt>
                <c:pt idx="9">
                  <c:v>7.4999999999999997E-2</c:v>
                </c:pt>
                <c:pt idx="10">
                  <c:v>0.08</c:v>
                </c:pt>
                <c:pt idx="11">
                  <c:v>8.5000000000000006E-2</c:v>
                </c:pt>
              </c:numCache>
            </c:numRef>
          </c:cat>
          <c:val>
            <c:numRef>
              <c:f>'01_Quality Sweater Co'!$H$6:$H$17</c:f>
              <c:numCache>
                <c:formatCode>_(* #,##0.00_);_(* \(#,##0.00\);_(* "-"??_);_(@_)</c:formatCode>
                <c:ptCount val="12"/>
                <c:pt idx="0">
                  <c:v>-21600</c:v>
                </c:pt>
                <c:pt idx="1">
                  <c:v>-17700.000000000029</c:v>
                </c:pt>
                <c:pt idx="2">
                  <c:v>-13800.000000000029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9599.9999999999418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4-4108-93A2-7EB3160B5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5048991"/>
        <c:axId val="1225048511"/>
      </c:barChart>
      <c:catAx>
        <c:axId val="1225048991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048511"/>
        <c:crosses val="autoZero"/>
        <c:auto val="1"/>
        <c:lblAlgn val="ctr"/>
        <c:lblOffset val="100"/>
        <c:noMultiLvlLbl val="0"/>
      </c:catAx>
      <c:valAx>
        <c:axId val="12250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04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227657</xdr:colOff>
      <xdr:row>19</xdr:row>
      <xdr:rowOff>60541</xdr:rowOff>
    </xdr:to>
    <xdr:pic>
      <xdr:nvPicPr>
        <xdr:cNvPr id="2" name="Picture 1" descr="A white paper with black text&#10;&#10;Description automatically generated">
          <a:extLst>
            <a:ext uri="{FF2B5EF4-FFF2-40B4-BE49-F238E27FC236}">
              <a16:creationId xmlns:a16="http://schemas.microsoft.com/office/drawing/2014/main" id="{6017A391-B6BE-00BE-897B-97B138A0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542857" cy="3352381"/>
        </a:xfrm>
        <a:prstGeom prst="rect">
          <a:avLst/>
        </a:prstGeom>
      </xdr:spPr>
    </xdr:pic>
    <xdr:clientData/>
  </xdr:twoCellAnchor>
  <xdr:twoCellAnchor>
    <xdr:from>
      <xdr:col>5</xdr:col>
      <xdr:colOff>480060</xdr:colOff>
      <xdr:row>18</xdr:row>
      <xdr:rowOff>26670</xdr:rowOff>
    </xdr:from>
    <xdr:to>
      <xdr:col>12</xdr:col>
      <xdr:colOff>121920</xdr:colOff>
      <xdr:row>33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7DF618-00F5-B3BC-4CC5-27B73D6E6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129540</xdr:rowOff>
    </xdr:from>
    <xdr:to>
      <xdr:col>19</xdr:col>
      <xdr:colOff>8581</xdr:colOff>
      <xdr:row>16</xdr:row>
      <xdr:rowOff>127269</xdr:rowOff>
    </xdr:to>
    <xdr:pic>
      <xdr:nvPicPr>
        <xdr:cNvPr id="2" name="Picture 1" descr="A close-up of a white page&#10;&#10;Description automatically generated">
          <a:extLst>
            <a:ext uri="{FF2B5EF4-FFF2-40B4-BE49-F238E27FC236}">
              <a16:creationId xmlns:a16="http://schemas.microsoft.com/office/drawing/2014/main" id="{9CD92E7F-E566-3F9F-2B01-CF171A973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129540"/>
          <a:ext cx="7552381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I14" sqref="I14"/>
    </sheetView>
  </sheetViews>
  <sheetFormatPr defaultRowHeight="14.4" x14ac:dyDescent="0.3"/>
  <cols>
    <col min="1" max="1" width="4.88671875" customWidth="1"/>
    <col min="2" max="2" width="27.21875" customWidth="1"/>
    <col min="3" max="3" width="11.33203125" style="2" bestFit="1" customWidth="1"/>
    <col min="7" max="7" width="14.5546875" customWidth="1"/>
    <col min="8" max="8" width="12.88671875" customWidth="1"/>
  </cols>
  <sheetData>
    <row r="1" spans="1:8" x14ac:dyDescent="0.3">
      <c r="A1" s="1" t="s">
        <v>0</v>
      </c>
    </row>
    <row r="2" spans="1:8" x14ac:dyDescent="0.3">
      <c r="G2" s="1" t="s">
        <v>19</v>
      </c>
    </row>
    <row r="3" spans="1:8" x14ac:dyDescent="0.3">
      <c r="A3" t="s">
        <v>1</v>
      </c>
    </row>
    <row r="4" spans="1:8" x14ac:dyDescent="0.3">
      <c r="A4" t="s">
        <v>4</v>
      </c>
      <c r="G4" s="3" t="s">
        <v>10</v>
      </c>
      <c r="H4" s="3" t="s">
        <v>20</v>
      </c>
    </row>
    <row r="5" spans="1:8" x14ac:dyDescent="0.3">
      <c r="B5" t="s">
        <v>2</v>
      </c>
      <c r="C5" s="2">
        <v>20000</v>
      </c>
      <c r="H5" s="4">
        <f>+C20</f>
        <v>-6000</v>
      </c>
    </row>
    <row r="6" spans="1:8" x14ac:dyDescent="0.3">
      <c r="A6" t="s">
        <v>3</v>
      </c>
      <c r="G6" s="5">
        <v>0.03</v>
      </c>
      <c r="H6" s="2">
        <f t="dataTable" ref="H6:H17" dt2D="0" dtr="0" r1="C14"/>
        <v>-21600</v>
      </c>
    </row>
    <row r="7" spans="1:8" x14ac:dyDescent="0.3">
      <c r="B7" t="s">
        <v>2</v>
      </c>
      <c r="C7" s="2">
        <v>0.1</v>
      </c>
      <c r="D7" t="s">
        <v>12</v>
      </c>
      <c r="G7" s="5">
        <f>+G6+0.5%</f>
        <v>3.4999999999999996E-2</v>
      </c>
      <c r="H7" s="2">
        <v>-17700.000000000029</v>
      </c>
    </row>
    <row r="8" spans="1:8" x14ac:dyDescent="0.3">
      <c r="B8" t="s">
        <v>5</v>
      </c>
      <c r="C8" s="2">
        <v>0.15</v>
      </c>
      <c r="D8" t="s">
        <v>12</v>
      </c>
      <c r="G8" s="5">
        <f t="shared" ref="G8:G17" si="0">+G7+0.5%</f>
        <v>3.9999999999999994E-2</v>
      </c>
      <c r="H8" s="2">
        <v>-13800.000000000029</v>
      </c>
    </row>
    <row r="9" spans="1:8" x14ac:dyDescent="0.3">
      <c r="B9" t="s">
        <v>6</v>
      </c>
      <c r="C9" s="2">
        <v>0.2</v>
      </c>
      <c r="D9" t="s">
        <v>13</v>
      </c>
      <c r="G9" s="5">
        <f t="shared" si="0"/>
        <v>4.4999999999999991E-2</v>
      </c>
      <c r="H9" s="2">
        <v>-9900</v>
      </c>
    </row>
    <row r="10" spans="1:8" x14ac:dyDescent="0.3">
      <c r="B10" t="s">
        <v>7</v>
      </c>
      <c r="C10" s="2">
        <v>32</v>
      </c>
      <c r="D10" t="s">
        <v>13</v>
      </c>
      <c r="G10" s="5">
        <f t="shared" si="0"/>
        <v>4.9999999999999989E-2</v>
      </c>
      <c r="H10" s="2">
        <v>-6000</v>
      </c>
    </row>
    <row r="11" spans="1:8" x14ac:dyDescent="0.3">
      <c r="A11" t="s">
        <v>8</v>
      </c>
      <c r="C11" s="2">
        <f>+C5+(C7+C8)*C13+(C9+C10)*C15</f>
        <v>206000</v>
      </c>
      <c r="G11" s="5">
        <f t="shared" si="0"/>
        <v>5.4999999999999986E-2</v>
      </c>
      <c r="H11" s="2">
        <v>-2100.0000000000291</v>
      </c>
    </row>
    <row r="12" spans="1:8" x14ac:dyDescent="0.3">
      <c r="G12" s="5">
        <f t="shared" si="0"/>
        <v>5.9999999999999984E-2</v>
      </c>
      <c r="H12" s="2">
        <v>1799.9999999999709</v>
      </c>
    </row>
    <row r="13" spans="1:8" x14ac:dyDescent="0.3">
      <c r="A13" t="s">
        <v>9</v>
      </c>
      <c r="C13" s="2">
        <v>100000</v>
      </c>
      <c r="G13" s="5">
        <f t="shared" si="0"/>
        <v>6.4999999999999988E-2</v>
      </c>
      <c r="H13" s="2">
        <v>5699.9999999999709</v>
      </c>
    </row>
    <row r="14" spans="1:8" x14ac:dyDescent="0.3">
      <c r="A14" t="s">
        <v>10</v>
      </c>
      <c r="C14" s="6">
        <v>0.05</v>
      </c>
      <c r="D14" t="s">
        <v>11</v>
      </c>
      <c r="G14" s="5">
        <f t="shared" si="0"/>
        <v>6.9999999999999993E-2</v>
      </c>
      <c r="H14" s="2">
        <v>9599.9999999999418</v>
      </c>
    </row>
    <row r="15" spans="1:8" x14ac:dyDescent="0.3">
      <c r="A15" t="s">
        <v>14</v>
      </c>
      <c r="C15" s="2">
        <f>+C13*C14</f>
        <v>5000</v>
      </c>
      <c r="D15" t="str">
        <f ca="1">_xlfn.FORMULATEXT(C15)</f>
        <v>=+C13*C14</v>
      </c>
      <c r="G15" s="5">
        <f t="shared" si="0"/>
        <v>7.4999999999999997E-2</v>
      </c>
      <c r="H15" s="2">
        <v>13500</v>
      </c>
    </row>
    <row r="16" spans="1:8" x14ac:dyDescent="0.3">
      <c r="G16" s="5">
        <f t="shared" si="0"/>
        <v>0.08</v>
      </c>
      <c r="H16" s="2">
        <v>17400</v>
      </c>
    </row>
    <row r="17" spans="1:8" x14ac:dyDescent="0.3">
      <c r="A17" t="s">
        <v>15</v>
      </c>
      <c r="G17" s="5">
        <f t="shared" si="0"/>
        <v>8.5000000000000006E-2</v>
      </c>
      <c r="H17" s="2">
        <v>21300</v>
      </c>
    </row>
    <row r="18" spans="1:8" x14ac:dyDescent="0.3">
      <c r="A18" t="s">
        <v>16</v>
      </c>
      <c r="C18" s="2">
        <v>40</v>
      </c>
    </row>
    <row r="19" spans="1:8" x14ac:dyDescent="0.3">
      <c r="A19" t="s">
        <v>17</v>
      </c>
      <c r="C19" s="2">
        <f>+C18*C15</f>
        <v>200000</v>
      </c>
      <c r="D19" t="str">
        <f ca="1">_xlfn.FORMULATEXT(C19)</f>
        <v>=+C18*C15</v>
      </c>
    </row>
    <row r="20" spans="1:8" x14ac:dyDescent="0.3">
      <c r="A20" t="s">
        <v>18</v>
      </c>
      <c r="C20" s="2">
        <f>+C19-C11</f>
        <v>-6000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71A2-8031-4761-B484-C55ADB0CFAFA}">
  <dimension ref="A1:M29"/>
  <sheetViews>
    <sheetView tabSelected="1" topLeftCell="A4" workbookViewId="0">
      <selection activeCell="N25" sqref="N25"/>
    </sheetView>
  </sheetViews>
  <sheetFormatPr defaultRowHeight="14.4" x14ac:dyDescent="0.3"/>
  <cols>
    <col min="1" max="1" width="14.21875" customWidth="1"/>
    <col min="2" max="2" width="13.6640625" style="2" customWidth="1"/>
    <col min="3" max="3" width="9.109375" style="7" customWidth="1"/>
    <col min="4" max="11" width="9.109375" customWidth="1"/>
  </cols>
  <sheetData>
    <row r="1" spans="1:6" x14ac:dyDescent="0.3">
      <c r="A1" s="1" t="s">
        <v>21</v>
      </c>
    </row>
    <row r="2" spans="1:6" x14ac:dyDescent="0.3">
      <c r="E2" t="s">
        <v>28</v>
      </c>
    </row>
    <row r="3" spans="1:6" x14ac:dyDescent="0.3">
      <c r="A3" t="s">
        <v>22</v>
      </c>
      <c r="B3" s="2">
        <v>30</v>
      </c>
      <c r="E3" s="9" t="s">
        <v>29</v>
      </c>
      <c r="F3" s="9" t="s">
        <v>30</v>
      </c>
    </row>
    <row r="4" spans="1:6" x14ac:dyDescent="0.3">
      <c r="A4" t="s">
        <v>23</v>
      </c>
      <c r="B4" s="2">
        <v>10</v>
      </c>
      <c r="E4" s="8">
        <v>0</v>
      </c>
      <c r="F4" s="8">
        <v>24</v>
      </c>
    </row>
    <row r="5" spans="1:6" x14ac:dyDescent="0.3">
      <c r="E5" s="8">
        <v>1000</v>
      </c>
      <c r="F5" s="8">
        <v>23</v>
      </c>
    </row>
    <row r="6" spans="1:6" x14ac:dyDescent="0.3">
      <c r="E6" s="8">
        <v>2000</v>
      </c>
      <c r="F6" s="8">
        <v>22.25</v>
      </c>
    </row>
    <row r="7" spans="1:6" x14ac:dyDescent="0.3">
      <c r="A7" t="s">
        <v>24</v>
      </c>
      <c r="B7" s="10">
        <v>2500</v>
      </c>
      <c r="C7" s="7" t="s">
        <v>26</v>
      </c>
      <c r="E7" s="8">
        <v>3000</v>
      </c>
      <c r="F7" s="8">
        <v>21.75</v>
      </c>
    </row>
    <row r="8" spans="1:6" x14ac:dyDescent="0.3">
      <c r="A8" t="s">
        <v>25</v>
      </c>
      <c r="B8" s="10">
        <v>500</v>
      </c>
      <c r="E8" s="8">
        <v>4000</v>
      </c>
      <c r="F8" s="8">
        <v>21.3</v>
      </c>
    </row>
    <row r="10" spans="1:6" x14ac:dyDescent="0.3">
      <c r="A10" t="s">
        <v>27</v>
      </c>
      <c r="B10" s="2">
        <f>MAX(B8-B7,0)</f>
        <v>0</v>
      </c>
    </row>
    <row r="12" spans="1:6" x14ac:dyDescent="0.3">
      <c r="A12" t="s">
        <v>30</v>
      </c>
      <c r="B12" s="2">
        <f>+VLOOKUP(B8,$E$4:$F$8,2,TRUE)</f>
        <v>24</v>
      </c>
    </row>
    <row r="14" spans="1:6" x14ac:dyDescent="0.3">
      <c r="A14" t="s">
        <v>15</v>
      </c>
      <c r="B14" s="2">
        <f>+MIN(B7:B8)*B3+B10*B4</f>
        <v>15000</v>
      </c>
    </row>
    <row r="15" spans="1:6" x14ac:dyDescent="0.3">
      <c r="A15" t="s">
        <v>31</v>
      </c>
      <c r="B15" s="2">
        <f>B12*B8</f>
        <v>12000</v>
      </c>
    </row>
    <row r="16" spans="1:6" x14ac:dyDescent="0.3">
      <c r="A16" t="s">
        <v>20</v>
      </c>
      <c r="B16" s="2">
        <f>+B14-B15</f>
        <v>3000</v>
      </c>
    </row>
    <row r="19" spans="1:13" x14ac:dyDescent="0.3">
      <c r="A19" s="8"/>
      <c r="B19" s="11"/>
      <c r="C19" s="12" t="s">
        <v>32</v>
      </c>
      <c r="D19" s="12"/>
      <c r="E19" s="12"/>
      <c r="F19" s="12"/>
      <c r="G19" s="12"/>
      <c r="H19" s="12"/>
      <c r="I19" s="12"/>
      <c r="J19" s="12"/>
      <c r="K19" s="12"/>
    </row>
    <row r="20" spans="1:13" x14ac:dyDescent="0.3">
      <c r="A20" s="8"/>
      <c r="B20" s="14">
        <f>+B16</f>
        <v>3000</v>
      </c>
      <c r="C20" s="8">
        <v>500</v>
      </c>
      <c r="D20" s="8">
        <v>1000</v>
      </c>
      <c r="E20" s="8">
        <v>1500</v>
      </c>
      <c r="F20" s="8">
        <v>2000</v>
      </c>
      <c r="G20" s="8">
        <v>2500</v>
      </c>
      <c r="H20" s="8">
        <v>3000</v>
      </c>
      <c r="I20" s="8">
        <v>3500</v>
      </c>
      <c r="J20" s="8">
        <v>4000</v>
      </c>
      <c r="K20" s="8">
        <v>4500</v>
      </c>
    </row>
    <row r="21" spans="1:13" x14ac:dyDescent="0.3">
      <c r="A21" s="13" t="s">
        <v>33</v>
      </c>
      <c r="B21" s="8">
        <v>500</v>
      </c>
      <c r="C21" s="8">
        <f t="dataTable" ref="C21:K29" dt2D="1" dtr="1" r1="B7" r2="B8"/>
        <v>3000</v>
      </c>
      <c r="D21" s="8">
        <v>3000</v>
      </c>
      <c r="E21" s="8">
        <v>3000</v>
      </c>
      <c r="F21" s="8">
        <v>3000</v>
      </c>
      <c r="G21" s="8">
        <v>3000</v>
      </c>
      <c r="H21" s="8">
        <v>3000</v>
      </c>
      <c r="I21" s="8">
        <v>3000</v>
      </c>
      <c r="J21" s="8">
        <v>3000</v>
      </c>
      <c r="K21" s="8">
        <v>3000</v>
      </c>
      <c r="M21">
        <f>MAX(C21:K29)</f>
        <v>39150</v>
      </c>
    </row>
    <row r="22" spans="1:13" x14ac:dyDescent="0.3">
      <c r="A22" s="13"/>
      <c r="B22" s="8">
        <v>1000</v>
      </c>
      <c r="C22" s="8">
        <v>-3000</v>
      </c>
      <c r="D22" s="8">
        <v>7000</v>
      </c>
      <c r="E22" s="8">
        <v>7000</v>
      </c>
      <c r="F22" s="8">
        <v>7000</v>
      </c>
      <c r="G22" s="8">
        <v>7000</v>
      </c>
      <c r="H22" s="8">
        <v>7000</v>
      </c>
      <c r="I22" s="8">
        <v>7000</v>
      </c>
      <c r="J22" s="8">
        <v>7000</v>
      </c>
      <c r="K22" s="8">
        <v>7000</v>
      </c>
    </row>
    <row r="23" spans="1:13" x14ac:dyDescent="0.3">
      <c r="A23" s="13"/>
      <c r="B23" s="8">
        <v>1500</v>
      </c>
      <c r="C23" s="8">
        <v>-9500</v>
      </c>
      <c r="D23" s="8">
        <v>500</v>
      </c>
      <c r="E23" s="8">
        <v>10500</v>
      </c>
      <c r="F23" s="8">
        <v>10500</v>
      </c>
      <c r="G23" s="8">
        <v>10500</v>
      </c>
      <c r="H23" s="8">
        <v>10500</v>
      </c>
      <c r="I23" s="8">
        <v>10500</v>
      </c>
      <c r="J23" s="8">
        <v>10500</v>
      </c>
      <c r="K23" s="8">
        <v>10500</v>
      </c>
    </row>
    <row r="24" spans="1:13" x14ac:dyDescent="0.3">
      <c r="A24" s="13"/>
      <c r="B24" s="8">
        <v>2000</v>
      </c>
      <c r="C24" s="8">
        <v>-14500</v>
      </c>
      <c r="D24" s="8">
        <v>-4500</v>
      </c>
      <c r="E24" s="8">
        <v>5500</v>
      </c>
      <c r="F24" s="8">
        <v>15500</v>
      </c>
      <c r="G24" s="8">
        <v>15500</v>
      </c>
      <c r="H24" s="8">
        <v>15500</v>
      </c>
      <c r="I24" s="8">
        <v>15500</v>
      </c>
      <c r="J24" s="8">
        <v>15500</v>
      </c>
      <c r="K24" s="8">
        <v>15500</v>
      </c>
    </row>
    <row r="25" spans="1:13" x14ac:dyDescent="0.3">
      <c r="A25" s="13"/>
      <c r="B25" s="8">
        <v>2500</v>
      </c>
      <c r="C25" s="8">
        <v>-20625</v>
      </c>
      <c r="D25" s="8">
        <v>-10625</v>
      </c>
      <c r="E25" s="8">
        <v>-625</v>
      </c>
      <c r="F25" s="8">
        <v>9375</v>
      </c>
      <c r="G25" s="8">
        <v>19375</v>
      </c>
      <c r="H25" s="8">
        <v>19375</v>
      </c>
      <c r="I25" s="8">
        <v>19375</v>
      </c>
      <c r="J25" s="8">
        <v>19375</v>
      </c>
      <c r="K25" s="8">
        <v>19375</v>
      </c>
    </row>
    <row r="26" spans="1:13" x14ac:dyDescent="0.3">
      <c r="A26" s="13"/>
      <c r="B26" s="8">
        <v>3000</v>
      </c>
      <c r="C26" s="8">
        <v>-25250</v>
      </c>
      <c r="D26" s="8">
        <v>-15250</v>
      </c>
      <c r="E26" s="8">
        <v>-5250</v>
      </c>
      <c r="F26" s="8">
        <v>4750</v>
      </c>
      <c r="G26" s="8">
        <v>14750</v>
      </c>
      <c r="H26" s="8">
        <v>24750</v>
      </c>
      <c r="I26" s="8">
        <v>24750</v>
      </c>
      <c r="J26" s="8">
        <v>24750</v>
      </c>
      <c r="K26" s="8">
        <v>24750</v>
      </c>
    </row>
    <row r="27" spans="1:13" x14ac:dyDescent="0.3">
      <c r="A27" s="13"/>
      <c r="B27" s="8">
        <v>3500</v>
      </c>
      <c r="C27" s="8">
        <v>-31125</v>
      </c>
      <c r="D27" s="8">
        <v>-21125</v>
      </c>
      <c r="E27" s="8">
        <v>-11125</v>
      </c>
      <c r="F27" s="8">
        <v>-1125</v>
      </c>
      <c r="G27" s="8">
        <v>8875</v>
      </c>
      <c r="H27" s="8">
        <v>18875</v>
      </c>
      <c r="I27" s="8">
        <v>28875</v>
      </c>
      <c r="J27" s="8">
        <v>28875</v>
      </c>
      <c r="K27" s="8">
        <v>28875</v>
      </c>
    </row>
    <row r="28" spans="1:13" x14ac:dyDescent="0.3">
      <c r="A28" s="13"/>
      <c r="B28" s="8">
        <v>4000</v>
      </c>
      <c r="C28" s="8">
        <v>-35200</v>
      </c>
      <c r="D28" s="8">
        <v>-25200</v>
      </c>
      <c r="E28" s="8">
        <v>-15200</v>
      </c>
      <c r="F28" s="8">
        <v>-5200</v>
      </c>
      <c r="G28" s="8">
        <v>4800</v>
      </c>
      <c r="H28" s="8">
        <v>14800</v>
      </c>
      <c r="I28" s="8">
        <v>24800</v>
      </c>
      <c r="J28" s="8">
        <v>34800</v>
      </c>
      <c r="K28" s="8">
        <v>34800</v>
      </c>
    </row>
    <row r="29" spans="1:13" x14ac:dyDescent="0.3">
      <c r="A29" s="13"/>
      <c r="B29" s="8">
        <v>4500</v>
      </c>
      <c r="C29" s="8">
        <v>-40850</v>
      </c>
      <c r="D29" s="8">
        <v>-30850</v>
      </c>
      <c r="E29" s="8">
        <v>-20850</v>
      </c>
      <c r="F29" s="8">
        <v>-10850</v>
      </c>
      <c r="G29" s="8">
        <v>-850</v>
      </c>
      <c r="H29" s="8">
        <v>9150</v>
      </c>
      <c r="I29" s="8">
        <v>19150</v>
      </c>
      <c r="J29" s="8">
        <v>29150</v>
      </c>
      <c r="K29" s="8">
        <v>39150</v>
      </c>
    </row>
  </sheetData>
  <mergeCells count="2">
    <mergeCell ref="C19:K19"/>
    <mergeCell ref="A21:A29"/>
  </mergeCells>
  <conditionalFormatting sqref="C21:K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01_Quality Sweater Co</vt:lpstr>
      <vt:lpstr>02_B&amp;N 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2025-01-02T14:41:05Z</dcterms:modified>
</cp:coreProperties>
</file>