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D:\ProgrammingData\coursera_business_analytics_with_excel\solutions\"/>
    </mc:Choice>
  </mc:AlternateContent>
  <xr:revisionPtr revIDLastSave="0" documentId="13_ncr:1_{335B27A0-73FF-4B7A-B769-ECAE854E56AF}" xr6:coauthVersionLast="47" xr6:coauthVersionMax="47" xr10:uidLastSave="{00000000-0000-0000-0000-000000000000}"/>
  <bookViews>
    <workbookView xWindow="-108" yWindow="-108" windowWidth="23256" windowHeight="12576" firstSheet="2" activeTab="4" xr2:uid="{00000000-000D-0000-FFFF-FFFF00000000}"/>
  </bookViews>
  <sheets>
    <sheet name="01_Princess brides" sheetId="1" r:id="rId1"/>
    <sheet name="02_Bolsa De Cafe" sheetId="2" r:id="rId2"/>
    <sheet name="03_Binary Investment Decision" sheetId="3" r:id="rId3"/>
    <sheet name="04_Portfolio Variance" sheetId="4" r:id="rId4"/>
    <sheet name="05_Motorcross Snowmobiles" sheetId="5" r:id="rId5"/>
    <sheet name="Sheet5" sheetId="6" r:id="rId6"/>
  </sheets>
  <definedNames>
    <definedName name="solver_adj" localSheetId="0" hidden="1">'01_Princess brides'!$B$5:$C$5</definedName>
    <definedName name="solver_adj" localSheetId="1" hidden="1">'02_Bolsa De Cafe'!$B$5:$C$5</definedName>
    <definedName name="solver_adj" localSheetId="2" hidden="1">'03_Binary Investment Decision'!$B$5:$H$5</definedName>
    <definedName name="solver_adj" localSheetId="3" hidden="1">'04_Portfolio Variance'!$B$5:$C$5</definedName>
    <definedName name="solver_adj" localSheetId="4" hidden="1">'05_Motorcross Snowmobiles'!$B$5:$C$5</definedName>
    <definedName name="solver_cvg" localSheetId="0" hidden="1">0.0001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drv" localSheetId="0" hidden="1">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eng" localSheetId="0" hidden="1">2</definedName>
    <definedName name="solver_eng" localSheetId="1" hidden="1">2</definedName>
    <definedName name="solver_eng" localSheetId="2" hidden="1">2</definedName>
    <definedName name="solver_eng" localSheetId="3" hidden="1">1</definedName>
    <definedName name="solver_eng" localSheetId="4" hidden="1">1</definedName>
    <definedName name="solver_est" localSheetId="0" hidden="1">1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itr" localSheetId="0" hidden="1">2147483647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lhs1" localSheetId="0" hidden="1">'01_Princess brides'!$B$5</definedName>
    <definedName name="solver_lhs1" localSheetId="1" hidden="1">'02_Bolsa De Cafe'!$B$5</definedName>
    <definedName name="solver_lhs1" localSheetId="2" hidden="1">'03_Binary Investment Decision'!$B$5:$H$5</definedName>
    <definedName name="solver_lhs1" localSheetId="3" hidden="1">'04_Portfolio Variance'!$D$17</definedName>
    <definedName name="solver_lhs1" localSheetId="4" hidden="1">'05_Motorcross Snowmobiles'!$B$5:$C$5</definedName>
    <definedName name="solver_lhs2" localSheetId="0" hidden="1">'01_Princess brides'!$C$5</definedName>
    <definedName name="solver_lhs2" localSheetId="1" hidden="1">'02_Bolsa De Cafe'!$D$12:$D$14</definedName>
    <definedName name="solver_lhs2" localSheetId="2" hidden="1">'03_Binary Investment Decision'!$I$12</definedName>
    <definedName name="solver_lhs2" localSheetId="3" hidden="1">'04_Portfolio Variance'!$D$18</definedName>
    <definedName name="solver_lhs2" localSheetId="4" hidden="1">'05_Motorcross Snowmobiles'!$D$11</definedName>
    <definedName name="solver_lhs3" localSheetId="0" hidden="1">'01_Princess brides'!$D$12:$D$13</definedName>
    <definedName name="solver_lhs3" localSheetId="2" hidden="1">'03_Binary Investment Decision'!$I$13</definedName>
    <definedName name="solver_lhs4" localSheetId="0" hidden="1">'01_Princess brides'!$D$14</definedName>
    <definedName name="solver_lhs4" localSheetId="2" hidden="1">'03_Binary Investment Decision'!$I$14</definedName>
    <definedName name="solver_lhs5" localSheetId="2" hidden="1">'03_Binary Investment Decision'!$I$17</definedName>
    <definedName name="solver_mip" localSheetId="0" hidden="1">2147483647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ni" localSheetId="0" hidden="1">30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rt" localSheetId="0" hidden="1">0.075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sl" localSheetId="0" hidden="1">2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od" localSheetId="0" hidden="1">2147483647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um" localSheetId="0" hidden="1">4</definedName>
    <definedName name="solver_num" localSheetId="1" hidden="1">2</definedName>
    <definedName name="solver_num" localSheetId="2" hidden="1">5</definedName>
    <definedName name="solver_num" localSheetId="3" hidden="1">2</definedName>
    <definedName name="solver_num" localSheetId="4" hidden="1">2</definedName>
    <definedName name="solver_nwt" localSheetId="0" hidden="1">1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opt" localSheetId="0" hidden="1">'01_Princess brides'!$B$9</definedName>
    <definedName name="solver_opt" localSheetId="1" hidden="1">'02_Bolsa De Cafe'!$B$9</definedName>
    <definedName name="solver_opt" localSheetId="2" hidden="1">'03_Binary Investment Decision'!$B$9</definedName>
    <definedName name="solver_opt" localSheetId="3" hidden="1">'04_Portfolio Variance'!$B$14</definedName>
    <definedName name="solver_opt" localSheetId="4" hidden="1">'05_Motorcross Snowmobiles'!$B$8</definedName>
    <definedName name="solver_pre" localSheetId="0" hidden="1">0.000001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rbv" localSheetId="0" hidden="1">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el1" localSheetId="0" hidden="1">4</definedName>
    <definedName name="solver_rel1" localSheetId="1" hidden="1">4</definedName>
    <definedName name="solver_rel1" localSheetId="2" hidden="1">5</definedName>
    <definedName name="solver_rel1" localSheetId="3" hidden="1">2</definedName>
    <definedName name="solver_rel1" localSheetId="4" hidden="1">4</definedName>
    <definedName name="solver_rel2" localSheetId="0" hidden="1">4</definedName>
    <definedName name="solver_rel2" localSheetId="1" hidden="1">1</definedName>
    <definedName name="solver_rel2" localSheetId="2" hidden="1">3</definedName>
    <definedName name="solver_rel2" localSheetId="3" hidden="1">3</definedName>
    <definedName name="solver_rel2" localSheetId="4" hidden="1">1</definedName>
    <definedName name="solver_rel3" localSheetId="0" hidden="1">1</definedName>
    <definedName name="solver_rel3" localSheetId="2" hidden="1">1</definedName>
    <definedName name="solver_rel4" localSheetId="0" hidden="1">3</definedName>
    <definedName name="solver_rel4" localSheetId="2" hidden="1">2</definedName>
    <definedName name="solver_rel5" localSheetId="2" hidden="1">1</definedName>
    <definedName name="solver_rhs1" localSheetId="0" hidden="1">"integer"</definedName>
    <definedName name="solver_rhs1" localSheetId="1" hidden="1">"integer"</definedName>
    <definedName name="solver_rhs1" localSheetId="2" hidden="1">"binary"</definedName>
    <definedName name="solver_rhs1" localSheetId="3" hidden="1">'04_Portfolio Variance'!$F$17</definedName>
    <definedName name="solver_rhs1" localSheetId="4" hidden="1">"integer"</definedName>
    <definedName name="solver_rhs2" localSheetId="0" hidden="1">"integer"</definedName>
    <definedName name="solver_rhs2" localSheetId="1" hidden="1">'02_Bolsa De Cafe'!$F$12:$F$14</definedName>
    <definedName name="solver_rhs2" localSheetId="2" hidden="1">'03_Binary Investment Decision'!$K$12</definedName>
    <definedName name="solver_rhs2" localSheetId="3" hidden="1">'04_Portfolio Variance'!$F$18</definedName>
    <definedName name="solver_rhs2" localSheetId="4" hidden="1">'05_Motorcross Snowmobiles'!$F$11</definedName>
    <definedName name="solver_rhs3" localSheetId="0" hidden="1">'01_Princess brides'!$F$12:$F$13</definedName>
    <definedName name="solver_rhs3" localSheetId="2" hidden="1">'03_Binary Investment Decision'!$K$13</definedName>
    <definedName name="solver_rhs4" localSheetId="0" hidden="1">'01_Princess brides'!$F$14</definedName>
    <definedName name="solver_rhs4" localSheetId="2" hidden="1">'03_Binary Investment Decision'!$K$14</definedName>
    <definedName name="solver_rhs5" localSheetId="2" hidden="1">'03_Binary Investment Decision'!$K$17</definedName>
    <definedName name="solver_rlx" localSheetId="0" hidden="1">2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sd" localSheetId="0" hidden="1">0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scl" localSheetId="0" hidden="1">1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ho" localSheetId="0" hidden="1">2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sz" localSheetId="0" hidden="1">100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tim" localSheetId="0" hidden="1">2147483647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ol" localSheetId="0" hidden="1">0.01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yp" localSheetId="0" hidden="1">1</definedName>
    <definedName name="solver_typ" localSheetId="1" hidden="1">1</definedName>
    <definedName name="solver_typ" localSheetId="2" hidden="1">1</definedName>
    <definedName name="solver_typ" localSheetId="3" hidden="1">2</definedName>
    <definedName name="solver_typ" localSheetId="4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er" localSheetId="0" hidden="1">3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" i="5" l="1"/>
  <c r="D5" i="5"/>
  <c r="D11" i="5"/>
  <c r="D18" i="4"/>
  <c r="D17" i="4"/>
  <c r="D9" i="4"/>
  <c r="C9" i="4"/>
  <c r="B9" i="4"/>
  <c r="I15" i="3"/>
  <c r="I13" i="3"/>
  <c r="I14" i="3"/>
  <c r="I12" i="3"/>
  <c r="B9" i="3"/>
  <c r="D13" i="2"/>
  <c r="D14" i="2"/>
  <c r="D12" i="2"/>
  <c r="B9" i="2"/>
  <c r="D13" i="1"/>
  <c r="D14" i="1"/>
  <c r="D12" i="1"/>
  <c r="B9" i="1"/>
  <c r="C10" i="4"/>
  <c r="D10" i="4"/>
  <c r="B10" i="4"/>
  <c r="B8" i="5" l="1"/>
  <c r="B14" i="4"/>
</calcChain>
</file>

<file path=xl/sharedStrings.xml><?xml version="1.0" encoding="utf-8"?>
<sst xmlns="http://schemas.openxmlformats.org/spreadsheetml/2006/main" count="103" uniqueCount="66">
  <si>
    <t>Integer Programming</t>
  </si>
  <si>
    <t>Binary Integer Programming</t>
  </si>
  <si>
    <t>Nonlinear Programming</t>
  </si>
  <si>
    <t>Princess Brides Example</t>
  </si>
  <si>
    <t>Variables</t>
  </si>
  <si>
    <t>Peak</t>
  </si>
  <si>
    <t>Off Peak</t>
  </si>
  <si>
    <t>Objective (max)</t>
  </si>
  <si>
    <t>People reached:</t>
  </si>
  <si>
    <t>Constraints</t>
  </si>
  <si>
    <t>LHS</t>
  </si>
  <si>
    <t>Sign</t>
  </si>
  <si>
    <t>RHS</t>
  </si>
  <si>
    <t>Budget</t>
  </si>
  <si>
    <t>&lt;=</t>
  </si>
  <si>
    <t>No more than 6 OP</t>
  </si>
  <si>
    <t>At least 2 Peak</t>
  </si>
  <si>
    <t>&gt;=</t>
  </si>
  <si>
    <t>Warning: DO NOT ROUND YOUR ANSWER</t>
  </si>
  <si>
    <t>Bolsa De Café</t>
  </si>
  <si>
    <t>Mixed Integer Programming</t>
  </si>
  <si>
    <t>No of 20lb bags</t>
  </si>
  <si>
    <t>lbs of grinded beads</t>
  </si>
  <si>
    <t>Profit</t>
  </si>
  <si>
    <t>A</t>
  </si>
  <si>
    <t>B</t>
  </si>
  <si>
    <t>C</t>
  </si>
  <si>
    <t>No of 20lb bags must be an integer</t>
  </si>
  <si>
    <t>Investment Decision</t>
  </si>
  <si>
    <t>X1</t>
  </si>
  <si>
    <t>X2</t>
  </si>
  <si>
    <t>X3</t>
  </si>
  <si>
    <t>X4</t>
  </si>
  <si>
    <t>X5</t>
  </si>
  <si>
    <t>X6</t>
  </si>
  <si>
    <t>X7</t>
  </si>
  <si>
    <t>(0, 1)</t>
  </si>
  <si>
    <t>Objective: max</t>
  </si>
  <si>
    <t>Return</t>
  </si>
  <si>
    <t>(000s)</t>
  </si>
  <si>
    <t>at least 2 TX</t>
  </si>
  <si>
    <t>no more 1 foreign</t>
  </si>
  <si>
    <t>CA</t>
  </si>
  <si>
    <t>=</t>
  </si>
  <si>
    <t>Variables should be binary</t>
  </si>
  <si>
    <t>X</t>
  </si>
  <si>
    <t>Y</t>
  </si>
  <si>
    <t>Non-linear Vars</t>
  </si>
  <si>
    <t>X^2</t>
  </si>
  <si>
    <t>XY</t>
  </si>
  <si>
    <t>Y^2</t>
  </si>
  <si>
    <t>Formulas</t>
  </si>
  <si>
    <t>Objective (min):</t>
  </si>
  <si>
    <t>Variance</t>
  </si>
  <si>
    <t>Constraint</t>
  </si>
  <si>
    <t>all funds invested</t>
  </si>
  <si>
    <t>exp return of 9%</t>
  </si>
  <si>
    <t>Portfolio Variance</t>
  </si>
  <si>
    <t>XJ6</t>
  </si>
  <si>
    <t>XJ8</t>
  </si>
  <si>
    <t>Motorcross Snowmobiles</t>
  </si>
  <si>
    <t>Hours</t>
  </si>
  <si>
    <t>4-.1X</t>
  </si>
  <si>
    <t>5-0.02Y</t>
  </si>
  <si>
    <t>Revenue</t>
  </si>
  <si>
    <t>X &amp; Y should be 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</si>
</sst>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43" fontId="0" fillId="0" borderId="0" xfId="1" applyFont="1"/>
    <xf numFmtId="43" fontId="0" fillId="2" borderId="0" xfId="1" applyFont="1" applyFill="1"/>
    <xf numFmtId="0" fontId="0" fillId="3" borderId="0" xfId="0" applyFill="1"/>
    <xf numFmtId="0" fontId="3" fillId="0" borderId="0" xfId="0" applyFont="1"/>
    <xf numFmtId="0" fontId="0" fillId="4" borderId="0" xfId="0" applyFill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3" borderId="0" xfId="0" applyFill="1" applyAlignment="1">
      <alignment horizontal="center"/>
    </xf>
    <xf numFmtId="9" fontId="0" fillId="0" borderId="0" xfId="2" applyFont="1"/>
    <xf numFmtId="9" fontId="0" fillId="0" borderId="1" xfId="2" applyFont="1" applyBorder="1"/>
    <xf numFmtId="9" fontId="0" fillId="0" borderId="1" xfId="0" applyNumberFormat="1" applyBorder="1"/>
    <xf numFmtId="0" fontId="0" fillId="0" borderId="0" xfId="0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23</xdr:col>
      <xdr:colOff>246781</xdr:colOff>
      <xdr:row>8</xdr:row>
      <xdr:rowOff>5554</xdr:rowOff>
    </xdr:to>
    <xdr:pic>
      <xdr:nvPicPr>
        <xdr:cNvPr id="2" name="Picture 1" descr="A close-up of a text&#10;&#10;Description automatically generated">
          <a:extLst>
            <a:ext uri="{FF2B5EF4-FFF2-40B4-BE49-F238E27FC236}">
              <a16:creationId xmlns:a16="http://schemas.microsoft.com/office/drawing/2014/main" id="{9858B23E-171E-D02E-98BD-007AA0C90B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182880"/>
          <a:ext cx="6952381" cy="128571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160020</xdr:colOff>
      <xdr:row>1</xdr:row>
      <xdr:rowOff>83820</xdr:rowOff>
    </xdr:from>
    <xdr:to>
      <xdr:col>18</xdr:col>
      <xdr:colOff>444896</xdr:colOff>
      <xdr:row>17</xdr:row>
      <xdr:rowOff>129169</xdr:rowOff>
    </xdr:to>
    <xdr:pic>
      <xdr:nvPicPr>
        <xdr:cNvPr id="2" name="Picture 1" descr="A screenshot of a paper&#10;&#10;Description automatically generated">
          <a:extLst>
            <a:ext uri="{FF2B5EF4-FFF2-40B4-BE49-F238E27FC236}">
              <a16:creationId xmlns:a16="http://schemas.microsoft.com/office/drawing/2014/main" id="{5B956758-0D23-2C41-3E4A-057B5D0FE0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36080" y="266700"/>
          <a:ext cx="6990476" cy="297142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594360</xdr:colOff>
      <xdr:row>0</xdr:row>
      <xdr:rowOff>60960</xdr:rowOff>
    </xdr:from>
    <xdr:to>
      <xdr:col>23</xdr:col>
      <xdr:colOff>4127</xdr:colOff>
      <xdr:row>23</xdr:row>
      <xdr:rowOff>159939</xdr:rowOff>
    </xdr:to>
    <xdr:pic>
      <xdr:nvPicPr>
        <xdr:cNvPr id="2" name="Picture 1" descr="A screenshot of a document&#10;&#10;Description automatically generated">
          <a:extLst>
            <a:ext uri="{FF2B5EF4-FFF2-40B4-BE49-F238E27FC236}">
              <a16:creationId xmlns:a16="http://schemas.microsoft.com/office/drawing/2014/main" id="{DC7C1717-8E82-6858-50BB-0F05548DB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49540" y="60960"/>
          <a:ext cx="6115367" cy="430521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23</xdr:col>
      <xdr:colOff>37257</xdr:colOff>
      <xdr:row>14</xdr:row>
      <xdr:rowOff>22560</xdr:rowOff>
    </xdr:to>
    <xdr:pic>
      <xdr:nvPicPr>
        <xdr:cNvPr id="2" name="Picture 1" descr="A screenshot of a white paper with black text&#10;&#10;Description automatically generated">
          <a:extLst>
            <a:ext uri="{FF2B5EF4-FFF2-40B4-BE49-F238E27FC236}">
              <a16:creationId xmlns:a16="http://schemas.microsoft.com/office/drawing/2014/main" id="{13F2303E-B48A-D32B-B04C-0E04153E9E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182880"/>
          <a:ext cx="6742857" cy="240000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1</xdr:row>
      <xdr:rowOff>0</xdr:rowOff>
    </xdr:from>
    <xdr:to>
      <xdr:col>22</xdr:col>
      <xdr:colOff>599238</xdr:colOff>
      <xdr:row>9</xdr:row>
      <xdr:rowOff>108389</xdr:rowOff>
    </xdr:to>
    <xdr:pic>
      <xdr:nvPicPr>
        <xdr:cNvPr id="2" name="Picture 1" descr="A math equations on a white background&#10;&#10;Description automatically generated">
          <a:extLst>
            <a:ext uri="{FF2B5EF4-FFF2-40B4-BE49-F238E27FC236}">
              <a16:creationId xmlns:a16="http://schemas.microsoft.com/office/drawing/2014/main" id="{3813BF3A-D040-1B8B-B69A-E98655B92F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15200" y="182880"/>
          <a:ext cx="6695238" cy="15714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6"/>
  <sheetViews>
    <sheetView workbookViewId="0">
      <selection activeCell="A16" sqref="A16"/>
    </sheetView>
  </sheetViews>
  <sheetFormatPr defaultRowHeight="14.4" x14ac:dyDescent="0.3"/>
  <cols>
    <col min="1" max="1" width="18.5546875" customWidth="1"/>
    <col min="2" max="3" width="10.33203125" bestFit="1" customWidth="1"/>
    <col min="4" max="4" width="10.21875" customWidth="1"/>
  </cols>
  <sheetData>
    <row r="1" spans="1:13" x14ac:dyDescent="0.3">
      <c r="A1" s="1" t="s">
        <v>0</v>
      </c>
      <c r="M1" s="1" t="s">
        <v>0</v>
      </c>
    </row>
    <row r="2" spans="1:13" x14ac:dyDescent="0.3">
      <c r="A2" t="s">
        <v>3</v>
      </c>
    </row>
    <row r="4" spans="1:13" x14ac:dyDescent="0.3">
      <c r="A4" t="s">
        <v>4</v>
      </c>
      <c r="B4" t="s">
        <v>5</v>
      </c>
      <c r="C4" t="s">
        <v>6</v>
      </c>
    </row>
    <row r="5" spans="1:13" x14ac:dyDescent="0.3">
      <c r="B5" s="4">
        <v>4</v>
      </c>
      <c r="C5" s="4">
        <v>1</v>
      </c>
    </row>
    <row r="6" spans="1:13" x14ac:dyDescent="0.3">
      <c r="B6">
        <v>8200</v>
      </c>
      <c r="C6">
        <v>5100</v>
      </c>
    </row>
    <row r="7" spans="1:13" x14ac:dyDescent="0.3">
      <c r="B7" s="2"/>
      <c r="C7" s="2"/>
      <c r="D7" s="2"/>
    </row>
    <row r="8" spans="1:13" x14ac:dyDescent="0.3">
      <c r="A8" t="s">
        <v>7</v>
      </c>
      <c r="B8" s="2"/>
      <c r="C8" s="2"/>
      <c r="D8" s="2"/>
    </row>
    <row r="9" spans="1:13" x14ac:dyDescent="0.3">
      <c r="A9" t="s">
        <v>8</v>
      </c>
      <c r="B9" s="3">
        <f>SUMPRODUCT(B6:C6,B5:C5)</f>
        <v>37900</v>
      </c>
      <c r="D9" s="2"/>
    </row>
    <row r="10" spans="1:13" x14ac:dyDescent="0.3">
      <c r="B10" s="2"/>
      <c r="C10" s="2"/>
      <c r="D10" s="2"/>
    </row>
    <row r="11" spans="1:13" x14ac:dyDescent="0.3">
      <c r="A11" t="s">
        <v>9</v>
      </c>
      <c r="B11" s="2"/>
      <c r="C11" s="2"/>
      <c r="D11" s="2" t="s">
        <v>10</v>
      </c>
      <c r="E11" t="s">
        <v>11</v>
      </c>
      <c r="F11" s="2" t="s">
        <v>12</v>
      </c>
    </row>
    <row r="12" spans="1:13" x14ac:dyDescent="0.3">
      <c r="A12" t="s">
        <v>13</v>
      </c>
      <c r="B12" s="2">
        <v>390</v>
      </c>
      <c r="C12" s="2">
        <v>240</v>
      </c>
      <c r="D12" s="2">
        <f>SUMPRODUCT(B12:C12,$B$5:$C$5)</f>
        <v>1800</v>
      </c>
      <c r="E12" t="s">
        <v>14</v>
      </c>
      <c r="F12">
        <v>1800</v>
      </c>
    </row>
    <row r="13" spans="1:13" x14ac:dyDescent="0.3">
      <c r="A13" t="s">
        <v>15</v>
      </c>
      <c r="C13">
        <v>1</v>
      </c>
      <c r="D13" s="2">
        <f t="shared" ref="D13:D14" si="0">SUMPRODUCT(B13:C13,$B$5:$C$5)</f>
        <v>1</v>
      </c>
      <c r="E13" t="s">
        <v>14</v>
      </c>
      <c r="F13">
        <v>6</v>
      </c>
    </row>
    <row r="14" spans="1:13" x14ac:dyDescent="0.3">
      <c r="A14" t="s">
        <v>16</v>
      </c>
      <c r="B14">
        <v>1</v>
      </c>
      <c r="D14" s="2">
        <f t="shared" si="0"/>
        <v>4</v>
      </c>
      <c r="E14" t="s">
        <v>17</v>
      </c>
      <c r="F14">
        <v>2</v>
      </c>
    </row>
    <row r="16" spans="1:13" x14ac:dyDescent="0.3">
      <c r="A16" s="5" t="s">
        <v>18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38CF75-BDB2-4863-9C4E-0B7B9C0871C2}">
  <dimension ref="A1:H16"/>
  <sheetViews>
    <sheetView workbookViewId="0">
      <selection activeCell="L22" sqref="L22"/>
    </sheetView>
  </sheetViews>
  <sheetFormatPr defaultRowHeight="14.4" x14ac:dyDescent="0.3"/>
  <cols>
    <col min="1" max="1" width="24.5546875" customWidth="1"/>
    <col min="2" max="3" width="17.88671875" customWidth="1"/>
  </cols>
  <sheetData>
    <row r="1" spans="1:8" x14ac:dyDescent="0.3">
      <c r="A1" s="1" t="s">
        <v>20</v>
      </c>
      <c r="H1" s="1" t="s">
        <v>0</v>
      </c>
    </row>
    <row r="2" spans="1:8" x14ac:dyDescent="0.3">
      <c r="A2" t="s">
        <v>19</v>
      </c>
    </row>
    <row r="4" spans="1:8" x14ac:dyDescent="0.3">
      <c r="A4" t="s">
        <v>4</v>
      </c>
      <c r="B4" t="s">
        <v>21</v>
      </c>
      <c r="C4" t="s">
        <v>22</v>
      </c>
    </row>
    <row r="5" spans="1:8" x14ac:dyDescent="0.3">
      <c r="B5" s="4">
        <v>44</v>
      </c>
      <c r="C5" s="4">
        <v>20</v>
      </c>
    </row>
    <row r="6" spans="1:8" x14ac:dyDescent="0.3">
      <c r="B6">
        <v>85</v>
      </c>
      <c r="C6">
        <v>1.5</v>
      </c>
    </row>
    <row r="8" spans="1:8" x14ac:dyDescent="0.3">
      <c r="A8" t="s">
        <v>7</v>
      </c>
    </row>
    <row r="9" spans="1:8" x14ac:dyDescent="0.3">
      <c r="A9" t="s">
        <v>23</v>
      </c>
      <c r="B9" s="6">
        <f>SUMPRODUCT(B6:C6,B5:C5)</f>
        <v>3770</v>
      </c>
    </row>
    <row r="11" spans="1:8" x14ac:dyDescent="0.3">
      <c r="A11" s="7" t="s">
        <v>9</v>
      </c>
      <c r="B11" s="7"/>
      <c r="C11" s="7"/>
      <c r="D11" s="7" t="s">
        <v>10</v>
      </c>
      <c r="E11" s="7" t="s">
        <v>11</v>
      </c>
      <c r="F11" s="7" t="s">
        <v>12</v>
      </c>
    </row>
    <row r="12" spans="1:8" x14ac:dyDescent="0.3">
      <c r="A12" s="7" t="s">
        <v>24</v>
      </c>
      <c r="B12" s="7">
        <v>30</v>
      </c>
      <c r="C12" s="7">
        <v>0.5</v>
      </c>
      <c r="D12" s="7">
        <f>SUMPRODUCT(B12:C12,$B$5:$C$5)</f>
        <v>1330</v>
      </c>
      <c r="E12" s="7" t="s">
        <v>14</v>
      </c>
      <c r="F12" s="7">
        <v>2000</v>
      </c>
    </row>
    <row r="13" spans="1:8" x14ac:dyDescent="0.3">
      <c r="A13" s="7" t="s">
        <v>25</v>
      </c>
      <c r="B13" s="7">
        <v>18</v>
      </c>
      <c r="C13" s="7">
        <v>0.4</v>
      </c>
      <c r="D13" s="7">
        <f t="shared" ref="D13:D14" si="0">SUMPRODUCT(B13:C13,$B$5:$C$5)</f>
        <v>800</v>
      </c>
      <c r="E13" s="7" t="s">
        <v>14</v>
      </c>
      <c r="F13" s="7">
        <v>800</v>
      </c>
    </row>
    <row r="14" spans="1:8" x14ac:dyDescent="0.3">
      <c r="A14" s="7" t="s">
        <v>26</v>
      </c>
      <c r="B14" s="7">
        <v>2</v>
      </c>
      <c r="C14" s="7">
        <v>0.1</v>
      </c>
      <c r="D14" s="7">
        <f t="shared" si="0"/>
        <v>90</v>
      </c>
      <c r="E14" s="7" t="s">
        <v>14</v>
      </c>
      <c r="F14" s="7">
        <v>200</v>
      </c>
    </row>
    <row r="15" spans="1:8" x14ac:dyDescent="0.3">
      <c r="A15" s="7"/>
      <c r="B15" s="7"/>
      <c r="C15" s="7"/>
      <c r="D15" s="7"/>
      <c r="E15" s="7"/>
      <c r="F15" s="7"/>
    </row>
    <row r="16" spans="1:8" x14ac:dyDescent="0.3">
      <c r="A16" s="7" t="s">
        <v>27</v>
      </c>
      <c r="B16" s="7"/>
      <c r="C16" s="7"/>
      <c r="D16" s="7"/>
      <c r="E16" s="7"/>
      <c r="F16" s="7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67CFF-6660-4C30-80EB-F234D996DDB1}">
  <dimension ref="A1:K17"/>
  <sheetViews>
    <sheetView workbookViewId="0">
      <selection activeCell="A18" sqref="A18"/>
    </sheetView>
  </sheetViews>
  <sheetFormatPr defaultRowHeight="14.4" x14ac:dyDescent="0.3"/>
  <cols>
    <col min="1" max="1" width="18.21875" customWidth="1"/>
    <col min="2" max="8" width="7.21875" customWidth="1"/>
  </cols>
  <sheetData>
    <row r="1" spans="1:11" x14ac:dyDescent="0.3">
      <c r="A1" s="1" t="s">
        <v>1</v>
      </c>
    </row>
    <row r="2" spans="1:11" x14ac:dyDescent="0.3">
      <c r="A2" t="s">
        <v>28</v>
      </c>
    </row>
    <row r="4" spans="1:11" x14ac:dyDescent="0.3">
      <c r="A4" t="s">
        <v>4</v>
      </c>
      <c r="B4" s="8" t="s">
        <v>29</v>
      </c>
      <c r="C4" s="8" t="s">
        <v>30</v>
      </c>
      <c r="D4" s="8" t="s">
        <v>31</v>
      </c>
      <c r="E4" s="8" t="s">
        <v>32</v>
      </c>
      <c r="F4" s="8" t="s">
        <v>33</v>
      </c>
      <c r="G4" s="8" t="s">
        <v>34</v>
      </c>
      <c r="H4" s="8" t="s">
        <v>35</v>
      </c>
    </row>
    <row r="5" spans="1:11" x14ac:dyDescent="0.3">
      <c r="A5" t="s">
        <v>36</v>
      </c>
      <c r="B5" s="4">
        <v>0</v>
      </c>
      <c r="C5" s="4">
        <v>0</v>
      </c>
      <c r="D5" s="4">
        <v>1</v>
      </c>
      <c r="E5" s="4">
        <v>1</v>
      </c>
      <c r="F5" s="4">
        <v>1</v>
      </c>
      <c r="G5" s="4">
        <v>1</v>
      </c>
      <c r="H5" s="4">
        <v>0</v>
      </c>
    </row>
    <row r="6" spans="1:11" x14ac:dyDescent="0.3">
      <c r="B6">
        <v>50</v>
      </c>
      <c r="C6">
        <v>80</v>
      </c>
      <c r="D6">
        <v>90</v>
      </c>
      <c r="E6">
        <v>120</v>
      </c>
      <c r="F6">
        <v>110</v>
      </c>
      <c r="G6">
        <v>40</v>
      </c>
      <c r="H6">
        <v>75</v>
      </c>
    </row>
    <row r="8" spans="1:11" x14ac:dyDescent="0.3">
      <c r="A8" t="s">
        <v>37</v>
      </c>
    </row>
    <row r="9" spans="1:11" x14ac:dyDescent="0.3">
      <c r="A9" t="s">
        <v>38</v>
      </c>
      <c r="B9" s="6">
        <f>SUMPRODUCT(B6:H6,B5:H5)</f>
        <v>360</v>
      </c>
      <c r="C9" t="s">
        <v>39</v>
      </c>
    </row>
    <row r="11" spans="1:11" x14ac:dyDescent="0.3">
      <c r="A11" s="7" t="s">
        <v>9</v>
      </c>
      <c r="B11" s="7"/>
      <c r="C11" s="7"/>
      <c r="D11" s="7"/>
      <c r="E11" s="7"/>
      <c r="F11" s="7"/>
      <c r="G11" s="7"/>
      <c r="H11" s="7"/>
      <c r="I11" s="7" t="s">
        <v>10</v>
      </c>
      <c r="J11" s="7" t="s">
        <v>11</v>
      </c>
      <c r="K11" s="7" t="s">
        <v>12</v>
      </c>
    </row>
    <row r="12" spans="1:11" x14ac:dyDescent="0.3">
      <c r="A12" s="7" t="s">
        <v>40</v>
      </c>
      <c r="B12" s="7">
        <v>1</v>
      </c>
      <c r="C12" s="7"/>
      <c r="D12" s="7"/>
      <c r="E12" s="7">
        <v>1</v>
      </c>
      <c r="F12" s="7">
        <v>1</v>
      </c>
      <c r="G12" s="7"/>
      <c r="H12" s="7"/>
      <c r="I12" s="7">
        <f>SUMPRODUCT(B12:H12,$B$5:$H$5)</f>
        <v>2</v>
      </c>
      <c r="J12" s="9" t="s">
        <v>17</v>
      </c>
      <c r="K12" s="7">
        <v>2</v>
      </c>
    </row>
    <row r="13" spans="1:11" x14ac:dyDescent="0.3">
      <c r="A13" s="7" t="s">
        <v>41</v>
      </c>
      <c r="B13" s="7"/>
      <c r="C13" s="7">
        <v>1</v>
      </c>
      <c r="D13" s="7">
        <v>1</v>
      </c>
      <c r="E13" s="7"/>
      <c r="F13" s="7"/>
      <c r="G13" s="7"/>
      <c r="H13" s="7"/>
      <c r="I13" s="7">
        <f t="shared" ref="I13:I14" si="0">SUMPRODUCT(B13:H13,$B$5:$H$5)</f>
        <v>1</v>
      </c>
      <c r="J13" s="9" t="s">
        <v>14</v>
      </c>
      <c r="K13" s="7">
        <v>1</v>
      </c>
    </row>
    <row r="14" spans="1:11" x14ac:dyDescent="0.3">
      <c r="A14" s="7" t="s">
        <v>42</v>
      </c>
      <c r="B14" s="7"/>
      <c r="C14" s="7"/>
      <c r="D14" s="7"/>
      <c r="E14" s="7"/>
      <c r="F14" s="7"/>
      <c r="G14" s="7">
        <v>1</v>
      </c>
      <c r="H14" s="7">
        <v>1</v>
      </c>
      <c r="I14" s="7">
        <f t="shared" si="0"/>
        <v>1</v>
      </c>
      <c r="J14" s="9" t="s">
        <v>43</v>
      </c>
      <c r="K14" s="7">
        <v>1</v>
      </c>
    </row>
    <row r="15" spans="1:11" x14ac:dyDescent="0.3">
      <c r="A15" s="7" t="s">
        <v>13</v>
      </c>
      <c r="B15" s="7">
        <v>480</v>
      </c>
      <c r="C15" s="7">
        <v>540</v>
      </c>
      <c r="D15" s="7">
        <v>680</v>
      </c>
      <c r="E15" s="7">
        <v>1000</v>
      </c>
      <c r="F15" s="7">
        <v>700</v>
      </c>
      <c r="G15" s="7">
        <v>510</v>
      </c>
      <c r="H15" s="7">
        <v>900</v>
      </c>
      <c r="I15" s="7">
        <f t="shared" ref="I15" si="1">SUMPRODUCT(B15:H15,$B$5:$H$5)</f>
        <v>2890</v>
      </c>
      <c r="J15" s="9" t="s">
        <v>14</v>
      </c>
      <c r="K15" s="7">
        <v>3000</v>
      </c>
    </row>
    <row r="16" spans="1:11" x14ac:dyDescent="0.3">
      <c r="A16" s="7"/>
      <c r="B16" s="7"/>
      <c r="C16" s="7"/>
      <c r="D16" s="7"/>
      <c r="E16" s="7"/>
      <c r="F16" s="7"/>
      <c r="G16" s="7"/>
      <c r="H16" s="7"/>
      <c r="I16" s="7"/>
      <c r="J16" s="9"/>
      <c r="K16" s="7"/>
    </row>
    <row r="17" spans="1:11" x14ac:dyDescent="0.3">
      <c r="A17" s="7" t="s">
        <v>44</v>
      </c>
      <c r="B17" s="7"/>
      <c r="C17" s="7"/>
      <c r="D17" s="7"/>
      <c r="E17" s="7"/>
      <c r="F17" s="7"/>
      <c r="G17" s="7"/>
      <c r="H17" s="7"/>
      <c r="I17" s="7"/>
      <c r="J17" s="9"/>
      <c r="K17" s="7"/>
    </row>
  </sheetData>
  <phoneticPr fontId="4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5450E-3F18-4360-B731-6E71BF9AD493}">
  <dimension ref="A1:M19"/>
  <sheetViews>
    <sheetView workbookViewId="0">
      <selection activeCell="A3" sqref="A3:XFD3"/>
    </sheetView>
  </sheetViews>
  <sheetFormatPr defaultRowHeight="14.4" x14ac:dyDescent="0.3"/>
  <cols>
    <col min="1" max="1" width="16" customWidth="1"/>
  </cols>
  <sheetData>
    <row r="1" spans="1:13" x14ac:dyDescent="0.3">
      <c r="A1" s="1" t="s">
        <v>2</v>
      </c>
      <c r="M1" s="1"/>
    </row>
    <row r="2" spans="1:13" x14ac:dyDescent="0.3">
      <c r="A2" t="s">
        <v>57</v>
      </c>
    </row>
    <row r="4" spans="1:13" x14ac:dyDescent="0.3">
      <c r="A4" t="s">
        <v>4</v>
      </c>
      <c r="B4" s="8" t="s">
        <v>45</v>
      </c>
      <c r="C4" s="8" t="s">
        <v>46</v>
      </c>
      <c r="D4" s="8"/>
    </row>
    <row r="5" spans="1:13" x14ac:dyDescent="0.3">
      <c r="B5" s="10">
        <v>0.93023256654861053</v>
      </c>
      <c r="C5" s="10">
        <v>6.9767447328247356E-2</v>
      </c>
      <c r="D5" s="8"/>
    </row>
    <row r="6" spans="1:13" x14ac:dyDescent="0.3">
      <c r="B6" s="8"/>
      <c r="C6" s="8"/>
      <c r="D6" s="8"/>
    </row>
    <row r="7" spans="1:13" x14ac:dyDescent="0.3">
      <c r="A7" s="7" t="s">
        <v>47</v>
      </c>
      <c r="B7" s="9"/>
      <c r="C7" s="9"/>
      <c r="D7" s="9"/>
    </row>
    <row r="8" spans="1:13" x14ac:dyDescent="0.3">
      <c r="A8" s="7"/>
      <c r="B8" s="9" t="s">
        <v>48</v>
      </c>
      <c r="C8" s="9" t="s">
        <v>49</v>
      </c>
      <c r="D8" s="9" t="s">
        <v>50</v>
      </c>
    </row>
    <row r="9" spans="1:13" x14ac:dyDescent="0.3">
      <c r="A9" s="7" t="s">
        <v>51</v>
      </c>
      <c r="B9" s="7">
        <f>B5*B5</f>
        <v>0.86533262786761511</v>
      </c>
      <c r="C9" s="7">
        <f>B5*C5</f>
        <v>6.4899951589700536E-2</v>
      </c>
      <c r="D9" s="7">
        <f>C5*C5</f>
        <v>4.8674967066997688E-3</v>
      </c>
    </row>
    <row r="10" spans="1:13" x14ac:dyDescent="0.3">
      <c r="A10" s="7"/>
      <c r="B10" s="7" t="str">
        <f ca="1">_xlfn.FORMULATEXT(B9)</f>
        <v>=B5*B5</v>
      </c>
      <c r="C10" s="7" t="str">
        <f t="shared" ref="C10:D10" ca="1" si="0">_xlfn.FORMULATEXT(C9)</f>
        <v>=B5*C5</v>
      </c>
      <c r="D10" s="7" t="str">
        <f t="shared" ca="1" si="0"/>
        <v>=C5*C5</v>
      </c>
    </row>
    <row r="11" spans="1:13" x14ac:dyDescent="0.3">
      <c r="A11" s="7"/>
      <c r="B11" s="7">
        <v>0.16</v>
      </c>
      <c r="C11" s="7">
        <v>0.2</v>
      </c>
      <c r="D11" s="7">
        <v>0.9</v>
      </c>
    </row>
    <row r="13" spans="1:13" x14ac:dyDescent="0.3">
      <c r="A13" t="s">
        <v>52</v>
      </c>
    </row>
    <row r="14" spans="1:13" x14ac:dyDescent="0.3">
      <c r="A14" t="s">
        <v>53</v>
      </c>
      <c r="B14" s="6">
        <f>SUMPRODUCT(B11:D11,B9:D9)</f>
        <v>0.15581395781278831</v>
      </c>
    </row>
    <row r="16" spans="1:13" x14ac:dyDescent="0.3">
      <c r="A16" s="7" t="s">
        <v>54</v>
      </c>
      <c r="B16" s="7"/>
      <c r="C16" s="7"/>
      <c r="D16" s="7" t="s">
        <v>10</v>
      </c>
      <c r="E16" s="7" t="s">
        <v>11</v>
      </c>
      <c r="F16" s="7" t="s">
        <v>12</v>
      </c>
    </row>
    <row r="17" spans="1:6" x14ac:dyDescent="0.3">
      <c r="A17" s="7" t="s">
        <v>55</v>
      </c>
      <c r="B17" s="7">
        <v>1</v>
      </c>
      <c r="C17" s="7">
        <v>1</v>
      </c>
      <c r="D17" s="12">
        <f>SUMPRODUCT($B$5:$C$5,B17:C17)</f>
        <v>1.0000000138768579</v>
      </c>
      <c r="E17" s="7" t="s">
        <v>43</v>
      </c>
      <c r="F17" s="13">
        <v>1</v>
      </c>
    </row>
    <row r="18" spans="1:6" x14ac:dyDescent="0.3">
      <c r="A18" s="7" t="s">
        <v>56</v>
      </c>
      <c r="B18" s="13">
        <v>0.11</v>
      </c>
      <c r="C18" s="13">
        <v>0.08</v>
      </c>
      <c r="D18" s="12">
        <f t="shared" ref="D18:D19" si="1">SUMPRODUCT($B$5:$C$5,B18:C18)</f>
        <v>0.10790697810660695</v>
      </c>
      <c r="E18" s="7" t="s">
        <v>17</v>
      </c>
      <c r="F18" s="13">
        <v>0.09</v>
      </c>
    </row>
    <row r="19" spans="1:6" x14ac:dyDescent="0.3">
      <c r="D19" s="11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8FCB4-E456-4EC4-A6AA-105A53212567}">
  <dimension ref="A1:F12"/>
  <sheetViews>
    <sheetView tabSelected="1" workbookViewId="0">
      <selection activeCell="A13" sqref="A13"/>
    </sheetView>
  </sheetViews>
  <sheetFormatPr defaultRowHeight="14.4" x14ac:dyDescent="0.3"/>
  <cols>
    <col min="1" max="1" width="20" customWidth="1"/>
  </cols>
  <sheetData>
    <row r="1" spans="1:6" x14ac:dyDescent="0.3">
      <c r="A1" s="1" t="s">
        <v>2</v>
      </c>
    </row>
    <row r="2" spans="1:6" x14ac:dyDescent="0.3">
      <c r="A2" t="s">
        <v>60</v>
      </c>
    </row>
    <row r="3" spans="1:6" x14ac:dyDescent="0.3">
      <c r="B3" s="14" t="s">
        <v>58</v>
      </c>
      <c r="C3" s="14" t="s">
        <v>59</v>
      </c>
    </row>
    <row r="4" spans="1:6" x14ac:dyDescent="0.3">
      <c r="A4" t="s">
        <v>4</v>
      </c>
      <c r="B4" s="8" t="s">
        <v>45</v>
      </c>
      <c r="C4" s="8" t="s">
        <v>46</v>
      </c>
      <c r="D4" t="s">
        <v>62</v>
      </c>
      <c r="E4" t="s">
        <v>63</v>
      </c>
    </row>
    <row r="5" spans="1:6" x14ac:dyDescent="0.3">
      <c r="B5" s="4">
        <v>10</v>
      </c>
      <c r="C5" s="4">
        <v>15</v>
      </c>
      <c r="D5">
        <f>4-0.1*B5</f>
        <v>3</v>
      </c>
      <c r="E5">
        <f>5-0.02*C5</f>
        <v>4.7</v>
      </c>
    </row>
    <row r="7" spans="1:6" x14ac:dyDescent="0.3">
      <c r="A7" t="s">
        <v>7</v>
      </c>
    </row>
    <row r="8" spans="1:6" x14ac:dyDescent="0.3">
      <c r="A8" t="s">
        <v>64</v>
      </c>
      <c r="B8" s="6">
        <f>B5*D5+C5*E5</f>
        <v>100.5</v>
      </c>
    </row>
    <row r="10" spans="1:6" x14ac:dyDescent="0.3">
      <c r="A10" t="s">
        <v>9</v>
      </c>
      <c r="D10" t="s">
        <v>10</v>
      </c>
      <c r="E10" t="s">
        <v>11</v>
      </c>
      <c r="F10" t="s">
        <v>12</v>
      </c>
    </row>
    <row r="11" spans="1:6" x14ac:dyDescent="0.3">
      <c r="A11" t="s">
        <v>61</v>
      </c>
      <c r="B11">
        <v>1</v>
      </c>
      <c r="C11">
        <v>2</v>
      </c>
      <c r="D11">
        <f>SUMPRODUCT(B11:C11,B5:C5)</f>
        <v>40</v>
      </c>
      <c r="E11" t="s">
        <v>14</v>
      </c>
      <c r="F11">
        <v>40</v>
      </c>
    </row>
    <row r="12" spans="1:6" x14ac:dyDescent="0.3">
      <c r="A12" t="s">
        <v>65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C7B7-1A77-46B6-BC47-8C131594154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01_Princess brides</vt:lpstr>
      <vt:lpstr>02_Bolsa De Cafe</vt:lpstr>
      <vt:lpstr>03_Binary Investment Decision</vt:lpstr>
      <vt:lpstr>04_Portfolio Variance</vt:lpstr>
      <vt:lpstr>05_Motorcross Snowmobiles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Kenneth Infante</dc:creator>
  <cp:lastModifiedBy>Kenneth Infante</cp:lastModifiedBy>
  <dcterms:created xsi:type="dcterms:W3CDTF">2015-06-05T18:17:20Z</dcterms:created>
  <dcterms:modified xsi:type="dcterms:W3CDTF">2025-01-03T14:05:24Z</dcterms:modified>
</cp:coreProperties>
</file>