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grammingPython\thanos_app\db_tools\acctg_db3\"/>
    </mc:Choice>
  </mc:AlternateContent>
  <xr:revisionPtr revIDLastSave="0" documentId="13_ncr:1_{EA270B26-900A-4543-B01B-CD98C2FB3805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account_types" sheetId="1" r:id="rId1"/>
    <sheet name="accounts" sheetId="2" r:id="rId2"/>
    <sheet name="Sheet1" sheetId="21" r:id="rId3"/>
    <sheet name="Sheet2" sheetId="22" r:id="rId4"/>
    <sheet name="entity_types" sheetId="3" r:id="rId5"/>
    <sheet name="entities" sheetId="4" r:id="rId6"/>
    <sheet name="fiscal_years" sheetId="5" r:id="rId7"/>
    <sheet name="users" sheetId="6" r:id="rId8"/>
    <sheet name="currencies" sheetId="7" r:id="rId9"/>
    <sheet name="tax_rates" sheetId="8" r:id="rId10"/>
    <sheet name="payment_methods" sheetId="9" r:id="rId11"/>
    <sheet name="bank_accounts" sheetId="10" r:id="rId12"/>
    <sheet name="journals" sheetId="11" r:id="rId13"/>
    <sheet name="journal_lines" sheetId="12" r:id="rId14"/>
    <sheet name="invoices" sheetId="13" r:id="rId15"/>
    <sheet name="invoice_lines" sheetId="16" r:id="rId16"/>
    <sheet name="product_categories" sheetId="14" r:id="rId17"/>
    <sheet name="products" sheetId="15" r:id="rId18"/>
    <sheet name="bills" sheetId="17" r:id="rId19"/>
    <sheet name="bill_lines" sheetId="18" r:id="rId20"/>
    <sheet name="cash_transactions" sheetId="19" r:id="rId21"/>
    <sheet name="bank_transactions" sheetId="20" r:id="rId22"/>
  </sheets>
  <definedNames>
    <definedName name="_xlnm._FilterDatabase" localSheetId="19" hidden="1">bill_lines!$A$1:$K$85</definedName>
    <definedName name="_xlnm._FilterDatabase" localSheetId="5" hidden="1">entities!$A$1:$Q$21</definedName>
    <definedName name="_xlnm._FilterDatabase" localSheetId="15" hidden="1">invoice_lines!$A$1:$N$76</definedName>
    <definedName name="_xlnm._FilterDatabase" localSheetId="17" hidden="1">products!$A$1:$S$15</definedName>
    <definedName name="_xlnm._FilterDatabase" localSheetId="2" hidden="1">Sheet1!$A$1:$J$72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2" l="1"/>
  <c r="H32" i="21"/>
  <c r="I32" i="21" s="1"/>
  <c r="H24" i="21"/>
  <c r="I24" i="21" s="1"/>
  <c r="J24" i="21" s="1"/>
  <c r="H3" i="21"/>
  <c r="I3" i="21" s="1"/>
  <c r="J3" i="21" s="1"/>
  <c r="H4" i="21"/>
  <c r="I4" i="21" s="1"/>
  <c r="H5" i="21"/>
  <c r="I5" i="21" s="1"/>
  <c r="H6" i="21"/>
  <c r="I6" i="21" s="1"/>
  <c r="H7" i="21"/>
  <c r="I7" i="21" s="1"/>
  <c r="J7" i="21" s="1"/>
  <c r="H8" i="21"/>
  <c r="I8" i="21" s="1"/>
  <c r="H9" i="21"/>
  <c r="I9" i="21" s="1"/>
  <c r="H10" i="21"/>
  <c r="I10" i="21" s="1"/>
  <c r="H11" i="21"/>
  <c r="I11" i="21" s="1"/>
  <c r="H12" i="21"/>
  <c r="I12" i="21" s="1"/>
  <c r="H13" i="21"/>
  <c r="I13" i="21" s="1"/>
  <c r="H14" i="21"/>
  <c r="I14" i="21" s="1"/>
  <c r="J14" i="21" s="1"/>
  <c r="H15" i="21"/>
  <c r="I15" i="21" s="1"/>
  <c r="H16" i="21"/>
  <c r="I16" i="21" s="1"/>
  <c r="H17" i="21"/>
  <c r="I17" i="21" s="1"/>
  <c r="J17" i="21" s="1"/>
  <c r="H18" i="21"/>
  <c r="I18" i="21" s="1"/>
  <c r="H19" i="21"/>
  <c r="I19" i="21"/>
  <c r="H20" i="21"/>
  <c r="I20" i="21"/>
  <c r="H21" i="21"/>
  <c r="I21" i="21" s="1"/>
  <c r="J21" i="21" s="1"/>
  <c r="H22" i="21"/>
  <c r="I22" i="21" s="1"/>
  <c r="H23" i="21"/>
  <c r="I23" i="21" s="1"/>
  <c r="H25" i="21"/>
  <c r="I25" i="21" s="1"/>
  <c r="H26" i="21"/>
  <c r="I26" i="21" s="1"/>
  <c r="H27" i="21"/>
  <c r="I27" i="21" s="1"/>
  <c r="J27" i="21" s="1"/>
  <c r="H28" i="21"/>
  <c r="I28" i="21" s="1"/>
  <c r="H29" i="21"/>
  <c r="I29" i="21" s="1"/>
  <c r="H30" i="21"/>
  <c r="I30" i="21"/>
  <c r="H31" i="21"/>
  <c r="I31" i="21" s="1"/>
  <c r="J31" i="21" s="1"/>
  <c r="H33" i="21"/>
  <c r="I33" i="21" s="1"/>
  <c r="H34" i="21"/>
  <c r="I34" i="21"/>
  <c r="J34" i="21"/>
  <c r="H35" i="21"/>
  <c r="I35" i="21" s="1"/>
  <c r="H36" i="21"/>
  <c r="I36" i="21" s="1"/>
  <c r="H37" i="21"/>
  <c r="I37" i="21" s="1"/>
  <c r="H38" i="21"/>
  <c r="I38" i="21" s="1"/>
  <c r="J38" i="21" s="1"/>
  <c r="H39" i="21"/>
  <c r="I39" i="21"/>
  <c r="H40" i="21"/>
  <c r="I40" i="21" s="1"/>
  <c r="J40" i="21" s="1"/>
  <c r="H41" i="21"/>
  <c r="I41" i="21" s="1"/>
  <c r="H42" i="21"/>
  <c r="I42" i="21" s="1"/>
  <c r="H43" i="21"/>
  <c r="H44" i="21"/>
  <c r="I44" i="21" s="1"/>
  <c r="J44" i="21" s="1"/>
  <c r="H45" i="21"/>
  <c r="I45" i="21" s="1"/>
  <c r="J45" i="21" s="1"/>
  <c r="H46" i="21"/>
  <c r="I46" i="21" s="1"/>
  <c r="H47" i="21"/>
  <c r="I47" i="21" s="1"/>
  <c r="H48" i="21"/>
  <c r="I48" i="21" s="1"/>
  <c r="J48" i="21" s="1"/>
  <c r="H49" i="21"/>
  <c r="I49" i="21" s="1"/>
  <c r="H50" i="21"/>
  <c r="I50" i="21" s="1"/>
  <c r="H51" i="21"/>
  <c r="I51" i="21" s="1"/>
  <c r="H52" i="21"/>
  <c r="I52" i="21" s="1"/>
  <c r="H53" i="21"/>
  <c r="I53" i="21" s="1"/>
  <c r="H55" i="21"/>
  <c r="I55" i="21"/>
  <c r="H56" i="21"/>
  <c r="I56" i="21" s="1"/>
  <c r="H57" i="21"/>
  <c r="I57" i="21" s="1"/>
  <c r="J57" i="21" s="1"/>
  <c r="H58" i="21"/>
  <c r="I58" i="21" s="1"/>
  <c r="H59" i="21"/>
  <c r="I59" i="21" s="1"/>
  <c r="H60" i="21"/>
  <c r="I60" i="21" s="1"/>
  <c r="H61" i="21"/>
  <c r="I61" i="21"/>
  <c r="H62" i="21"/>
  <c r="I62" i="21" s="1"/>
  <c r="H63" i="21"/>
  <c r="I63" i="21"/>
  <c r="H64" i="21"/>
  <c r="I64" i="21" s="1"/>
  <c r="J64" i="21" s="1"/>
  <c r="H65" i="21"/>
  <c r="I65" i="21"/>
  <c r="H66" i="21"/>
  <c r="I66" i="21" s="1"/>
  <c r="H67" i="21"/>
  <c r="I67" i="21" s="1"/>
  <c r="H68" i="21"/>
  <c r="I68" i="21" s="1"/>
  <c r="H69" i="21"/>
  <c r="I69" i="21" s="1"/>
  <c r="H70" i="21"/>
  <c r="I70" i="21"/>
  <c r="H71" i="21"/>
  <c r="I71" i="21" s="1"/>
  <c r="J71" i="21" s="1"/>
  <c r="H72" i="21"/>
  <c r="I72" i="21" s="1"/>
  <c r="E54" i="21"/>
  <c r="H54" i="21" s="1"/>
  <c r="H2" i="21"/>
  <c r="I3" i="16"/>
  <c r="J3" i="16" s="1"/>
  <c r="I4" i="16"/>
  <c r="J4" i="16" s="1"/>
  <c r="I5" i="16"/>
  <c r="J5" i="16" s="1"/>
  <c r="I6" i="16"/>
  <c r="J6" i="16" s="1"/>
  <c r="I7" i="16"/>
  <c r="J7" i="16" s="1"/>
  <c r="I8" i="16"/>
  <c r="J8" i="16" s="1"/>
  <c r="I9" i="16"/>
  <c r="J9" i="16" s="1"/>
  <c r="I10" i="16"/>
  <c r="J10" i="16" s="1"/>
  <c r="I11" i="16"/>
  <c r="J11" i="16" s="1"/>
  <c r="I12" i="16"/>
  <c r="J12" i="16" s="1"/>
  <c r="I13" i="16"/>
  <c r="J13" i="16" s="1"/>
  <c r="I14" i="16"/>
  <c r="J14" i="16" s="1"/>
  <c r="I15" i="16"/>
  <c r="J15" i="16" s="1"/>
  <c r="I16" i="16"/>
  <c r="J16" i="16" s="1"/>
  <c r="I17" i="16"/>
  <c r="J17" i="16" s="1"/>
  <c r="I18" i="16"/>
  <c r="J18" i="16" s="1"/>
  <c r="I19" i="16"/>
  <c r="J19" i="16" s="1"/>
  <c r="I20" i="16"/>
  <c r="J20" i="16" s="1"/>
  <c r="I21" i="16"/>
  <c r="J21" i="16" s="1"/>
  <c r="I22" i="16"/>
  <c r="J22" i="16" s="1"/>
  <c r="I23" i="16"/>
  <c r="J23" i="16" s="1"/>
  <c r="I24" i="16"/>
  <c r="J24" i="16" s="1"/>
  <c r="I25" i="16"/>
  <c r="J25" i="16" s="1"/>
  <c r="I26" i="16"/>
  <c r="J26" i="16" s="1"/>
  <c r="I27" i="16"/>
  <c r="J27" i="16" s="1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J34" i="16" s="1"/>
  <c r="I35" i="16"/>
  <c r="J35" i="16" s="1"/>
  <c r="I36" i="16"/>
  <c r="J36" i="16" s="1"/>
  <c r="I37" i="16"/>
  <c r="J37" i="16" s="1"/>
  <c r="I38" i="16"/>
  <c r="J38" i="16" s="1"/>
  <c r="I39" i="16"/>
  <c r="J39" i="16" s="1"/>
  <c r="I40" i="16"/>
  <c r="J40" i="16" s="1"/>
  <c r="I41" i="16"/>
  <c r="J41" i="16" s="1"/>
  <c r="I42" i="16"/>
  <c r="J42" i="16" s="1"/>
  <c r="I43" i="16"/>
  <c r="J43" i="16" s="1"/>
  <c r="I44" i="16"/>
  <c r="J44" i="16" s="1"/>
  <c r="I45" i="16"/>
  <c r="J45" i="16" s="1"/>
  <c r="I46" i="16"/>
  <c r="J46" i="16" s="1"/>
  <c r="I47" i="16"/>
  <c r="J47" i="16" s="1"/>
  <c r="I48" i="16"/>
  <c r="J48" i="16" s="1"/>
  <c r="I49" i="16"/>
  <c r="J49" i="16" s="1"/>
  <c r="I50" i="16"/>
  <c r="J50" i="16" s="1"/>
  <c r="I51" i="16"/>
  <c r="J51" i="16" s="1"/>
  <c r="I52" i="16"/>
  <c r="J52" i="16" s="1"/>
  <c r="I53" i="16"/>
  <c r="J53" i="16" s="1"/>
  <c r="I54" i="16"/>
  <c r="J54" i="16" s="1"/>
  <c r="I55" i="16"/>
  <c r="J55" i="16" s="1"/>
  <c r="I56" i="16"/>
  <c r="J56" i="16" s="1"/>
  <c r="I57" i="16"/>
  <c r="J57" i="16" s="1"/>
  <c r="I58" i="16"/>
  <c r="J58" i="16" s="1"/>
  <c r="I59" i="16"/>
  <c r="J59" i="16" s="1"/>
  <c r="I60" i="16"/>
  <c r="J60" i="16" s="1"/>
  <c r="I61" i="16"/>
  <c r="J61" i="16" s="1"/>
  <c r="I62" i="16"/>
  <c r="J62" i="16" s="1"/>
  <c r="I63" i="16"/>
  <c r="J63" i="16" s="1"/>
  <c r="I64" i="16"/>
  <c r="J64" i="16" s="1"/>
  <c r="I65" i="16"/>
  <c r="J65" i="16" s="1"/>
  <c r="I66" i="16"/>
  <c r="J66" i="16" s="1"/>
  <c r="I67" i="16"/>
  <c r="J67" i="16" s="1"/>
  <c r="I68" i="16"/>
  <c r="J68" i="16" s="1"/>
  <c r="I69" i="16"/>
  <c r="J69" i="16" s="1"/>
  <c r="I70" i="16"/>
  <c r="J70" i="16" s="1"/>
  <c r="I71" i="16"/>
  <c r="J71" i="16" s="1"/>
  <c r="I72" i="16"/>
  <c r="J72" i="16" s="1"/>
  <c r="I73" i="16"/>
  <c r="J73" i="16" s="1"/>
  <c r="I74" i="16"/>
  <c r="J74" i="16" s="1"/>
  <c r="I75" i="16"/>
  <c r="J75" i="16" s="1"/>
  <c r="I76" i="16"/>
  <c r="J76" i="16" s="1"/>
  <c r="I2" i="16"/>
  <c r="J2" i="16" s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2" i="16"/>
  <c r="L3" i="16"/>
  <c r="M3" i="16" s="1"/>
  <c r="N3" i="16" s="1"/>
  <c r="L4" i="16"/>
  <c r="M4" i="16" s="1"/>
  <c r="N4" i="16" s="1"/>
  <c r="L5" i="16"/>
  <c r="L6" i="16"/>
  <c r="M6" i="16"/>
  <c r="N6" i="16" s="1"/>
  <c r="L7" i="16"/>
  <c r="M7" i="16"/>
  <c r="N7" i="16"/>
  <c r="L8" i="16"/>
  <c r="M8" i="16" s="1"/>
  <c r="L9" i="16"/>
  <c r="M9" i="16"/>
  <c r="L10" i="16"/>
  <c r="M10" i="16" s="1"/>
  <c r="L11" i="16"/>
  <c r="M11" i="16"/>
  <c r="N11" i="16"/>
  <c r="L12" i="16"/>
  <c r="M12" i="16" s="1"/>
  <c r="N12" i="16" s="1"/>
  <c r="L13" i="16"/>
  <c r="M13" i="16"/>
  <c r="L14" i="16"/>
  <c r="M14" i="16"/>
  <c r="N14" i="16"/>
  <c r="L15" i="16"/>
  <c r="M15" i="16" s="1"/>
  <c r="L16" i="16"/>
  <c r="M16" i="16" s="1"/>
  <c r="L17" i="16"/>
  <c r="M17" i="16"/>
  <c r="N17" i="16"/>
  <c r="L18" i="16"/>
  <c r="M18" i="16" s="1"/>
  <c r="L19" i="16"/>
  <c r="M19" i="16"/>
  <c r="N19" i="16"/>
  <c r="L20" i="16"/>
  <c r="M20" i="16"/>
  <c r="L21" i="16"/>
  <c r="M21" i="16"/>
  <c r="N21" i="16"/>
  <c r="L22" i="16"/>
  <c r="M22" i="16"/>
  <c r="L23" i="16"/>
  <c r="M23" i="16"/>
  <c r="N23" i="16"/>
  <c r="L24" i="16"/>
  <c r="M24" i="16" s="1"/>
  <c r="L25" i="16"/>
  <c r="M25" i="16" s="1"/>
  <c r="L26" i="16"/>
  <c r="M26" i="16" s="1"/>
  <c r="L27" i="16"/>
  <c r="M27" i="16"/>
  <c r="N27" i="16"/>
  <c r="L28" i="16"/>
  <c r="M28" i="16" s="1"/>
  <c r="L29" i="16"/>
  <c r="M29" i="16" s="1"/>
  <c r="L30" i="16"/>
  <c r="M30" i="16"/>
  <c r="N30" i="16"/>
  <c r="L31" i="16"/>
  <c r="M31" i="16"/>
  <c r="N31" i="16"/>
  <c r="L32" i="16"/>
  <c r="M32" i="16" s="1"/>
  <c r="L33" i="16"/>
  <c r="M33" i="16" s="1"/>
  <c r="L34" i="16"/>
  <c r="M34" i="16"/>
  <c r="L35" i="16"/>
  <c r="N35" i="16" s="1"/>
  <c r="M35" i="16"/>
  <c r="L36" i="16"/>
  <c r="M36" i="16" s="1"/>
  <c r="L37" i="16"/>
  <c r="M37" i="16"/>
  <c r="L38" i="16"/>
  <c r="M38" i="16"/>
  <c r="L39" i="16"/>
  <c r="M39" i="16"/>
  <c r="N39" i="16"/>
  <c r="L40" i="16"/>
  <c r="M40" i="16" s="1"/>
  <c r="L41" i="16"/>
  <c r="M41" i="16" s="1"/>
  <c r="L42" i="16"/>
  <c r="M42" i="16" s="1"/>
  <c r="L43" i="16"/>
  <c r="M43" i="16"/>
  <c r="L44" i="16"/>
  <c r="M44" i="16" s="1"/>
  <c r="N44" i="16" s="1"/>
  <c r="L45" i="16"/>
  <c r="M45" i="16"/>
  <c r="L46" i="16"/>
  <c r="M46" i="16"/>
  <c r="N46" i="16"/>
  <c r="L47" i="16"/>
  <c r="M47" i="16"/>
  <c r="L48" i="16"/>
  <c r="M48" i="16" s="1"/>
  <c r="L49" i="16"/>
  <c r="M49" i="16" s="1"/>
  <c r="L50" i="16"/>
  <c r="M50" i="16" s="1"/>
  <c r="N50" i="16" s="1"/>
  <c r="L51" i="16"/>
  <c r="M51" i="16" s="1"/>
  <c r="L52" i="16"/>
  <c r="M52" i="16"/>
  <c r="N52" i="16" s="1"/>
  <c r="L53" i="16"/>
  <c r="M53" i="16"/>
  <c r="N53" i="16"/>
  <c r="L54" i="16"/>
  <c r="M54" i="16"/>
  <c r="L55" i="16"/>
  <c r="N55" i="16" s="1"/>
  <c r="M55" i="16"/>
  <c r="L56" i="16"/>
  <c r="M56" i="16" s="1"/>
  <c r="L57" i="16"/>
  <c r="M57" i="16"/>
  <c r="L58" i="16"/>
  <c r="N58" i="16" s="1"/>
  <c r="M58" i="16"/>
  <c r="L59" i="16"/>
  <c r="M59" i="16" s="1"/>
  <c r="L60" i="16"/>
  <c r="M60" i="16"/>
  <c r="L61" i="16"/>
  <c r="M61" i="16"/>
  <c r="L62" i="16"/>
  <c r="M62" i="16" s="1"/>
  <c r="L63" i="16"/>
  <c r="M63" i="16" s="1"/>
  <c r="L64" i="16"/>
  <c r="M64" i="16" s="1"/>
  <c r="L65" i="16"/>
  <c r="M65" i="16" s="1"/>
  <c r="L66" i="16"/>
  <c r="M66" i="16" s="1"/>
  <c r="L67" i="16"/>
  <c r="M67" i="16"/>
  <c r="N67" i="16" s="1"/>
  <c r="L68" i="16"/>
  <c r="N68" i="16" s="1"/>
  <c r="M68" i="16"/>
  <c r="L69" i="16"/>
  <c r="M69" i="16" s="1"/>
  <c r="L70" i="16"/>
  <c r="M70" i="16"/>
  <c r="L71" i="16"/>
  <c r="L72" i="16"/>
  <c r="M72" i="16" s="1"/>
  <c r="L73" i="16"/>
  <c r="N73" i="16" s="1"/>
  <c r="M73" i="16"/>
  <c r="L74" i="16"/>
  <c r="M74" i="16"/>
  <c r="N74" i="16" s="1"/>
  <c r="L75" i="16"/>
  <c r="M75" i="16"/>
  <c r="L76" i="16"/>
  <c r="M76" i="16"/>
  <c r="N76" i="16" s="1"/>
  <c r="L2" i="16"/>
  <c r="M2" i="16" s="1"/>
  <c r="N2" i="16" s="1"/>
  <c r="I19" i="18"/>
  <c r="J19" i="18" s="1"/>
  <c r="I20" i="18"/>
  <c r="J20" i="18" s="1"/>
  <c r="I18" i="18"/>
  <c r="J18" i="18" s="1"/>
  <c r="I26" i="18"/>
  <c r="J26" i="18" s="1"/>
  <c r="I24" i="18"/>
  <c r="J24" i="18" s="1"/>
  <c r="K24" i="18" s="1"/>
  <c r="I27" i="18"/>
  <c r="I3" i="18"/>
  <c r="J3" i="18" s="1"/>
  <c r="K3" i="18" s="1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K9" i="18" s="1"/>
  <c r="I10" i="18"/>
  <c r="J10" i="18" s="1"/>
  <c r="I11" i="18"/>
  <c r="J11" i="18" s="1"/>
  <c r="I12" i="18"/>
  <c r="J12" i="18" s="1"/>
  <c r="I13" i="18"/>
  <c r="J13" i="18" s="1"/>
  <c r="I14" i="18"/>
  <c r="J14" i="18" s="1"/>
  <c r="I15" i="18"/>
  <c r="J15" i="18" s="1"/>
  <c r="K15" i="18" s="1"/>
  <c r="I16" i="18"/>
  <c r="J16" i="18" s="1"/>
  <c r="I17" i="18"/>
  <c r="J17" i="18" s="1"/>
  <c r="I21" i="18"/>
  <c r="J21" i="18" s="1"/>
  <c r="I22" i="18"/>
  <c r="J22" i="18" s="1"/>
  <c r="I23" i="18"/>
  <c r="J23" i="18" s="1"/>
  <c r="I25" i="18"/>
  <c r="J25" i="18" s="1"/>
  <c r="I28" i="18"/>
  <c r="J28" i="18" s="1"/>
  <c r="I29" i="18"/>
  <c r="J29" i="18" s="1"/>
  <c r="I30" i="18"/>
  <c r="J30" i="18" s="1"/>
  <c r="K30" i="18" s="1"/>
  <c r="I31" i="18"/>
  <c r="I32" i="18"/>
  <c r="I33" i="18"/>
  <c r="J33" i="18" s="1"/>
  <c r="K33" i="18" s="1"/>
  <c r="I34" i="18"/>
  <c r="J34" i="18" s="1"/>
  <c r="I35" i="18"/>
  <c r="J35" i="18" s="1"/>
  <c r="I36" i="18"/>
  <c r="J36" i="18" s="1"/>
  <c r="I38" i="18"/>
  <c r="J38" i="18" s="1"/>
  <c r="I37" i="18"/>
  <c r="I39" i="18"/>
  <c r="J39" i="18" s="1"/>
  <c r="I40" i="18"/>
  <c r="J40" i="18" s="1"/>
  <c r="I41" i="18"/>
  <c r="J41" i="18" s="1"/>
  <c r="K41" i="18" s="1"/>
  <c r="I42" i="18"/>
  <c r="J42" i="18" s="1"/>
  <c r="I44" i="18"/>
  <c r="I43" i="18"/>
  <c r="J43" i="18" s="1"/>
  <c r="I46" i="18"/>
  <c r="J46" i="18" s="1"/>
  <c r="I45" i="18"/>
  <c r="J45" i="18" s="1"/>
  <c r="K45" i="18" s="1"/>
  <c r="I47" i="18"/>
  <c r="J47" i="18" s="1"/>
  <c r="I48" i="18"/>
  <c r="J48" i="18" s="1"/>
  <c r="K48" i="18" s="1"/>
  <c r="I49" i="18"/>
  <c r="I51" i="18"/>
  <c r="J51" i="18" s="1"/>
  <c r="K51" i="18" s="1"/>
  <c r="I50" i="18"/>
  <c r="J50" i="18" s="1"/>
  <c r="I52" i="18"/>
  <c r="J52" i="18" s="1"/>
  <c r="I53" i="18"/>
  <c r="I54" i="18"/>
  <c r="I55" i="18"/>
  <c r="J55" i="18" s="1"/>
  <c r="I56" i="18"/>
  <c r="J56" i="18" s="1"/>
  <c r="I57" i="18"/>
  <c r="J57" i="18" s="1"/>
  <c r="K57" i="18" s="1"/>
  <c r="I58" i="18"/>
  <c r="J58" i="18" s="1"/>
  <c r="I59" i="18"/>
  <c r="I60" i="18"/>
  <c r="J60" i="18" s="1"/>
  <c r="I61" i="18"/>
  <c r="J61" i="18" s="1"/>
  <c r="I62" i="18"/>
  <c r="J62" i="18" s="1"/>
  <c r="I63" i="18"/>
  <c r="J63" i="18" s="1"/>
  <c r="K63" i="18" s="1"/>
  <c r="I64" i="18"/>
  <c r="J64" i="18" s="1"/>
  <c r="I65" i="18"/>
  <c r="J65" i="18" s="1"/>
  <c r="I66" i="18"/>
  <c r="J66" i="18" s="1"/>
  <c r="I67" i="18"/>
  <c r="J67" i="18" s="1"/>
  <c r="I68" i="18"/>
  <c r="J68" i="18" s="1"/>
  <c r="I69" i="18"/>
  <c r="J69" i="18" s="1"/>
  <c r="I70" i="18"/>
  <c r="I71" i="18"/>
  <c r="I72" i="18"/>
  <c r="J72" i="18" s="1"/>
  <c r="I73" i="18"/>
  <c r="J73" i="18" s="1"/>
  <c r="K73" i="18" s="1"/>
  <c r="I74" i="18"/>
  <c r="J74" i="18" s="1"/>
  <c r="I75" i="18"/>
  <c r="J75" i="18" s="1"/>
  <c r="I76" i="18"/>
  <c r="J76" i="18" s="1"/>
  <c r="I77" i="18"/>
  <c r="J77" i="18" s="1"/>
  <c r="I78" i="18"/>
  <c r="I79" i="18"/>
  <c r="J79" i="18" s="1"/>
  <c r="K79" i="18" s="1"/>
  <c r="I80" i="18"/>
  <c r="J80" i="18" s="1"/>
  <c r="K80" i="18" s="1"/>
  <c r="I81" i="18"/>
  <c r="J81" i="18" s="1"/>
  <c r="I82" i="18"/>
  <c r="J82" i="18" s="1"/>
  <c r="I83" i="18"/>
  <c r="J83" i="18" s="1"/>
  <c r="I84" i="18"/>
  <c r="J84" i="18" s="1"/>
  <c r="I85" i="18"/>
  <c r="J85" i="18" s="1"/>
  <c r="I2" i="18"/>
  <c r="J2" i="18" s="1"/>
  <c r="J65" i="21" l="1"/>
  <c r="J39" i="21"/>
  <c r="J56" i="21"/>
  <c r="J62" i="21"/>
  <c r="J32" i="21"/>
  <c r="J72" i="21"/>
  <c r="J26" i="21"/>
  <c r="I54" i="21"/>
  <c r="J54" i="21"/>
  <c r="J46" i="21"/>
  <c r="J9" i="21"/>
  <c r="J70" i="21"/>
  <c r="J61" i="21"/>
  <c r="J55" i="21"/>
  <c r="J68" i="21"/>
  <c r="J60" i="21"/>
  <c r="J50" i="21"/>
  <c r="J66" i="21"/>
  <c r="J20" i="21"/>
  <c r="J59" i="21"/>
  <c r="J52" i="21"/>
  <c r="J23" i="21"/>
  <c r="J15" i="21"/>
  <c r="J41" i="21"/>
  <c r="I43" i="21"/>
  <c r="J43" i="21" s="1"/>
  <c r="J35" i="21"/>
  <c r="J28" i="21"/>
  <c r="J5" i="21"/>
  <c r="J18" i="21"/>
  <c r="J16" i="21"/>
  <c r="J36" i="21"/>
  <c r="J11" i="21"/>
  <c r="J47" i="21"/>
  <c r="J13" i="21"/>
  <c r="J51" i="21"/>
  <c r="J33" i="21"/>
  <c r="J19" i="21"/>
  <c r="J12" i="21"/>
  <c r="J6" i="21"/>
  <c r="J63" i="21"/>
  <c r="J53" i="21"/>
  <c r="J69" i="21"/>
  <c r="J30" i="21"/>
  <c r="J67" i="21"/>
  <c r="J49" i="21"/>
  <c r="J37" i="21"/>
  <c r="J29" i="21"/>
  <c r="J22" i="21"/>
  <c r="J10" i="21"/>
  <c r="J4" i="21"/>
  <c r="J58" i="21"/>
  <c r="J42" i="21"/>
  <c r="J25" i="21"/>
  <c r="J8" i="21"/>
  <c r="I2" i="21"/>
  <c r="J2" i="21" s="1"/>
  <c r="N69" i="16"/>
  <c r="N18" i="16"/>
  <c r="N10" i="16"/>
  <c r="N47" i="16"/>
  <c r="N70" i="16"/>
  <c r="N33" i="16"/>
  <c r="N42" i="16"/>
  <c r="N38" i="16"/>
  <c r="N22" i="16"/>
  <c r="N63" i="16"/>
  <c r="N48" i="16"/>
  <c r="N41" i="16"/>
  <c r="N75" i="16"/>
  <c r="N57" i="16"/>
  <c r="M5" i="16"/>
  <c r="N5" i="16" s="1"/>
  <c r="N34" i="16"/>
  <c r="N64" i="16"/>
  <c r="N51" i="16"/>
  <c r="N25" i="16"/>
  <c r="N62" i="16"/>
  <c r="N36" i="16"/>
  <c r="N26" i="16"/>
  <c r="N9" i="16"/>
  <c r="N20" i="16"/>
  <c r="N37" i="16"/>
  <c r="N43" i="16"/>
  <c r="N54" i="16"/>
  <c r="N60" i="16"/>
  <c r="N65" i="16"/>
  <c r="N59" i="16"/>
  <c r="N28" i="16"/>
  <c r="N16" i="16"/>
  <c r="M71" i="16"/>
  <c r="N71" i="16" s="1"/>
  <c r="N13" i="16"/>
  <c r="N29" i="16"/>
  <c r="N45" i="16"/>
  <c r="N66" i="16"/>
  <c r="N61" i="16"/>
  <c r="N49" i="16"/>
  <c r="N32" i="16"/>
  <c r="N15" i="16"/>
  <c r="N72" i="16"/>
  <c r="N56" i="16"/>
  <c r="N40" i="16"/>
  <c r="N24" i="16"/>
  <c r="N8" i="16"/>
  <c r="K34" i="18"/>
  <c r="J31" i="18"/>
  <c r="K31" i="18" s="1"/>
  <c r="K26" i="18"/>
  <c r="K62" i="18"/>
  <c r="J78" i="18"/>
  <c r="K78" i="18" s="1"/>
  <c r="K10" i="18"/>
  <c r="J32" i="18"/>
  <c r="K32" i="18" s="1"/>
  <c r="K18" i="18"/>
  <c r="J49" i="18"/>
  <c r="K49" i="18" s="1"/>
  <c r="K44" i="18"/>
  <c r="K74" i="18"/>
  <c r="K16" i="18"/>
  <c r="K83" i="18"/>
  <c r="K67" i="18"/>
  <c r="K50" i="18"/>
  <c r="K35" i="18"/>
  <c r="K19" i="18"/>
  <c r="K66" i="18"/>
  <c r="J44" i="18"/>
  <c r="J59" i="18"/>
  <c r="K59" i="18" s="1"/>
  <c r="K58" i="18"/>
  <c r="K17" i="18"/>
  <c r="K11" i="18"/>
  <c r="K82" i="18"/>
  <c r="K65" i="18"/>
  <c r="K81" i="18"/>
  <c r="K64" i="18"/>
  <c r="K47" i="18"/>
  <c r="K8" i="18"/>
  <c r="K75" i="18"/>
  <c r="K42" i="18"/>
  <c r="J27" i="18"/>
  <c r="K27" i="18" s="1"/>
  <c r="K25" i="18"/>
  <c r="K72" i="18"/>
  <c r="K56" i="18"/>
  <c r="K40" i="18"/>
  <c r="K55" i="18"/>
  <c r="K39" i="18"/>
  <c r="K23" i="18"/>
  <c r="K7" i="18"/>
  <c r="J71" i="18"/>
  <c r="K71" i="18" s="1"/>
  <c r="K22" i="18"/>
  <c r="K6" i="18"/>
  <c r="J70" i="18"/>
  <c r="K70" i="18" s="1"/>
  <c r="J54" i="18"/>
  <c r="K54" i="18" s="1"/>
  <c r="J37" i="18"/>
  <c r="K37" i="18" s="1"/>
  <c r="K85" i="18"/>
  <c r="K77" i="18"/>
  <c r="K69" i="18"/>
  <c r="K61" i="18"/>
  <c r="K46" i="18"/>
  <c r="K38" i="18"/>
  <c r="K29" i="18"/>
  <c r="K21" i="18"/>
  <c r="K13" i="18"/>
  <c r="K5" i="18"/>
  <c r="J53" i="18"/>
  <c r="K53" i="18" s="1"/>
  <c r="K84" i="18"/>
  <c r="K76" i="18"/>
  <c r="K68" i="18"/>
  <c r="K60" i="18"/>
  <c r="K52" i="18"/>
  <c r="K43" i="18"/>
  <c r="K36" i="18"/>
  <c r="K28" i="18"/>
  <c r="K20" i="18"/>
  <c r="K12" i="18"/>
  <c r="K4" i="18"/>
  <c r="K14" i="18"/>
  <c r="K2" i="18"/>
</calcChain>
</file>

<file path=xl/sharedStrings.xml><?xml version="1.0" encoding="utf-8"?>
<sst xmlns="http://schemas.openxmlformats.org/spreadsheetml/2006/main" count="2481" uniqueCount="1227">
  <si>
    <t>id</t>
  </si>
  <si>
    <t>name</t>
  </si>
  <si>
    <t>description</t>
  </si>
  <si>
    <t>Assets</t>
  </si>
  <si>
    <t>Resources owned by the business</t>
  </si>
  <si>
    <t>Liabilities</t>
  </si>
  <si>
    <t>Debts owed by the business</t>
  </si>
  <si>
    <t>Equity</t>
  </si>
  <si>
    <t>Owner's interest in the business</t>
  </si>
  <si>
    <t>Revenue</t>
  </si>
  <si>
    <t>Income from business activities</t>
  </si>
  <si>
    <t>Expenses</t>
  </si>
  <si>
    <t>Costs incurred in business operations</t>
  </si>
  <si>
    <t>code</t>
  </si>
  <si>
    <t>account_type_id</t>
  </si>
  <si>
    <t>parent_account_id</t>
  </si>
  <si>
    <t>is_active</t>
  </si>
  <si>
    <t>created_at</t>
  </si>
  <si>
    <t>All assets</t>
  </si>
  <si>
    <t>2025-03-24 06:31:20</t>
  </si>
  <si>
    <t>Current Assets</t>
  </si>
  <si>
    <t>Short-term assets</t>
  </si>
  <si>
    <t>Cash and Cash Equivalents</t>
  </si>
  <si>
    <t>Cash and liquid assets</t>
  </si>
  <si>
    <t>Cash on Hand</t>
  </si>
  <si>
    <t>Physical cash</t>
  </si>
  <si>
    <t>Checking Account</t>
  </si>
  <si>
    <t>Main business checking</t>
  </si>
  <si>
    <t>Savings Account</t>
  </si>
  <si>
    <t>Business savings</t>
  </si>
  <si>
    <t>Accounts Receivable</t>
  </si>
  <si>
    <t>Money owed by customers</t>
  </si>
  <si>
    <t>Inventory</t>
  </si>
  <si>
    <t>Goods for sale</t>
  </si>
  <si>
    <t>Prepaid Expenses</t>
  </si>
  <si>
    <t>Expenses paid in advance</t>
  </si>
  <si>
    <t>Fixed Assets</t>
  </si>
  <si>
    <t>Long-term assets</t>
  </si>
  <si>
    <t>Equipment</t>
  </si>
  <si>
    <t>Business equipment</t>
  </si>
  <si>
    <t>Furniture and Fixtures</t>
  </si>
  <si>
    <t>Office furniture</t>
  </si>
  <si>
    <t>Vehicles</t>
  </si>
  <si>
    <t>Company vehicles</t>
  </si>
  <si>
    <t>Buildings</t>
  </si>
  <si>
    <t>Company buildings</t>
  </si>
  <si>
    <t>Land</t>
  </si>
  <si>
    <t>Company land</t>
  </si>
  <si>
    <t>Accumulated Depreciation</t>
  </si>
  <si>
    <t>Accumulated depreciation</t>
  </si>
  <si>
    <t>All liabilities</t>
  </si>
  <si>
    <t>Current Liabilities</t>
  </si>
  <si>
    <t>Short-term liabilities</t>
  </si>
  <si>
    <t>Accounts Payable</t>
  </si>
  <si>
    <t>Money owed to vendors</t>
  </si>
  <si>
    <t>Accrued Expenses</t>
  </si>
  <si>
    <t>Expenses incurred but not paid</t>
  </si>
  <si>
    <t>Taxes Payable</t>
  </si>
  <si>
    <t>Taxes owed</t>
  </si>
  <si>
    <t>Payroll Liabilities</t>
  </si>
  <si>
    <t>Payroll-related liabilities</t>
  </si>
  <si>
    <t>Short-term Loans</t>
  </si>
  <si>
    <t>Loans due within one year</t>
  </si>
  <si>
    <t>Long-term Liabilities</t>
  </si>
  <si>
    <t>Long-term liabilities</t>
  </si>
  <si>
    <t>Long-term Loans</t>
  </si>
  <si>
    <t>Loans due after one year</t>
  </si>
  <si>
    <t>Mortgage Payable</t>
  </si>
  <si>
    <t>Mortgage on property</t>
  </si>
  <si>
    <t>All equity</t>
  </si>
  <si>
    <t>Owner's Capital</t>
  </si>
  <si>
    <t>Owner's investment</t>
  </si>
  <si>
    <t>Retained Earnings</t>
  </si>
  <si>
    <t>Accumulated earnings</t>
  </si>
  <si>
    <t>Dividends Paid</t>
  </si>
  <si>
    <t>Dividends paid to owners</t>
  </si>
  <si>
    <t>All revenue</t>
  </si>
  <si>
    <t>Sales Revenue</t>
  </si>
  <si>
    <t>Revenue from sales</t>
  </si>
  <si>
    <t>Service Revenue</t>
  </si>
  <si>
    <t>Revenue from services</t>
  </si>
  <si>
    <t>Interest Income</t>
  </si>
  <si>
    <t>Income from interest</t>
  </si>
  <si>
    <t>Other Income</t>
  </si>
  <si>
    <t>Miscellaneous income</t>
  </si>
  <si>
    <t>All expenses</t>
  </si>
  <si>
    <t>Cost of Goods Sold</t>
  </si>
  <si>
    <t>Direct costs of goods sold</t>
  </si>
  <si>
    <t>Salaries and Wages</t>
  </si>
  <si>
    <t>Employee compensation</t>
  </si>
  <si>
    <t>Rent Expense</t>
  </si>
  <si>
    <t>Office/facility rent</t>
  </si>
  <si>
    <t>Utilities Expense</t>
  </si>
  <si>
    <t>Electricity, water, etc.</t>
  </si>
  <si>
    <t>Office Supplies</t>
  </si>
  <si>
    <t>Office consumables</t>
  </si>
  <si>
    <t>Advertising and Marketing</t>
  </si>
  <si>
    <t>Promotional expenses</t>
  </si>
  <si>
    <t>Insurance Expense</t>
  </si>
  <si>
    <t>Business insurance</t>
  </si>
  <si>
    <t>Depreciation Expense</t>
  </si>
  <si>
    <t>Asset depreciation</t>
  </si>
  <si>
    <t>Interest Expense</t>
  </si>
  <si>
    <t>Interest on loans</t>
  </si>
  <si>
    <t>Miscellaneous Expense</t>
  </si>
  <si>
    <t>Other expenses</t>
  </si>
  <si>
    <t>Customer</t>
  </si>
  <si>
    <t>Vendor</t>
  </si>
  <si>
    <t>Employee</t>
  </si>
  <si>
    <t>type_id</t>
  </si>
  <si>
    <t>company_name</t>
  </si>
  <si>
    <t>tax_number</t>
  </si>
  <si>
    <t>address</t>
  </si>
  <si>
    <t>city</t>
  </si>
  <si>
    <t>state</t>
  </si>
  <si>
    <t>postal_code</t>
  </si>
  <si>
    <t>country</t>
  </si>
  <si>
    <t>phone</t>
  </si>
  <si>
    <t>email</t>
  </si>
  <si>
    <t>website</t>
  </si>
  <si>
    <t>John Smith</t>
  </si>
  <si>
    <t>Smith Enterprises</t>
  </si>
  <si>
    <t>C-123456</t>
  </si>
  <si>
    <t>123-45-6789</t>
  </si>
  <si>
    <t>123 Main St</t>
  </si>
  <si>
    <t>New York</t>
  </si>
  <si>
    <t>NY</t>
  </si>
  <si>
    <t>USA</t>
  </si>
  <si>
    <t>212-555-1234</t>
  </si>
  <si>
    <t>john@smith.com</t>
  </si>
  <si>
    <t>www.smithenterprises.com</t>
  </si>
  <si>
    <t>Regular customer</t>
  </si>
  <si>
    <t>Sarah Johnson</t>
  </si>
  <si>
    <t>Johnson LLC</t>
  </si>
  <si>
    <t>C-234567</t>
  </si>
  <si>
    <t>987-65-4321</t>
  </si>
  <si>
    <t>456 Oak Ave</t>
  </si>
  <si>
    <t>Los Angeles</t>
  </si>
  <si>
    <t>CA</t>
  </si>
  <si>
    <t>310-555-5678</t>
  </si>
  <si>
    <t>sarah@johnson.com</t>
  </si>
  <si>
    <t>www.johnsonllc.com</t>
  </si>
  <si>
    <t>Premium customer</t>
  </si>
  <si>
    <t>Michael Brown</t>
  </si>
  <si>
    <t>Brown Industries</t>
  </si>
  <si>
    <t>C-345678</t>
  </si>
  <si>
    <t>456-78-9012</t>
  </si>
  <si>
    <t>789 Pine Rd</t>
  </si>
  <si>
    <t>Chicago</t>
  </si>
  <si>
    <t>IL</t>
  </si>
  <si>
    <t>312-555-9012</t>
  </si>
  <si>
    <t>michael@brown.com</t>
  </si>
  <si>
    <t>www.brownindustries.com</t>
  </si>
  <si>
    <t>New customer</t>
  </si>
  <si>
    <t>Emily Davis</t>
  </si>
  <si>
    <t>Davis Co.</t>
  </si>
  <si>
    <t>C-456789</t>
  </si>
  <si>
    <t>789-01-2345</t>
  </si>
  <si>
    <t>101 Elm St</t>
  </si>
  <si>
    <t>Houston</t>
  </si>
  <si>
    <t>TX</t>
  </si>
  <si>
    <t>713-555-3456</t>
  </si>
  <si>
    <t>emily@davis.com</t>
  </si>
  <si>
    <t>www.davisco.com</t>
  </si>
  <si>
    <t>Occasional customer</t>
  </si>
  <si>
    <t>Robert Wilson</t>
  </si>
  <si>
    <t>Wilson Group</t>
  </si>
  <si>
    <t>C-567890</t>
  </si>
  <si>
    <t>234-56-7890</t>
  </si>
  <si>
    <t>202 Maple Dr</t>
  </si>
  <si>
    <t>Miami</t>
  </si>
  <si>
    <t>FL</t>
  </si>
  <si>
    <t>305-555-7890</t>
  </si>
  <si>
    <t>robert@wilson.com</t>
  </si>
  <si>
    <t>www.wilsongroup.com</t>
  </si>
  <si>
    <t>Loyal customer</t>
  </si>
  <si>
    <t>Office Supplies Inc.</t>
  </si>
  <si>
    <t>V-123456</t>
  </si>
  <si>
    <t>321-45-6789</t>
  </si>
  <si>
    <t>100 Supply St</t>
  </si>
  <si>
    <t>Boston</t>
  </si>
  <si>
    <t>MA</t>
  </si>
  <si>
    <t>617-555-1111</t>
  </si>
  <si>
    <t>info@officesupplies.com</t>
  </si>
  <si>
    <t>www.officesupplies.com</t>
  </si>
  <si>
    <t>Office supplies vendor</t>
  </si>
  <si>
    <t>Tech Solutions</t>
  </si>
  <si>
    <t>Tech Solutions LLC</t>
  </si>
  <si>
    <t>V-234567</t>
  </si>
  <si>
    <t>789-65-4321</t>
  </si>
  <si>
    <t>200 Tech Blvd</t>
  </si>
  <si>
    <t>San Francisco</t>
  </si>
  <si>
    <t>415-555-2222</t>
  </si>
  <si>
    <t>info@techsolutions.com</t>
  </si>
  <si>
    <t>www.techsolutions.com</t>
  </si>
  <si>
    <t>IT equipment vendor</t>
  </si>
  <si>
    <t>Furniture World</t>
  </si>
  <si>
    <t>Furniture World Corp</t>
  </si>
  <si>
    <t>V-345678</t>
  </si>
  <si>
    <t>654-78-9012</t>
  </si>
  <si>
    <t>300 Chair Ave</t>
  </si>
  <si>
    <t>Seattle</t>
  </si>
  <si>
    <t>WA</t>
  </si>
  <si>
    <t>206-555-3333</t>
  </si>
  <si>
    <t>info@furnitureworld.com</t>
  </si>
  <si>
    <t>www.furnitureworld.com</t>
  </si>
  <si>
    <t>Office furniture vendor</t>
  </si>
  <si>
    <t>Marketing Experts</t>
  </si>
  <si>
    <t>Marketing Experts Co.</t>
  </si>
  <si>
    <t>V-456789</t>
  </si>
  <si>
    <t>987-01-2345</t>
  </si>
  <si>
    <t>400 Ad St</t>
  </si>
  <si>
    <t>Denver</t>
  </si>
  <si>
    <t>CO</t>
  </si>
  <si>
    <t>303-555-4444</t>
  </si>
  <si>
    <t>info@marketingexperts.com</t>
  </si>
  <si>
    <t>www.marketingexperts.com</t>
  </si>
  <si>
    <t>Marketing services vendor</t>
  </si>
  <si>
    <t>Shipping Partners</t>
  </si>
  <si>
    <t>Shipping Partners Inc.</t>
  </si>
  <si>
    <t>V-567890</t>
  </si>
  <si>
    <t>432-56-7890</t>
  </si>
  <si>
    <t>500 Delivery Rd</t>
  </si>
  <si>
    <t>Atlanta</t>
  </si>
  <si>
    <t>GA</t>
  </si>
  <si>
    <t>404-555-5555</t>
  </si>
  <si>
    <t>info@shippingpartners.com</t>
  </si>
  <si>
    <t>www.shippingpartners.com</t>
  </si>
  <si>
    <t>Shipping services vendor</t>
  </si>
  <si>
    <t>David Miller</t>
  </si>
  <si>
    <t>ACME Corp</t>
  </si>
  <si>
    <t>E-123456</t>
  </si>
  <si>
    <t>231-45-6789</t>
  </si>
  <si>
    <t>111 Worker St</t>
  </si>
  <si>
    <t>Dallas</t>
  </si>
  <si>
    <t>214-555-6666</t>
  </si>
  <si>
    <t>david@acme.com</t>
  </si>
  <si>
    <t>www.acme.com</t>
  </si>
  <si>
    <t>Sales Manager</t>
  </si>
  <si>
    <t>Jennifer Lee</t>
  </si>
  <si>
    <t>E-234567</t>
  </si>
  <si>
    <t>879-65-4321</t>
  </si>
  <si>
    <t>222 Staff Ave</t>
  </si>
  <si>
    <t>Phoenix</t>
  </si>
  <si>
    <t>AZ</t>
  </si>
  <si>
    <t>602-555-7777</t>
  </si>
  <si>
    <t>jennifer@acme.com</t>
  </si>
  <si>
    <t>Accountant</t>
  </si>
  <si>
    <t>Thomas Clark</t>
  </si>
  <si>
    <t>E-345678</t>
  </si>
  <si>
    <t>645-78-9012</t>
  </si>
  <si>
    <t>333 Employee Rd</t>
  </si>
  <si>
    <t>Philadelphia</t>
  </si>
  <si>
    <t>PA</t>
  </si>
  <si>
    <t>215-555-8888</t>
  </si>
  <si>
    <t>thomas@acme.com</t>
  </si>
  <si>
    <t>Operations Manager</t>
  </si>
  <si>
    <t>Amanda White</t>
  </si>
  <si>
    <t>E-456789</t>
  </si>
  <si>
    <t>978-01-2345</t>
  </si>
  <si>
    <t>444 Team St</t>
  </si>
  <si>
    <t>San Diego</t>
  </si>
  <si>
    <t>619-555-9999</t>
  </si>
  <si>
    <t>amanda@acme.com</t>
  </si>
  <si>
    <t>Marketing Specialist</t>
  </si>
  <si>
    <t>James Taylor</t>
  </si>
  <si>
    <t>E-567890</t>
  </si>
  <si>
    <t>423-56-7890</t>
  </si>
  <si>
    <t>555 Colleague Dr</t>
  </si>
  <si>
    <t>Portland</t>
  </si>
  <si>
    <t>OR</t>
  </si>
  <si>
    <t>503-555-0000</t>
  </si>
  <si>
    <t>james@acme.com</t>
  </si>
  <si>
    <t>IT Specialist</t>
  </si>
  <si>
    <t>Kenneth Infante</t>
  </si>
  <si>
    <t>E-678905</t>
  </si>
  <si>
    <t>324-56-7890</t>
  </si>
  <si>
    <t>888 Ultra Dr</t>
  </si>
  <si>
    <t>Idaho</t>
  </si>
  <si>
    <t>ID</t>
  </si>
  <si>
    <t>506-888-0000</t>
  </si>
  <si>
    <t>kenneth@acme.com</t>
  </si>
  <si>
    <t>Tech Innovations Inc.</t>
  </si>
  <si>
    <t>V-789012</t>
  </si>
  <si>
    <t>879-01-2345</t>
  </si>
  <si>
    <t>789 Innovation Blvd</t>
  </si>
  <si>
    <t>San Jose</t>
  </si>
  <si>
    <t>408-555-7890</t>
  </si>
  <si>
    <t>info@techinnovations.com</t>
  </si>
  <si>
    <t>www.techinnovations.com</t>
  </si>
  <si>
    <t>New technology vendor</t>
  </si>
  <si>
    <t>Global Solutions Corp</t>
  </si>
  <si>
    <t>C-901234</t>
  </si>
  <si>
    <t>456 Global Ave</t>
  </si>
  <si>
    <t>212-555-6789</t>
  </si>
  <si>
    <t>info@globalsolutions.com</t>
  </si>
  <si>
    <t>www.globalsolutions.com</t>
  </si>
  <si>
    <t>New enterprise customer</t>
  </si>
  <si>
    <t>Green Energy Solutions</t>
  </si>
  <si>
    <t>789 Eco Street</t>
  </si>
  <si>
    <t>503-555-7890</t>
  </si>
  <si>
    <t>info@greenenergysolutions.com</t>
  </si>
  <si>
    <t>www.greenenergysolutions.com</t>
  </si>
  <si>
    <t>Sustainable energy solutions provider</t>
  </si>
  <si>
    <t>HealthTech Innovations</t>
  </si>
  <si>
    <t>567 Medical Plaza</t>
  </si>
  <si>
    <t>617-555-8901</t>
  </si>
  <si>
    <t>info@healthtechinnovations.com</t>
  </si>
  <si>
    <t>www.healthtechinnovations.com</t>
  </si>
  <si>
    <t>Healthcare technology solutions provider</t>
  </si>
  <si>
    <t>start_date</t>
  </si>
  <si>
    <t>end_date</t>
  </si>
  <si>
    <t>is_closed</t>
  </si>
  <si>
    <t>FY 2024</t>
  </si>
  <si>
    <t>FY 2025</t>
  </si>
  <si>
    <t>2025-01-01</t>
  </si>
  <si>
    <t>2025-12-31</t>
  </si>
  <si>
    <t>first_name</t>
  </si>
  <si>
    <t>middle_name</t>
  </si>
  <si>
    <t>last_name</t>
  </si>
  <si>
    <t>phone_number</t>
  </si>
  <si>
    <t>gender</t>
  </si>
  <si>
    <t>password</t>
  </si>
  <si>
    <t>Kenneth</t>
  </si>
  <si>
    <t>Dotor</t>
  </si>
  <si>
    <t>Infante</t>
  </si>
  <si>
    <t>(112) 909-5334</t>
  </si>
  <si>
    <t>6092 Auctor, Street</t>
  </si>
  <si>
    <t>m</t>
  </si>
  <si>
    <t>kenneth@google.com</t>
  </si>
  <si>
    <t>$2b$12$H77I6FSJJ3RwmjJJ2Eql2eSCbSqwJiQxsQsfQWEWeP2FGwc7LtYJG</t>
  </si>
  <si>
    <t>David Woodard</t>
  </si>
  <si>
    <t>Harlan</t>
  </si>
  <si>
    <t>Acton</t>
  </si>
  <si>
    <t>209268717220</t>
  </si>
  <si>
    <t>7679 Luctus Rd.</t>
  </si>
  <si>
    <t>volutpat.nulla@hotmail.ca</t>
  </si>
  <si>
    <t>$2b$12$TySE.YCrRcDcFdll9SqJUeGgIM3xzHHkTJbs/3/V0QDCTygU4zn1G</t>
  </si>
  <si>
    <t>Marvin Zamora</t>
  </si>
  <si>
    <t>Joshua</t>
  </si>
  <si>
    <t>Oren</t>
  </si>
  <si>
    <t>207555183118</t>
  </si>
  <si>
    <t>Ap #211-8021 Suspendisse Rd.</t>
  </si>
  <si>
    <t>eu.enim.etiam@outlook.ca</t>
  </si>
  <si>
    <t>$2b$12$RussJqzD1obCxkaKKCkO4eTHtk7iOVRsK56CUa5Oa5P4ImTPwKM1m</t>
  </si>
  <si>
    <t>Dorothy Wyatt</t>
  </si>
  <si>
    <t>Camden</t>
  </si>
  <si>
    <t>Brent</t>
  </si>
  <si>
    <t>208714677697</t>
  </si>
  <si>
    <t>Cherokee Horne,Hayes,Garrett,+201564537686,Ap #206-3399 Dignissim Street,malesuada.fames@hotmail.org</t>
  </si>
  <si>
    <t>f</t>
  </si>
  <si>
    <t>nunc@google.couk</t>
  </si>
  <si>
    <t>$2b$12$9eCK8.Sa.qIHCmihdX1J2eD5UJv9TqP4SyQ4HCep9odrMZgDyD3Ne</t>
  </si>
  <si>
    <t>Cherokee Horne</t>
  </si>
  <si>
    <t>Hayes</t>
  </si>
  <si>
    <t>Garrett</t>
  </si>
  <si>
    <t>201564537686</t>
  </si>
  <si>
    <t>Ap #206-3399 Dignissim Street</t>
  </si>
  <si>
    <t>malesuada.fames@hotmail.org</t>
  </si>
  <si>
    <t>$2b$12$FmVp9bq75rco7ghr8DSmD.NcUT5kQwW82gaRjprun8UPn9Z/xlcC2</t>
  </si>
  <si>
    <t>symbol</t>
  </si>
  <si>
    <t>is_default</t>
  </si>
  <si>
    <t>USD</t>
  </si>
  <si>
    <t>US Dollar</t>
  </si>
  <si>
    <t>$</t>
  </si>
  <si>
    <t>EUR</t>
  </si>
  <si>
    <t>Euro</t>
  </si>
  <si>
    <t>€</t>
  </si>
  <si>
    <t>GBP</t>
  </si>
  <si>
    <t>British Pound</t>
  </si>
  <si>
    <t>£</t>
  </si>
  <si>
    <t>CAD</t>
  </si>
  <si>
    <t>Canadian Dollar</t>
  </si>
  <si>
    <t>C$</t>
  </si>
  <si>
    <t>JPY</t>
  </si>
  <si>
    <t>Japanese Yen</t>
  </si>
  <si>
    <t>¥</t>
  </si>
  <si>
    <t>rate</t>
  </si>
  <si>
    <t>No Tax</t>
  </si>
  <si>
    <t>No tax applied</t>
  </si>
  <si>
    <t>Sales Tax</t>
  </si>
  <si>
    <t>Standard sales tax</t>
  </si>
  <si>
    <t>Reduced Tax</t>
  </si>
  <si>
    <t>Reduced rate for certain goods</t>
  </si>
  <si>
    <t>VAT Standard</t>
  </si>
  <si>
    <t>Standard VAT rate</t>
  </si>
  <si>
    <t>VAT Reduced</t>
  </si>
  <si>
    <t>Reduced VAT rate</t>
  </si>
  <si>
    <t>Cash</t>
  </si>
  <si>
    <t>Credit Card</t>
  </si>
  <si>
    <t>Bank Transfer</t>
  </si>
  <si>
    <t>Check</t>
  </si>
  <si>
    <t>PayPal</t>
  </si>
  <si>
    <t>Other</t>
  </si>
  <si>
    <t>account_id</t>
  </si>
  <si>
    <t>bank_name</t>
  </si>
  <si>
    <t>account_number</t>
  </si>
  <si>
    <t>currency_id</t>
  </si>
  <si>
    <t>opening_balance</t>
  </si>
  <si>
    <t>current_balance</t>
  </si>
  <si>
    <t>First National Bank</t>
  </si>
  <si>
    <t>1234567890</t>
  </si>
  <si>
    <t>Main Checking Account</t>
  </si>
  <si>
    <t>0987654321</t>
  </si>
  <si>
    <t>International Bank</t>
  </si>
  <si>
    <t>EUR1234567</t>
  </si>
  <si>
    <t>Euro Account</t>
  </si>
  <si>
    <t>Second National Bank</t>
  </si>
  <si>
    <t>9876543210</t>
  </si>
  <si>
    <t>Business Savings Account</t>
  </si>
  <si>
    <t>date</t>
  </si>
  <si>
    <t>journal_number</t>
  </si>
  <si>
    <t>is_posted</t>
  </si>
  <si>
    <t>JE-9</t>
  </si>
  <si>
    <t>Depreciation expense</t>
  </si>
  <si>
    <t>1</t>
  </si>
  <si>
    <t>JE-10</t>
  </si>
  <si>
    <t>Accrued salaries</t>
  </si>
  <si>
    <t>JE-11</t>
  </si>
  <si>
    <t>Prepaid insurance amortization</t>
  </si>
  <si>
    <t>JE-12</t>
  </si>
  <si>
    <t>Accrued interest on loan</t>
  </si>
  <si>
    <t>JE-13</t>
  </si>
  <si>
    <t>Record bad debt expense</t>
  </si>
  <si>
    <t>JE-14</t>
  </si>
  <si>
    <t>Amortization of intangible asset</t>
  </si>
  <si>
    <t>JE-15</t>
  </si>
  <si>
    <t>Accrue property taxes</t>
  </si>
  <si>
    <t>JE-16</t>
  </si>
  <si>
    <t>Record inventory obsolescence</t>
  </si>
  <si>
    <t>JE-17</t>
  </si>
  <si>
    <t>Accrue warranty expense</t>
  </si>
  <si>
    <t>JE-18</t>
  </si>
  <si>
    <t>Adjust prepaid rent</t>
  </si>
  <si>
    <t>JE-19</t>
  </si>
  <si>
    <t>Record accrued commission</t>
  </si>
  <si>
    <t>JE-20</t>
  </si>
  <si>
    <t>Accrue utilities expense</t>
  </si>
  <si>
    <t>JE-21</t>
  </si>
  <si>
    <t>Record deferred revenue</t>
  </si>
  <si>
    <t>JE-22</t>
  </si>
  <si>
    <t>Accrue employee bonuses</t>
  </si>
  <si>
    <t>JE-23</t>
  </si>
  <si>
    <t>Adjust inventory count</t>
  </si>
  <si>
    <t>JE-24</t>
  </si>
  <si>
    <t>Year-end depreciation adjustment</t>
  </si>
  <si>
    <t>JE-25</t>
  </si>
  <si>
    <t>Accrue audit fees</t>
  </si>
  <si>
    <t>JE-26</t>
  </si>
  <si>
    <t>Year-end inventory adjustment</t>
  </si>
  <si>
    <t>JE-27</t>
  </si>
  <si>
    <t>Accrue year-end expenses</t>
  </si>
  <si>
    <t>JE-28</t>
  </si>
  <si>
    <t>August depreciation</t>
  </si>
  <si>
    <t>JE-29</t>
  </si>
  <si>
    <t>September payroll accrual</t>
  </si>
  <si>
    <t>JE-30</t>
  </si>
  <si>
    <t>October prepaid expenses adjustment</t>
  </si>
  <si>
    <t>JE-31</t>
  </si>
  <si>
    <t>November bad debt expense</t>
  </si>
  <si>
    <t>JE-32</t>
  </si>
  <si>
    <t>January depreciation</t>
  </si>
  <si>
    <t>JE-33</t>
  </si>
  <si>
    <t>February accrued expenses</t>
  </si>
  <si>
    <t>JE-34</t>
  </si>
  <si>
    <t>March prepaid insurance amortization</t>
  </si>
  <si>
    <t>JE-35</t>
  </si>
  <si>
    <t>JE-36</t>
  </si>
  <si>
    <t>JE-37</t>
  </si>
  <si>
    <t>Q1 inventory adjustment</t>
  </si>
  <si>
    <t>JE-38</t>
  </si>
  <si>
    <t>April depreciation</t>
  </si>
  <si>
    <t>JE-39</t>
  </si>
  <si>
    <t>May accrued expenses</t>
  </si>
  <si>
    <t>JE-40</t>
  </si>
  <si>
    <t>June prepaid rent amortization</t>
  </si>
  <si>
    <t>JE-41</t>
  </si>
  <si>
    <t>Record stock-based compensation</t>
  </si>
  <si>
    <t>JE-42</t>
  </si>
  <si>
    <t>Adjust allowance for doubtful accounts</t>
  </si>
  <si>
    <t>JE-43</t>
  </si>
  <si>
    <t>Record intangible asset amortization</t>
  </si>
  <si>
    <t>JE-44</t>
  </si>
  <si>
    <t>July depreciation</t>
  </si>
  <si>
    <t>JE-45</t>
  </si>
  <si>
    <t>August accrued expenses</t>
  </si>
  <si>
    <t>JE-46</t>
  </si>
  <si>
    <t>September prepaid insurance amortization</t>
  </si>
  <si>
    <t>JE-47</t>
  </si>
  <si>
    <t>JE-48</t>
  </si>
  <si>
    <t>JE-49</t>
  </si>
  <si>
    <t>Adjust inventory for obsolescence</t>
  </si>
  <si>
    <t>JE-50</t>
  </si>
  <si>
    <t>October depreciation</t>
  </si>
  <si>
    <t>JE-51</t>
  </si>
  <si>
    <t>November accrued expenses</t>
  </si>
  <si>
    <t>JE-52</t>
  </si>
  <si>
    <t>Year-end adjustments</t>
  </si>
  <si>
    <t>JE-53</t>
  </si>
  <si>
    <t>Year-end bonus accrual</t>
  </si>
  <si>
    <t>JE-54</t>
  </si>
  <si>
    <t>Depreciation of new equipment</t>
  </si>
  <si>
    <t>JE-55</t>
  </si>
  <si>
    <t>Revenue recognition adjustment</t>
  </si>
  <si>
    <t>JE-56</t>
  </si>
  <si>
    <t>JE-57</t>
  </si>
  <si>
    <t>JE-58</t>
  </si>
  <si>
    <t>JE-59</t>
  </si>
  <si>
    <t>Q1 Inventory adjustment</t>
  </si>
  <si>
    <t>JE-60</t>
  </si>
  <si>
    <t>JE-61</t>
  </si>
  <si>
    <t>JE-62</t>
  </si>
  <si>
    <t>JE-63</t>
  </si>
  <si>
    <t>JE-64</t>
  </si>
  <si>
    <t>June prepaid insurance amortization</t>
  </si>
  <si>
    <t>JE-65</t>
  </si>
  <si>
    <t>Q2 Stock-based compensation</t>
  </si>
  <si>
    <t>JE-66</t>
  </si>
  <si>
    <t>JE-67</t>
  </si>
  <si>
    <t>journal_id</t>
  </si>
  <si>
    <t>debit</t>
  </si>
  <si>
    <t>credit</t>
  </si>
  <si>
    <t>44</t>
  </si>
  <si>
    <t>Monthly depreciation</t>
  </si>
  <si>
    <t>38</t>
  </si>
  <si>
    <t>Salaries payable</t>
  </si>
  <si>
    <t>43</t>
  </si>
  <si>
    <t>Insurance expense</t>
  </si>
  <si>
    <t>Prepaid insurance</t>
  </si>
  <si>
    <t>45</t>
  </si>
  <si>
    <t>Interest expense</t>
  </si>
  <si>
    <t>Accrued interest payable</t>
  </si>
  <si>
    <t>46</t>
  </si>
  <si>
    <t>Bad debt expense</t>
  </si>
  <si>
    <t>Allowance for doubtful accounts</t>
  </si>
  <si>
    <t>Amortization expense</t>
  </si>
  <si>
    <t>Accumulated amortization</t>
  </si>
  <si>
    <t>Property tax expense</t>
  </si>
  <si>
    <t>Property taxes payable</t>
  </si>
  <si>
    <t>37</t>
  </si>
  <si>
    <t>Inventory obsolescence expense</t>
  </si>
  <si>
    <t>Allowance for obsolete inventory</t>
  </si>
  <si>
    <t>Warranty expense</t>
  </si>
  <si>
    <t>Warranty liability</t>
  </si>
  <si>
    <t>39</t>
  </si>
  <si>
    <t>Rent expense</t>
  </si>
  <si>
    <t>Prepaid rent</t>
  </si>
  <si>
    <t>Commission expense</t>
  </si>
  <si>
    <t>Accrued commissions</t>
  </si>
  <si>
    <t>40</t>
  </si>
  <si>
    <t>Utilities expense</t>
  </si>
  <si>
    <t>Accrued utilities payable</t>
  </si>
  <si>
    <t>Accounts receivable</t>
  </si>
  <si>
    <t>Deferred revenue</t>
  </si>
  <si>
    <t>Bonus expense</t>
  </si>
  <si>
    <t>Accrued bonuses payable</t>
  </si>
  <si>
    <t>Inventory adjustment expense</t>
  </si>
  <si>
    <t>Professional fees expense</t>
  </si>
  <si>
    <t>Accrued audit fees</t>
  </si>
  <si>
    <t>Inventory shrinkage</t>
  </si>
  <si>
    <t>Miscellaneous year-end expenses</t>
  </si>
  <si>
    <t>Accrued expenses</t>
  </si>
  <si>
    <t>August depreciation expense</t>
  </si>
  <si>
    <t>Accrued payroll</t>
  </si>
  <si>
    <t>Payroll payable</t>
  </si>
  <si>
    <t>Prepaid insurance expense</t>
  </si>
  <si>
    <t>Prepaid expenses</t>
  </si>
  <si>
    <t>January depreciation expense</t>
  </si>
  <si>
    <t>Accrued utility expenses</t>
  </si>
  <si>
    <t>Utilities payable</t>
  </si>
  <si>
    <t>Accrued employee bonuses</t>
  </si>
  <si>
    <t>Bonus payable</t>
  </si>
  <si>
    <t>April depreciation expense</t>
  </si>
  <si>
    <t>Prepaid rent expense</t>
  </si>
  <si>
    <t>Stock-based compensation expense</t>
  </si>
  <si>
    <t>Additional paid-in capital</t>
  </si>
  <si>
    <t>July depreciation expense</t>
  </si>
  <si>
    <t>Employee bonus expense</t>
  </si>
  <si>
    <t>Accrued bonuses</t>
  </si>
  <si>
    <t>41</t>
  </si>
  <si>
    <t>42</t>
  </si>
  <si>
    <t>October depreciation expense</t>
  </si>
  <si>
    <t>Inventory write-down</t>
  </si>
  <si>
    <t>Year-end bonus expense</t>
  </si>
  <si>
    <t>Depreciation expense - New equipment</t>
  </si>
  <si>
    <t>Accumulated depreciation - New equipment</t>
  </si>
  <si>
    <t>47</t>
  </si>
  <si>
    <t>Service revenue</t>
  </si>
  <si>
    <t>48</t>
  </si>
  <si>
    <t>49</t>
  </si>
  <si>
    <t>50</t>
  </si>
  <si>
    <t>51</t>
  </si>
  <si>
    <t>Inventory write-off</t>
  </si>
  <si>
    <t>52</t>
  </si>
  <si>
    <t>59</t>
  </si>
  <si>
    <t>customer_id</t>
  </si>
  <si>
    <t>invoice_number</t>
  </si>
  <si>
    <t>due_date</t>
  </si>
  <si>
    <t>total_amount</t>
  </si>
  <si>
    <t>tax_amount</t>
  </si>
  <si>
    <t>status</t>
  </si>
  <si>
    <t>INV-2024-001</t>
  </si>
  <si>
    <t>Computer equipment sale</t>
  </si>
  <si>
    <t>paid</t>
  </si>
  <si>
    <t>INV-2024-002</t>
  </si>
  <si>
    <t>Office furniture purchase</t>
  </si>
  <si>
    <t>INV-2024-003</t>
  </si>
  <si>
    <t>Software licenses</t>
  </si>
  <si>
    <t>INV-2024-004</t>
  </si>
  <si>
    <t>IT consulting services</t>
  </si>
  <si>
    <t>INV-2024-005</t>
  </si>
  <si>
    <t>Office equipment and supplies</t>
  </si>
  <si>
    <t>INV-2024-006</t>
  </si>
  <si>
    <t>Computer accessories</t>
  </si>
  <si>
    <t>INV-2024-007</t>
  </si>
  <si>
    <t>Office renovation services</t>
  </si>
  <si>
    <t>INV-2024-008</t>
  </si>
  <si>
    <t>Software maintenance</t>
  </si>
  <si>
    <t>INV-2024-009</t>
  </si>
  <si>
    <t>INV-2024-010</t>
  </si>
  <si>
    <t>INV-2024-011</t>
  </si>
  <si>
    <t>Office equipment sale</t>
  </si>
  <si>
    <t>INV-2024-012</t>
  </si>
  <si>
    <t>Consulting services</t>
  </si>
  <si>
    <t>INV-2024-013</t>
  </si>
  <si>
    <t>Software development services</t>
  </si>
  <si>
    <t>INV-2024-014</t>
  </si>
  <si>
    <t>IT support services</t>
  </si>
  <si>
    <t>INV-2024-023</t>
  </si>
  <si>
    <t>Year-end consulting services</t>
  </si>
  <si>
    <t>INV-2024-024</t>
  </si>
  <si>
    <t>Software license renewals</t>
  </si>
  <si>
    <t>INV-2024-015</t>
  </si>
  <si>
    <t>Marketing campaign services</t>
  </si>
  <si>
    <t>INV-2024-016</t>
  </si>
  <si>
    <t>Web hosting services</t>
  </si>
  <si>
    <t>INV-2024-017</t>
  </si>
  <si>
    <t>IT infrastructure upgrade</t>
  </si>
  <si>
    <t>INV-2024-018</t>
  </si>
  <si>
    <t>Data analysis services</t>
  </si>
  <si>
    <t>INV-2024-019</t>
  </si>
  <si>
    <t>Software development project</t>
  </si>
  <si>
    <t>INV-2024-020</t>
  </si>
  <si>
    <t>INV-2024-021</t>
  </si>
  <si>
    <t>Annual maintenance contract</t>
  </si>
  <si>
    <t>INV-2024-022</t>
  </si>
  <si>
    <t>Cloud services package</t>
  </si>
  <si>
    <t>INV-2025-001</t>
  </si>
  <si>
    <t>INV-2025-002</t>
  </si>
  <si>
    <t>Software development</t>
  </si>
  <si>
    <t>INV-2025-003</t>
  </si>
  <si>
    <t>Network infrastructure upgrade</t>
  </si>
  <si>
    <t>INV-2025-004</t>
  </si>
  <si>
    <t>Cloud services</t>
  </si>
  <si>
    <t>INV-2025-005</t>
  </si>
  <si>
    <t>INV-2025-006</t>
  </si>
  <si>
    <t>Cybersecurity consulting</t>
  </si>
  <si>
    <t>INV-2025-007</t>
  </si>
  <si>
    <t>INV-2025-008</t>
  </si>
  <si>
    <t>IT infrastructure audit</t>
  </si>
  <si>
    <t>INV-2025-009</t>
  </si>
  <si>
    <t>Data migration services</t>
  </si>
  <si>
    <t>INV-2025-010</t>
  </si>
  <si>
    <t>Cybersecurity assessment</t>
  </si>
  <si>
    <t>INV-2025-011</t>
  </si>
  <si>
    <t>Custom software solution</t>
  </si>
  <si>
    <t>INV-2025-012</t>
  </si>
  <si>
    <t>INV-2025-013</t>
  </si>
  <si>
    <t>Enterprise software implementation</t>
  </si>
  <si>
    <t>INV-2025-014</t>
  </si>
  <si>
    <t>Network security upgrade</t>
  </si>
  <si>
    <t>INV-2025-015</t>
  </si>
  <si>
    <t>Data analytics project</t>
  </si>
  <si>
    <t>IT infrastructure optimization</t>
  </si>
  <si>
    <t>Custom software development</t>
  </si>
  <si>
    <t>AI-powered analytics platform</t>
  </si>
  <si>
    <t>Cloud migration services</t>
  </si>
  <si>
    <t>Cybersecurity enhancement project</t>
  </si>
  <si>
    <t>Enterprise resource planning implementation</t>
  </si>
  <si>
    <t>unpaid</t>
  </si>
  <si>
    <t>Enterprise IT consultation</t>
  </si>
  <si>
    <t>AI-driven business analytics platform</t>
  </si>
  <si>
    <t>Cybersecurity infrastructure upgrade</t>
  </si>
  <si>
    <t>Custom software development project</t>
  </si>
  <si>
    <t>Enterprise resource planning system</t>
  </si>
  <si>
    <t>Data migration and analytics services</t>
  </si>
  <si>
    <t>Sustainability consulting services</t>
  </si>
  <si>
    <t>AI-powered predictive maintenance system</t>
  </si>
  <si>
    <t>Cloud migration and optimization</t>
  </si>
  <si>
    <t>Data analytics and visualization platform</t>
  </si>
  <si>
    <t>Enterprise resource planning system implementation</t>
  </si>
  <si>
    <t>IT infrastructure audit and optimization</t>
  </si>
  <si>
    <t>Healthcare data analytics platform</t>
  </si>
  <si>
    <t>IoT integration for smart office</t>
  </si>
  <si>
    <t>Electronics</t>
  </si>
  <si>
    <t>Electronic devices and accessories</t>
  </si>
  <si>
    <t>General office supplies</t>
  </si>
  <si>
    <t>Furniture</t>
  </si>
  <si>
    <t>Office furniture and fixtures</t>
  </si>
  <si>
    <t>Software</t>
  </si>
  <si>
    <t>Computer software and licenses</t>
  </si>
  <si>
    <t>Services</t>
  </si>
  <si>
    <t>Professional services</t>
  </si>
  <si>
    <t>sku</t>
  </si>
  <si>
    <t>category_id</t>
  </si>
  <si>
    <t>sale_price</t>
  </si>
  <si>
    <t>purchase_price</t>
  </si>
  <si>
    <t>tax_rate_id</t>
  </si>
  <si>
    <t>inventory_tracking</t>
  </si>
  <si>
    <t>current_stock</t>
  </si>
  <si>
    <t>reorder_level</t>
  </si>
  <si>
    <t>inventory_account_id</t>
  </si>
  <si>
    <t>revenue_account_id</t>
  </si>
  <si>
    <t>expense_account_id</t>
  </si>
  <si>
    <t>Laptop Computer</t>
  </si>
  <si>
    <t>Business laptop</t>
  </si>
  <si>
    <t>ELEC-001</t>
  </si>
  <si>
    <t>Desktop Computer</t>
  </si>
  <si>
    <t>Office desktop</t>
  </si>
  <si>
    <t>ELEC-002</t>
  </si>
  <si>
    <t>Office Chair</t>
  </si>
  <si>
    <t>Ergonomic office chair</t>
  </si>
  <si>
    <t>FURN-001</t>
  </si>
  <si>
    <t>Office Desk</t>
  </si>
  <si>
    <t>Standard office desk</t>
  </si>
  <si>
    <t>FURN-002</t>
  </si>
  <si>
    <t>Printer Paper</t>
  </si>
  <si>
    <t>Letter size paper, 500 sheets</t>
  </si>
  <si>
    <t>SUPP-001</t>
  </si>
  <si>
    <t>Ink Cartridges</t>
  </si>
  <si>
    <t>Black ink cartridges</t>
  </si>
  <si>
    <t>SUPP-002</t>
  </si>
  <si>
    <t>Accounting Software</t>
  </si>
  <si>
    <t>Annual license</t>
  </si>
  <si>
    <t>SOFT-001</t>
  </si>
  <si>
    <t>IT Support</t>
  </si>
  <si>
    <t>Hourly IT support</t>
  </si>
  <si>
    <t>SERV-001</t>
  </si>
  <si>
    <t>Consulting Services</t>
  </si>
  <si>
    <t>Business consulting, per hour</t>
  </si>
  <si>
    <t>SERV-002</t>
  </si>
  <si>
    <t>Smartphone</t>
  </si>
  <si>
    <t>ELEC-003</t>
  </si>
  <si>
    <t>Sustainability Consulting</t>
  </si>
  <si>
    <t>Environmental impact assessment and sustainability strategy</t>
  </si>
  <si>
    <t>IoT Integration Services</t>
  </si>
  <si>
    <t>Internet of Things device integration and management</t>
  </si>
  <si>
    <t>invoice_id</t>
  </si>
  <si>
    <t>product_id</t>
  </si>
  <si>
    <t>quantity</t>
  </si>
  <si>
    <t>unit_price</t>
  </si>
  <si>
    <t>line_amount</t>
  </si>
  <si>
    <t>Software license - year-end special</t>
  </si>
  <si>
    <t>IT Support - year-end package</t>
  </si>
  <si>
    <t>Web hosting services - Annual plan</t>
  </si>
  <si>
    <t>IT infrastructure upgrade - Hardware</t>
  </si>
  <si>
    <t>IT infrastructure upgrade - Labor</t>
  </si>
  <si>
    <t>Software license - maintenance</t>
  </si>
  <si>
    <t>Cloud services package - Annual</t>
  </si>
  <si>
    <t>IT support - Priority</t>
  </si>
  <si>
    <t>Network infrastructure upgrade - Hardware</t>
  </si>
  <si>
    <t>Network infrastructure upgrade - Labor</t>
  </si>
  <si>
    <t>Cloud services - Annual subscription</t>
  </si>
  <si>
    <t>Data visualization software license</t>
  </si>
  <si>
    <t>Custom software solution development</t>
  </si>
  <si>
    <t>vendor_id</t>
  </si>
  <si>
    <t>bill_number</t>
  </si>
  <si>
    <t>BILL-2024-001</t>
  </si>
  <si>
    <t>Office supplies purchase</t>
  </si>
  <si>
    <t>BILL-2024-002</t>
  </si>
  <si>
    <t>IT equipment purchase</t>
  </si>
  <si>
    <t>BILL-2024-003</t>
  </si>
  <si>
    <t>BILL-2024-004</t>
  </si>
  <si>
    <t>Marketing services</t>
  </si>
  <si>
    <t>BILL-2024-005</t>
  </si>
  <si>
    <t>Office supplies restock</t>
  </si>
  <si>
    <t>BILL-2024-006</t>
  </si>
  <si>
    <t>BILL-2024-007</t>
  </si>
  <si>
    <t>BILL-2024-008</t>
  </si>
  <si>
    <t>Office renovation</t>
  </si>
  <si>
    <t>BILL-2024-009</t>
  </si>
  <si>
    <t>BILL-2024-010</t>
  </si>
  <si>
    <t>BILL-2024-011</t>
  </si>
  <si>
    <t>BILL-2024-012</t>
  </si>
  <si>
    <t>BILL-2024-013</t>
  </si>
  <si>
    <t>BILL-2024-014</t>
  </si>
  <si>
    <t>BILL-2024-023</t>
  </si>
  <si>
    <t>Year-end IT maintenance</t>
  </si>
  <si>
    <t>BILL-2024-024</t>
  </si>
  <si>
    <t>BILL-2024-015</t>
  </si>
  <si>
    <t>BILL-2024-016</t>
  </si>
  <si>
    <t>BILL-2024-017</t>
  </si>
  <si>
    <t>Marketing materials</t>
  </si>
  <si>
    <t>BILL-2024-018</t>
  </si>
  <si>
    <t>Office supplies</t>
  </si>
  <si>
    <t>BILL-2024-019</t>
  </si>
  <si>
    <t>Computer equipment</t>
  </si>
  <si>
    <t>BILL-2024-020</t>
  </si>
  <si>
    <t>Software subscriptions</t>
  </si>
  <si>
    <t>BILL-2024-021</t>
  </si>
  <si>
    <t>BILL-2024-022</t>
  </si>
  <si>
    <t>Marketing campaign</t>
  </si>
  <si>
    <t>BILL-2025-001</t>
  </si>
  <si>
    <t>BILL-2025-002</t>
  </si>
  <si>
    <t>BILL-2025-003</t>
  </si>
  <si>
    <t>IT equipment</t>
  </si>
  <si>
    <t>BILL-2025-004</t>
  </si>
  <si>
    <t>BILL-2025-005</t>
  </si>
  <si>
    <t>BILL-2025-006</t>
  </si>
  <si>
    <t>Training services</t>
  </si>
  <si>
    <t>BILL-2025-007</t>
  </si>
  <si>
    <t>Cloud services subscription</t>
  </si>
  <si>
    <t>BILL-2025-008</t>
  </si>
  <si>
    <t>IT equipment upgrade</t>
  </si>
  <si>
    <t>BILL-2025-009</t>
  </si>
  <si>
    <t>BILL-2025-010</t>
  </si>
  <si>
    <t>BILL-2025-011</t>
  </si>
  <si>
    <t>BILL-2025-012</t>
  </si>
  <si>
    <t>Employee training</t>
  </si>
  <si>
    <t>BILL-2025-013</t>
  </si>
  <si>
    <t>Server hardware</t>
  </si>
  <si>
    <t>Advanced AI software</t>
  </si>
  <si>
    <t>Office supplies and equipment</t>
  </si>
  <si>
    <t>IT training services</t>
  </si>
  <si>
    <t>AI model training services</t>
  </si>
  <si>
    <t>Cloud services - Q1</t>
  </si>
  <si>
    <t>Office supplies and furniture</t>
  </si>
  <si>
    <t>AI software licensing</t>
  </si>
  <si>
    <t>Professional development courses</t>
  </si>
  <si>
    <t>Solar panel installation</t>
  </si>
  <si>
    <t>Cloud services - Q2</t>
  </si>
  <si>
    <t>Digital marketing campaign</t>
  </si>
  <si>
    <t>AI model training and deployment</t>
  </si>
  <si>
    <t>Energy efficiency consultation</t>
  </si>
  <si>
    <t>bill_id</t>
  </si>
  <si>
    <t>Office chairs - year-end upgrade</t>
  </si>
  <si>
    <t>Office desks - year-end upgrade</t>
  </si>
  <si>
    <t>Software licenses - Annual</t>
  </si>
  <si>
    <t>Office chairs</t>
  </si>
  <si>
    <t>Office desks</t>
  </si>
  <si>
    <t>Office supplies - Bulk order</t>
  </si>
  <si>
    <t>Software subscriptions - Annual</t>
  </si>
  <si>
    <t>Office renovation - Materials</t>
  </si>
  <si>
    <t>Office renovation - Labor</t>
  </si>
  <si>
    <t>Marketing campaign - Digital ads</t>
  </si>
  <si>
    <t>Office supplies - Q1 bulk order</t>
  </si>
  <si>
    <t>Printer cartridges</t>
  </si>
  <si>
    <t>Marketing materials - Brochures</t>
  </si>
  <si>
    <t>Workstation computers</t>
  </si>
  <si>
    <t>Network switches</t>
  </si>
  <si>
    <t>Software licenses - Annual renewal</t>
  </si>
  <si>
    <t>Standing desks</t>
  </si>
  <si>
    <t>Staff training - Cybersecurity basics</t>
  </si>
  <si>
    <t>Training materials</t>
  </si>
  <si>
    <t>Cloud services subscription - Annual</t>
  </si>
  <si>
    <t>Workstation upgrades</t>
  </si>
  <si>
    <t>Office supplies - Q2 bulk order</t>
  </si>
  <si>
    <t>Employee training program</t>
  </si>
  <si>
    <t>Advanced AI software license</t>
  </si>
  <si>
    <t>Q4 Marketing campaign</t>
  </si>
  <si>
    <t>Office supplies - Q4 bulk order</t>
  </si>
  <si>
    <t>IT equipment - Workstations</t>
  </si>
  <si>
    <t>Q1 Marketing campaign</t>
  </si>
  <si>
    <t>AI software licensing - Annual</t>
  </si>
  <si>
    <t>Solar panel system</t>
  </si>
  <si>
    <t>Digital marketing campaign - Q2</t>
  </si>
  <si>
    <t>old</t>
  </si>
  <si>
    <t>amount</t>
  </si>
  <si>
    <t>payment_method_id</t>
  </si>
  <si>
    <t>cash_id</t>
  </si>
  <si>
    <t>JE-1</t>
  </si>
  <si>
    <t>Owner capital</t>
  </si>
  <si>
    <t>JE-2</t>
  </si>
  <si>
    <t>Monthly office rent</t>
  </si>
  <si>
    <t>BILL-1</t>
  </si>
  <si>
    <t>Payment for BILL-2024-001</t>
  </si>
  <si>
    <t>JE-3</t>
  </si>
  <si>
    <t>INV-1</t>
  </si>
  <si>
    <t>JE-4</t>
  </si>
  <si>
    <t>Cash from sales</t>
  </si>
  <si>
    <t>BILL-2</t>
  </si>
  <si>
    <t>Payment for BILL-2024-002</t>
  </si>
  <si>
    <t>INV-2</t>
  </si>
  <si>
    <t>JE-5</t>
  </si>
  <si>
    <t>Monthly utilities</t>
  </si>
  <si>
    <t>JE-6</t>
  </si>
  <si>
    <t>Monthly payroll</t>
  </si>
  <si>
    <t>JE-7</t>
  </si>
  <si>
    <t>New office computers</t>
  </si>
  <si>
    <t>BILL-3</t>
  </si>
  <si>
    <t>Payment for BILL-2024-003</t>
  </si>
  <si>
    <t>INV-3</t>
  </si>
  <si>
    <t>JE-8</t>
  </si>
  <si>
    <t>INV-4</t>
  </si>
  <si>
    <t>BILL-4</t>
  </si>
  <si>
    <t>Payment for BILL-2024-004</t>
  </si>
  <si>
    <t>INV-5</t>
  </si>
  <si>
    <t>BILL-5</t>
  </si>
  <si>
    <t>Payment for BILL-2024-005</t>
  </si>
  <si>
    <t>INV-6</t>
  </si>
  <si>
    <t>BILL-6</t>
  </si>
  <si>
    <t>Payment for BILL-2024-006</t>
  </si>
  <si>
    <t>INV-7</t>
  </si>
  <si>
    <t>BILL-7</t>
  </si>
  <si>
    <t>Payment for BILL-2024-007</t>
  </si>
  <si>
    <t>INV-8</t>
  </si>
  <si>
    <t>BILL-8</t>
  </si>
  <si>
    <t>Payment for BILL-2024-008</t>
  </si>
  <si>
    <t>Payment received for INV-2024-009</t>
  </si>
  <si>
    <t>Payment for BILL-2024-009</t>
  </si>
  <si>
    <t>Payment received for INV-2024-010</t>
  </si>
  <si>
    <t>Payment for BILL-2024-010</t>
  </si>
  <si>
    <t>Payment received for INV-2024-011</t>
  </si>
  <si>
    <t>Payment for BILL-2024-011</t>
  </si>
  <si>
    <t>Payment received for INV-2024-012</t>
  </si>
  <si>
    <t>Payment for BILL-2024-012</t>
  </si>
  <si>
    <t>Payment received for INV-2024-013</t>
  </si>
  <si>
    <t>Payment for BILL-2024-013</t>
  </si>
  <si>
    <t>Payment received for INV-2024-014</t>
  </si>
  <si>
    <t>Payment for BILL-2024-014</t>
  </si>
  <si>
    <t>Payment received for INV-2024-023</t>
  </si>
  <si>
    <t>Payment for BILL-2024-023</t>
  </si>
  <si>
    <t>Payment for BILL-2024-024</t>
  </si>
  <si>
    <t>Year-end employee bonuses</t>
  </si>
  <si>
    <t>Annual insurance premium payment</t>
  </si>
  <si>
    <t>Payment received for INV-2024-015</t>
  </si>
  <si>
    <t>Payment for BILL-2024-015</t>
  </si>
  <si>
    <t>Payment received for INV-2024-016</t>
  </si>
  <si>
    <t>Payment for BILL-2024-016</t>
  </si>
  <si>
    <t>Payment received for INV-2024-017</t>
  </si>
  <si>
    <t>Payment for BILL-2024-017</t>
  </si>
  <si>
    <t>Payment received for INV-2024-018</t>
  </si>
  <si>
    <t>Payment for BILL-2024-018</t>
  </si>
  <si>
    <t>Payment received for INV-2024-019</t>
  </si>
  <si>
    <t>Payment received for INV-2024-020</t>
  </si>
  <si>
    <t>Payment for BILL-2024-020</t>
  </si>
  <si>
    <t>Payment received for INV-2024-021</t>
  </si>
  <si>
    <t>Payment for BILL-2024-021</t>
  </si>
  <si>
    <t>Payment received for INV-2024-022</t>
  </si>
  <si>
    <t>Payment for BILL-2024-022</t>
  </si>
  <si>
    <t>Payment received for INV-2025-001</t>
  </si>
  <si>
    <t>60</t>
  </si>
  <si>
    <t>Payment for BILL-2025-001</t>
  </si>
  <si>
    <t>61</t>
  </si>
  <si>
    <t>Payment received for INV-2025-002</t>
  </si>
  <si>
    <t>62</t>
  </si>
  <si>
    <t>Payment for BILL-2025-002</t>
  </si>
  <si>
    <t>63</t>
  </si>
  <si>
    <t>Payment received for INV-2025-003</t>
  </si>
  <si>
    <t>64</t>
  </si>
  <si>
    <t>Payment for BILL-2025-003</t>
  </si>
  <si>
    <t>65</t>
  </si>
  <si>
    <t>Payment received for INV-2025-004</t>
  </si>
  <si>
    <t>66</t>
  </si>
  <si>
    <t>Payment for BILL-2025-004</t>
  </si>
  <si>
    <t>67</t>
  </si>
  <si>
    <t>Payment received for INV-2025-005</t>
  </si>
  <si>
    <t>68</t>
  </si>
  <si>
    <t>Payment for BILL-2025-005</t>
  </si>
  <si>
    <t>69</t>
  </si>
  <si>
    <t>70</t>
  </si>
  <si>
    <t>71</t>
  </si>
  <si>
    <t>Office supplies - miscellaneous</t>
  </si>
  <si>
    <t>72</t>
  </si>
  <si>
    <t>Team lunch event</t>
  </si>
  <si>
    <t>73</t>
  </si>
  <si>
    <t>Software subscription - monthly</t>
  </si>
  <si>
    <t>74</t>
  </si>
  <si>
    <t>75</t>
  </si>
  <si>
    <t>76</t>
  </si>
  <si>
    <t>Payment received for INV-2025-008</t>
  </si>
  <si>
    <t>77</t>
  </si>
  <si>
    <t>Payment for BILL-2025-008</t>
  </si>
  <si>
    <t>78</t>
  </si>
  <si>
    <t>Payment received for INV-2025-009</t>
  </si>
  <si>
    <t>79</t>
  </si>
  <si>
    <t>Payment for BILL-2025-009</t>
  </si>
  <si>
    <t>80</t>
  </si>
  <si>
    <t>Payment received for INV-2025-010</t>
  </si>
  <si>
    <t>81</t>
  </si>
  <si>
    <t>Payment for BILL-2025-010</t>
  </si>
  <si>
    <t>82</t>
  </si>
  <si>
    <t>Payment received for INV-2025-011</t>
  </si>
  <si>
    <t>83</t>
  </si>
  <si>
    <t>Payment for BILL-2025-011</t>
  </si>
  <si>
    <t>84</t>
  </si>
  <si>
    <t>Payment received for INV-2025-012</t>
  </si>
  <si>
    <t>85</t>
  </si>
  <si>
    <t>Payment for BILL-2025-012</t>
  </si>
  <si>
    <t>86</t>
  </si>
  <si>
    <t>Office maintenance</t>
  </si>
  <si>
    <t>87</t>
  </si>
  <si>
    <t>Employee appreciation event</t>
  </si>
  <si>
    <t>88</t>
  </si>
  <si>
    <t>Professional association membership fees</t>
  </si>
  <si>
    <t>89</t>
  </si>
  <si>
    <t>Initial deposit to new savings account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</si>
  <si>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</si>
  <si>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</si>
  <si>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</si>
  <si>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</si>
  <si>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</si>
  <si>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</si>
  <si>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</si>
  <si>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</si>
  <si>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</si>
  <si>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</si>
  <si>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</si>
  <si>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</si>
  <si>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</si>
  <si>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Team building event</t>
  </si>
  <si>
    <t>103</t>
  </si>
  <si>
    <t>104</t>
  </si>
  <si>
    <t>105</t>
  </si>
  <si>
    <t>Transfer to savings account</t>
  </si>
  <si>
    <t>106</t>
  </si>
  <si>
    <t>Transfer from checking account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</si>
  <si>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</si>
  <si>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</si>
  <si>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</si>
  <si>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</si>
  <si>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</si>
  <si>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</si>
  <si>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</si>
  <si>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</si>
  <si>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</si>
  <si>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</si>
  <si>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</si>
  <si>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Employee training workshop</t>
  </si>
  <si>
    <t>118</t>
  </si>
  <si>
    <t>Office holiday decorations</t>
  </si>
  <si>
    <t>119</t>
  </si>
  <si>
    <t>Year-end client appreciation gifts</t>
  </si>
  <si>
    <t>120</t>
  </si>
  <si>
    <t>Year-end dividend payment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</si>
  <si>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</si>
  <si>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</si>
  <si>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</si>
  <si>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</si>
  <si>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</si>
  <si>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</si>
  <si>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</si>
  <si>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</si>
  <si>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</si>
  <si>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</si>
  <si>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</si>
  <si>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</si>
  <si>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</si>
  <si>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</si>
  <si>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</si>
  <si>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</si>
  <si>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</si>
  <si>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</si>
  <si>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</si>
  <si>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</si>
  <si>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</si>
  <si>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</si>
  <si>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</si>
  <si>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</si>
  <si>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</si>
  <si>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</si>
  <si>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</si>
  <si>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Office maintenance and repairs</t>
  </si>
  <si>
    <t>148</t>
  </si>
  <si>
    <t>Professional association memberships</t>
  </si>
  <si>
    <t>149</t>
  </si>
  <si>
    <t>150</t>
  </si>
  <si>
    <t>bank_account_id</t>
  </si>
  <si>
    <t>type</t>
  </si>
  <si>
    <t>reference</t>
  </si>
  <si>
    <t>is_reconciled</t>
  </si>
  <si>
    <t>cash_transaction_id</t>
  </si>
  <si>
    <t>Initial capital investment</t>
  </si>
  <si>
    <t>deposit</t>
  </si>
  <si>
    <t>Office rent payment</t>
  </si>
  <si>
    <t>withdrawal</t>
  </si>
  <si>
    <t>Purchase of office supplies</t>
  </si>
  <si>
    <t>Sales revenue</t>
  </si>
  <si>
    <t>Payment received for INV-2024-001</t>
  </si>
  <si>
    <t>Utility bills payment</t>
  </si>
  <si>
    <t>Payment received for INV-2024-002</t>
  </si>
  <si>
    <t>Payroll entry</t>
  </si>
  <si>
    <t>Purchase of equipment</t>
  </si>
  <si>
    <t>Payment received for INV-2024-003</t>
  </si>
  <si>
    <t>Payment received for INV-2024-004</t>
  </si>
  <si>
    <t>Payment received for INV-2024-005</t>
  </si>
  <si>
    <t>Payment received for INV-2024-006</t>
  </si>
  <si>
    <t>Payment received for INV-2024-007</t>
  </si>
  <si>
    <t>Payment received for INV-2024-008</t>
  </si>
  <si>
    <t>entity_number</t>
  </si>
  <si>
    <t>564-78-9012</t>
  </si>
  <si>
    <t>798-01-2345</t>
  </si>
  <si>
    <t>432-65-7890</t>
  </si>
  <si>
    <t>2024-01-01</t>
  </si>
  <si>
    <t>2024-12-31</t>
  </si>
  <si>
    <t>FY 2023</t>
  </si>
  <si>
    <t>INV-2023-001</t>
  </si>
  <si>
    <t>INV-2023-002</t>
  </si>
  <si>
    <t>INV-2023-003</t>
  </si>
  <si>
    <t>INV-2023-004</t>
  </si>
  <si>
    <t>INV-2023-005</t>
  </si>
  <si>
    <t>INV-2023-006</t>
  </si>
  <si>
    <t>INV-2023-007</t>
  </si>
  <si>
    <t>INV-2023-008</t>
  </si>
  <si>
    <t>INV-2023-009</t>
  </si>
  <si>
    <t>INV-2023-010</t>
  </si>
  <si>
    <t>INV-2023-011</t>
  </si>
  <si>
    <t>INV-2023-012</t>
  </si>
  <si>
    <t>INV-2023-013</t>
  </si>
  <si>
    <t>INV-2023-014</t>
  </si>
  <si>
    <t>INV-2023-023</t>
  </si>
  <si>
    <t>INV-2023-024</t>
  </si>
  <si>
    <t>INV-2023-015</t>
  </si>
  <si>
    <t>INV-2023-016</t>
  </si>
  <si>
    <t>INV-2023-017</t>
  </si>
  <si>
    <t>INV-2023-018</t>
  </si>
  <si>
    <t>INV-2023-019</t>
  </si>
  <si>
    <t>INV-2023-020</t>
  </si>
  <si>
    <t>INV-2023-021</t>
  </si>
  <si>
    <t>INV-2023-022</t>
  </si>
  <si>
    <t>BILL-2023-001</t>
  </si>
  <si>
    <t>BILL-2023-002</t>
  </si>
  <si>
    <t>BILL-2023-003</t>
  </si>
  <si>
    <t>BILL-2023-004</t>
  </si>
  <si>
    <t>BILL-2023-005</t>
  </si>
  <si>
    <t>BILL-2023-006</t>
  </si>
  <si>
    <t>BILL-2023-007</t>
  </si>
  <si>
    <t>BILL-2023-008</t>
  </si>
  <si>
    <t>BILL-2023-009</t>
  </si>
  <si>
    <t>BILL-2023-010</t>
  </si>
  <si>
    <t>BILL-2023-011</t>
  </si>
  <si>
    <t>BILL-2023-012</t>
  </si>
  <si>
    <t>BILL-2023-013</t>
  </si>
  <si>
    <t>BILL-2023-014</t>
  </si>
  <si>
    <t>BILL-2023-023</t>
  </si>
  <si>
    <t>BILL-2023-024</t>
  </si>
  <si>
    <t>BILL-2023-015</t>
  </si>
  <si>
    <t>BILL-2023-016</t>
  </si>
  <si>
    <t>BILL-2023-017</t>
  </si>
  <si>
    <t>BILL-2023-018</t>
  </si>
  <si>
    <t>BILL-2023-019</t>
  </si>
  <si>
    <t>BILL-2023-020</t>
  </si>
  <si>
    <t>BILL-2023-021</t>
  </si>
  <si>
    <t>BILL-2023-022</t>
  </si>
  <si>
    <t>Payment for BILL-2023-001</t>
  </si>
  <si>
    <t>Payment for INV-2023-001</t>
  </si>
  <si>
    <t>Payment for BILL-2023-002</t>
  </si>
  <si>
    <t>Payment for INV-2023-002</t>
  </si>
  <si>
    <t>Payment for BILL-2023-003</t>
  </si>
  <si>
    <t>Payment for INV-2023-003</t>
  </si>
  <si>
    <t>Payment for INV-2023-004</t>
  </si>
  <si>
    <t>Payment for BILL-2023-004</t>
  </si>
  <si>
    <t>Payment for INV-2023-005</t>
  </si>
  <si>
    <t>Payment for BILL-2023-005</t>
  </si>
  <si>
    <t>Payment for INV-2023-006</t>
  </si>
  <si>
    <t>Payment for BILL-2023-006</t>
  </si>
  <si>
    <t>Payment for INV-2023-007</t>
  </si>
  <si>
    <t>Payment for BILL-2023-007</t>
  </si>
  <si>
    <t>Payment for INV-2023-008</t>
  </si>
  <si>
    <t>Payment for BILL-2023-008</t>
  </si>
  <si>
    <t>Payment received for INV-2023-009</t>
  </si>
  <si>
    <t>Payment for BILL-2023-009</t>
  </si>
  <si>
    <t>Payment received for INV-2023-010</t>
  </si>
  <si>
    <t>Payment for BILL-2023-010</t>
  </si>
  <si>
    <t>Payment received for INV-2023-011</t>
  </si>
  <si>
    <t>Payment for BILL-2023-011</t>
  </si>
  <si>
    <t>Payment received for INV-2023-012</t>
  </si>
  <si>
    <t>Payment for BILL-2023-012</t>
  </si>
  <si>
    <t>Payment received for INV-2023-013</t>
  </si>
  <si>
    <t>Payment for BILL-2023-013</t>
  </si>
  <si>
    <t>Payment received for INV-2023-014</t>
  </si>
  <si>
    <t>Payment for BILL-2023-014</t>
  </si>
  <si>
    <t>Payment received for INV-2023-023</t>
  </si>
  <si>
    <t>Payment for BILL-2023-023</t>
  </si>
  <si>
    <t>Payment received for INV-2023-024</t>
  </si>
  <si>
    <t>Payment for BILL-2023-024</t>
  </si>
  <si>
    <t>Payment received for INV-2023-015</t>
  </si>
  <si>
    <t>Payment for BILL-2023-015</t>
  </si>
  <si>
    <t>Payment received for INV-2023-016</t>
  </si>
  <si>
    <t>Payment for BILL-2023-016</t>
  </si>
  <si>
    <t>Payment received for INV-2023-017</t>
  </si>
  <si>
    <t>Payment for BILL-2023-017</t>
  </si>
  <si>
    <t>Payment received for INV-2023-018</t>
  </si>
  <si>
    <t>Payment for BILL-2023-018</t>
  </si>
  <si>
    <t>Payment received for INV-2023-019</t>
  </si>
  <si>
    <t>Payment for BILL-2023-019</t>
  </si>
  <si>
    <t>Payment received for INV-2023-020</t>
  </si>
  <si>
    <t>Payment for BILL-2023-020</t>
  </si>
  <si>
    <t>Payment received for INV-2023-021</t>
  </si>
  <si>
    <t>Payment for BILL-2023-021</t>
  </si>
  <si>
    <t>Payment received for INV-2023-022</t>
  </si>
  <si>
    <t>Payment for BILL-2023-022</t>
  </si>
  <si>
    <t>Payment received for INV-2023-001</t>
  </si>
  <si>
    <t>Payment received for INV-2023-002</t>
  </si>
  <si>
    <t>Payment received for INV-2023-003</t>
  </si>
  <si>
    <t>Payment received for INV-2023-004</t>
  </si>
  <si>
    <t>Payment received for INV-2023-005</t>
  </si>
  <si>
    <t>Payment received for INV-2023-006</t>
  </si>
  <si>
    <t>Payment received for INV-2023-007</t>
  </si>
  <si>
    <t>Payment received for INV-2023-008</t>
  </si>
  <si>
    <t>INV-2024-025</t>
  </si>
  <si>
    <t>BILL-2024-025</t>
  </si>
  <si>
    <t>2023-01-01</t>
  </si>
  <si>
    <t>2023-12-31</t>
  </si>
  <si>
    <t>subtotal</t>
  </si>
  <si>
    <t>SERV-004</t>
  </si>
  <si>
    <t>SERV-003</t>
  </si>
  <si>
    <t>Printer paper</t>
  </si>
  <si>
    <t>SUPP-003</t>
  </si>
  <si>
    <t>Miscellaneous supplies</t>
  </si>
  <si>
    <t>Additional office supplies</t>
  </si>
  <si>
    <t>Other office supplies</t>
  </si>
  <si>
    <t>is_consumable</t>
  </si>
  <si>
    <t>Other accessories</t>
  </si>
  <si>
    <t>Miscellaneous services</t>
  </si>
  <si>
    <t>Services purchased</t>
  </si>
  <si>
    <t>Computer Accessories</t>
  </si>
  <si>
    <t>Other computer peripherals and accessories</t>
  </si>
  <si>
    <t>Other Office supplies and furniture</t>
  </si>
  <si>
    <t>is_service</t>
  </si>
  <si>
    <t>IT infrastructure upgrade and maintenance - Hardware</t>
  </si>
  <si>
    <t>Accounting Software license renewals</t>
  </si>
  <si>
    <t>Custom software development - Labor</t>
  </si>
  <si>
    <t>AI Powered analytics</t>
  </si>
  <si>
    <t>ai Data analytics and visualization platform</t>
  </si>
  <si>
    <t>General and Administrative</t>
  </si>
  <si>
    <t>Office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</si>
</sst>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22" fontId="0" fillId="0" borderId="0" xfId="0" applyNumberFormat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C3" sqref="C3"/>
    </sheetView>
  </sheetViews>
  <sheetFormatPr defaultRowHeight="14.4" x14ac:dyDescent="0.3"/>
  <cols>
    <col min="2" max="2" width="12.88671875" customWidth="1"/>
    <col min="3" max="3" width="12.77734375" customWidth="1"/>
  </cols>
  <sheetData>
    <row r="1" spans="1:5" x14ac:dyDescent="0.3">
      <c r="A1" s="1" t="s">
        <v>0</v>
      </c>
      <c r="B1" s="1" t="s">
        <v>1</v>
      </c>
      <c r="C1" s="1" t="s">
        <v>377</v>
      </c>
      <c r="D1" s="1" t="s">
        <v>2</v>
      </c>
      <c r="E1" s="1" t="s">
        <v>16</v>
      </c>
    </row>
    <row r="2" spans="1:5" x14ac:dyDescent="0.3">
      <c r="A2">
        <v>1</v>
      </c>
      <c r="B2" t="s">
        <v>378</v>
      </c>
      <c r="C2">
        <v>0</v>
      </c>
      <c r="D2" t="s">
        <v>379</v>
      </c>
      <c r="E2">
        <v>1</v>
      </c>
    </row>
    <row r="3" spans="1:5" x14ac:dyDescent="0.3">
      <c r="A3">
        <v>2</v>
      </c>
      <c r="B3" t="s">
        <v>380</v>
      </c>
      <c r="C3">
        <v>7.5</v>
      </c>
      <c r="D3" t="s">
        <v>381</v>
      </c>
      <c r="E3">
        <v>1</v>
      </c>
    </row>
    <row r="4" spans="1:5" x14ac:dyDescent="0.3">
      <c r="A4">
        <v>3</v>
      </c>
      <c r="B4" t="s">
        <v>382</v>
      </c>
      <c r="C4">
        <v>3.5</v>
      </c>
      <c r="D4" t="s">
        <v>383</v>
      </c>
      <c r="E4">
        <v>1</v>
      </c>
    </row>
    <row r="5" spans="1:5" x14ac:dyDescent="0.3">
      <c r="A5">
        <v>4</v>
      </c>
      <c r="B5" t="s">
        <v>384</v>
      </c>
      <c r="C5">
        <v>20</v>
      </c>
      <c r="D5" t="s">
        <v>385</v>
      </c>
      <c r="E5">
        <v>1</v>
      </c>
    </row>
    <row r="6" spans="1:5" x14ac:dyDescent="0.3">
      <c r="A6">
        <v>5</v>
      </c>
      <c r="B6" t="s">
        <v>386</v>
      </c>
      <c r="C6">
        <v>10</v>
      </c>
      <c r="D6" t="s">
        <v>387</v>
      </c>
      <c r="E6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O21" sqref="O2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>
        <v>1</v>
      </c>
      <c r="B2" t="s">
        <v>388</v>
      </c>
      <c r="C2">
        <v>1</v>
      </c>
    </row>
    <row r="3" spans="1:3" x14ac:dyDescent="0.3">
      <c r="A3">
        <v>2</v>
      </c>
      <c r="B3" t="s">
        <v>389</v>
      </c>
      <c r="C3">
        <v>1</v>
      </c>
    </row>
    <row r="4" spans="1:3" x14ac:dyDescent="0.3">
      <c r="A4">
        <v>3</v>
      </c>
      <c r="B4" t="s">
        <v>390</v>
      </c>
      <c r="C4">
        <v>1</v>
      </c>
    </row>
    <row r="5" spans="1:3" x14ac:dyDescent="0.3">
      <c r="A5">
        <v>4</v>
      </c>
      <c r="B5" t="s">
        <v>391</v>
      </c>
      <c r="C5">
        <v>1</v>
      </c>
    </row>
    <row r="6" spans="1:3" x14ac:dyDescent="0.3">
      <c r="A6">
        <v>5</v>
      </c>
      <c r="B6" t="s">
        <v>392</v>
      </c>
      <c r="C6">
        <v>1</v>
      </c>
    </row>
    <row r="7" spans="1:3" x14ac:dyDescent="0.3">
      <c r="A7">
        <v>6</v>
      </c>
      <c r="B7" t="s">
        <v>393</v>
      </c>
      <c r="C7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J2" sqref="J2"/>
    </sheetView>
  </sheetViews>
  <sheetFormatPr defaultRowHeight="14.4" x14ac:dyDescent="0.3"/>
  <cols>
    <col min="1" max="1" width="2.6640625" bestFit="1" customWidth="1"/>
    <col min="2" max="2" width="10.33203125" bestFit="1" customWidth="1"/>
    <col min="3" max="3" width="19.88671875" bestFit="1" customWidth="1"/>
    <col min="4" max="4" width="15.5546875" bestFit="1" customWidth="1"/>
    <col min="5" max="5" width="23" bestFit="1" customWidth="1"/>
    <col min="6" max="6" width="11" bestFit="1" customWidth="1"/>
    <col min="7" max="7" width="15.77734375" bestFit="1" customWidth="1"/>
    <col min="8" max="8" width="15" bestFit="1" customWidth="1"/>
    <col min="9" max="9" width="8.44140625" bestFit="1" customWidth="1"/>
    <col min="10" max="10" width="14.6640625" bestFit="1" customWidth="1"/>
  </cols>
  <sheetData>
    <row r="1" spans="1:10" x14ac:dyDescent="0.3">
      <c r="A1" s="1" t="s">
        <v>0</v>
      </c>
      <c r="B1" s="1" t="s">
        <v>394</v>
      </c>
      <c r="C1" s="1" t="s">
        <v>395</v>
      </c>
      <c r="D1" s="1" t="s">
        <v>396</v>
      </c>
      <c r="E1" s="1" t="s">
        <v>2</v>
      </c>
      <c r="F1" s="1" t="s">
        <v>397</v>
      </c>
      <c r="G1" s="1" t="s">
        <v>398</v>
      </c>
      <c r="H1" s="1" t="s">
        <v>399</v>
      </c>
      <c r="I1" s="1" t="s">
        <v>16</v>
      </c>
      <c r="J1" s="1" t="s">
        <v>17</v>
      </c>
    </row>
    <row r="2" spans="1:10" x14ac:dyDescent="0.3">
      <c r="A2">
        <v>1</v>
      </c>
      <c r="B2">
        <v>5</v>
      </c>
      <c r="C2" t="s">
        <v>400</v>
      </c>
      <c r="D2" t="s">
        <v>401</v>
      </c>
      <c r="E2" t="s">
        <v>402</v>
      </c>
      <c r="F2">
        <v>1</v>
      </c>
      <c r="G2">
        <v>10000</v>
      </c>
      <c r="H2">
        <v>10000</v>
      </c>
      <c r="I2">
        <v>1</v>
      </c>
      <c r="J2" s="2" t="s">
        <v>19</v>
      </c>
    </row>
    <row r="3" spans="1:10" x14ac:dyDescent="0.3">
      <c r="A3">
        <v>2</v>
      </c>
      <c r="B3">
        <v>6</v>
      </c>
      <c r="C3" t="s">
        <v>400</v>
      </c>
      <c r="D3" t="s">
        <v>403</v>
      </c>
      <c r="E3" t="s">
        <v>28</v>
      </c>
      <c r="F3">
        <v>1</v>
      </c>
      <c r="G3">
        <v>25000</v>
      </c>
      <c r="H3">
        <v>25000</v>
      </c>
      <c r="I3">
        <v>1</v>
      </c>
      <c r="J3" s="2" t="s">
        <v>19</v>
      </c>
    </row>
    <row r="4" spans="1:10" x14ac:dyDescent="0.3">
      <c r="A4">
        <v>3</v>
      </c>
      <c r="B4">
        <v>5</v>
      </c>
      <c r="C4" t="s">
        <v>404</v>
      </c>
      <c r="D4" t="s">
        <v>405</v>
      </c>
      <c r="E4" t="s">
        <v>406</v>
      </c>
      <c r="F4">
        <v>2</v>
      </c>
      <c r="G4">
        <v>5000</v>
      </c>
      <c r="H4">
        <v>5000</v>
      </c>
      <c r="I4">
        <v>1</v>
      </c>
      <c r="J4" s="2" t="s">
        <v>19</v>
      </c>
    </row>
    <row r="5" spans="1:10" x14ac:dyDescent="0.3">
      <c r="A5">
        <v>4</v>
      </c>
      <c r="B5">
        <v>5</v>
      </c>
      <c r="C5" t="s">
        <v>407</v>
      </c>
      <c r="D5" t="s">
        <v>408</v>
      </c>
      <c r="E5" t="s">
        <v>409</v>
      </c>
      <c r="F5">
        <v>1</v>
      </c>
      <c r="G5">
        <v>10000</v>
      </c>
      <c r="H5">
        <v>10000</v>
      </c>
      <c r="I5">
        <v>1</v>
      </c>
      <c r="J5" s="2" t="s">
        <v>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0"/>
  <sheetViews>
    <sheetView workbookViewId="0">
      <selection activeCell="E2" sqref="E2"/>
    </sheetView>
  </sheetViews>
  <sheetFormatPr defaultRowHeight="14.4" x14ac:dyDescent="0.3"/>
  <cols>
    <col min="1" max="1" width="2.6640625" bestFit="1" customWidth="1"/>
    <col min="2" max="2" width="14.6640625" bestFit="1" customWidth="1"/>
    <col min="3" max="3" width="15" bestFit="1" customWidth="1"/>
    <col min="4" max="4" width="38.77734375" bestFit="1" customWidth="1"/>
    <col min="5" max="5" width="9.33203125" bestFit="1" customWidth="1"/>
    <col min="6" max="6" width="18.109375" bestFit="1" customWidth="1"/>
  </cols>
  <sheetData>
    <row r="1" spans="1:6" x14ac:dyDescent="0.3">
      <c r="A1" s="1" t="s">
        <v>0</v>
      </c>
      <c r="B1" s="1" t="s">
        <v>410</v>
      </c>
      <c r="C1" s="1" t="s">
        <v>411</v>
      </c>
      <c r="D1" s="1" t="s">
        <v>2</v>
      </c>
      <c r="E1" s="1" t="s">
        <v>412</v>
      </c>
      <c r="F1" s="1" t="s">
        <v>17</v>
      </c>
    </row>
    <row r="2" spans="1:6" x14ac:dyDescent="0.3">
      <c r="A2">
        <v>1</v>
      </c>
      <c r="B2" s="4">
        <v>45047</v>
      </c>
      <c r="C2" t="s">
        <v>413</v>
      </c>
      <c r="D2" t="s">
        <v>414</v>
      </c>
      <c r="E2" t="s">
        <v>415</v>
      </c>
      <c r="F2" s="2" t="s">
        <v>19</v>
      </c>
    </row>
    <row r="3" spans="1:6" x14ac:dyDescent="0.3">
      <c r="A3">
        <v>2</v>
      </c>
      <c r="B3" s="4">
        <v>45061</v>
      </c>
      <c r="C3" t="s">
        <v>416</v>
      </c>
      <c r="D3" t="s">
        <v>417</v>
      </c>
      <c r="E3" t="s">
        <v>415</v>
      </c>
      <c r="F3" s="2" t="s">
        <v>19</v>
      </c>
    </row>
    <row r="4" spans="1:6" x14ac:dyDescent="0.3">
      <c r="A4">
        <v>3</v>
      </c>
      <c r="B4" s="4">
        <v>45077</v>
      </c>
      <c r="C4" t="s">
        <v>418</v>
      </c>
      <c r="D4" t="s">
        <v>419</v>
      </c>
      <c r="E4" t="s">
        <v>415</v>
      </c>
      <c r="F4" s="2" t="s">
        <v>19</v>
      </c>
    </row>
    <row r="5" spans="1:6" x14ac:dyDescent="0.3">
      <c r="A5">
        <v>4</v>
      </c>
      <c r="B5" s="4">
        <v>45092</v>
      </c>
      <c r="C5" t="s">
        <v>420</v>
      </c>
      <c r="D5" t="s">
        <v>421</v>
      </c>
      <c r="E5" t="s">
        <v>415</v>
      </c>
      <c r="F5" s="2" t="s">
        <v>19</v>
      </c>
    </row>
    <row r="6" spans="1:6" x14ac:dyDescent="0.3">
      <c r="A6">
        <v>5</v>
      </c>
      <c r="B6" s="4">
        <v>45107</v>
      </c>
      <c r="C6" t="s">
        <v>422</v>
      </c>
      <c r="D6" t="s">
        <v>423</v>
      </c>
      <c r="E6" t="s">
        <v>415</v>
      </c>
      <c r="F6" s="2" t="s">
        <v>19</v>
      </c>
    </row>
    <row r="7" spans="1:6" x14ac:dyDescent="0.3">
      <c r="A7">
        <v>6</v>
      </c>
      <c r="B7" s="4">
        <v>45122</v>
      </c>
      <c r="C7" t="s">
        <v>424</v>
      </c>
      <c r="D7" t="s">
        <v>425</v>
      </c>
      <c r="E7" t="s">
        <v>415</v>
      </c>
      <c r="F7" s="2" t="s">
        <v>19</v>
      </c>
    </row>
    <row r="8" spans="1:6" x14ac:dyDescent="0.3">
      <c r="A8">
        <v>7</v>
      </c>
      <c r="B8" s="4">
        <v>45138</v>
      </c>
      <c r="C8" t="s">
        <v>426</v>
      </c>
      <c r="D8" t="s">
        <v>427</v>
      </c>
      <c r="E8" t="s">
        <v>415</v>
      </c>
      <c r="F8" s="2" t="s">
        <v>19</v>
      </c>
    </row>
    <row r="9" spans="1:6" x14ac:dyDescent="0.3">
      <c r="A9">
        <v>8</v>
      </c>
      <c r="B9" s="4">
        <v>45153</v>
      </c>
      <c r="C9" t="s">
        <v>428</v>
      </c>
      <c r="D9" t="s">
        <v>429</v>
      </c>
      <c r="E9" t="s">
        <v>415</v>
      </c>
      <c r="F9" s="2" t="s">
        <v>19</v>
      </c>
    </row>
    <row r="10" spans="1:6" x14ac:dyDescent="0.3">
      <c r="A10">
        <v>9</v>
      </c>
      <c r="B10" s="4">
        <v>45169</v>
      </c>
      <c r="C10" t="s">
        <v>430</v>
      </c>
      <c r="D10" t="s">
        <v>431</v>
      </c>
      <c r="E10" t="s">
        <v>415</v>
      </c>
      <c r="F10" s="2" t="s">
        <v>19</v>
      </c>
    </row>
    <row r="11" spans="1:6" x14ac:dyDescent="0.3">
      <c r="A11">
        <v>10</v>
      </c>
      <c r="B11" s="4">
        <v>45184</v>
      </c>
      <c r="C11" t="s">
        <v>432</v>
      </c>
      <c r="D11" t="s">
        <v>433</v>
      </c>
      <c r="E11" t="s">
        <v>415</v>
      </c>
      <c r="F11" s="2" t="s">
        <v>19</v>
      </c>
    </row>
    <row r="12" spans="1:6" x14ac:dyDescent="0.3">
      <c r="A12">
        <v>11</v>
      </c>
      <c r="B12" s="4">
        <v>45199</v>
      </c>
      <c r="C12" t="s">
        <v>434</v>
      </c>
      <c r="D12" t="s">
        <v>435</v>
      </c>
      <c r="E12" t="s">
        <v>415</v>
      </c>
      <c r="F12" s="2" t="s">
        <v>19</v>
      </c>
    </row>
    <row r="13" spans="1:6" x14ac:dyDescent="0.3">
      <c r="A13">
        <v>12</v>
      </c>
      <c r="B13" s="4">
        <v>45214</v>
      </c>
      <c r="C13" t="s">
        <v>436</v>
      </c>
      <c r="D13" t="s">
        <v>437</v>
      </c>
      <c r="E13" t="s">
        <v>415</v>
      </c>
      <c r="F13" s="2" t="s">
        <v>19</v>
      </c>
    </row>
    <row r="14" spans="1:6" x14ac:dyDescent="0.3">
      <c r="A14">
        <v>13</v>
      </c>
      <c r="B14" s="4">
        <v>45230</v>
      </c>
      <c r="C14" t="s">
        <v>438</v>
      </c>
      <c r="D14" t="s">
        <v>439</v>
      </c>
      <c r="E14" t="s">
        <v>415</v>
      </c>
      <c r="F14" s="2" t="s">
        <v>19</v>
      </c>
    </row>
    <row r="15" spans="1:6" x14ac:dyDescent="0.3">
      <c r="A15">
        <v>14</v>
      </c>
      <c r="B15" s="4">
        <v>45245</v>
      </c>
      <c r="C15" t="s">
        <v>440</v>
      </c>
      <c r="D15" t="s">
        <v>441</v>
      </c>
      <c r="E15" t="s">
        <v>415</v>
      </c>
      <c r="F15" s="2" t="s">
        <v>19</v>
      </c>
    </row>
    <row r="16" spans="1:6" x14ac:dyDescent="0.3">
      <c r="A16">
        <v>15</v>
      </c>
      <c r="B16" s="4">
        <v>45260</v>
      </c>
      <c r="C16" t="s">
        <v>442</v>
      </c>
      <c r="D16" t="s">
        <v>443</v>
      </c>
      <c r="E16" t="s">
        <v>415</v>
      </c>
      <c r="F16" s="2" t="s">
        <v>19</v>
      </c>
    </row>
    <row r="17" spans="1:6" x14ac:dyDescent="0.3">
      <c r="A17">
        <v>16</v>
      </c>
      <c r="B17" s="4">
        <v>45275</v>
      </c>
      <c r="C17" t="s">
        <v>444</v>
      </c>
      <c r="D17" t="s">
        <v>445</v>
      </c>
      <c r="E17" t="s">
        <v>415</v>
      </c>
      <c r="F17" s="2" t="s">
        <v>19</v>
      </c>
    </row>
    <row r="18" spans="1:6" x14ac:dyDescent="0.3">
      <c r="A18">
        <v>17</v>
      </c>
      <c r="B18" s="4">
        <v>45291</v>
      </c>
      <c r="C18" t="s">
        <v>446</v>
      </c>
      <c r="D18" t="s">
        <v>447</v>
      </c>
      <c r="E18" t="s">
        <v>415</v>
      </c>
      <c r="F18" s="2" t="s">
        <v>19</v>
      </c>
    </row>
    <row r="19" spans="1:6" x14ac:dyDescent="0.3">
      <c r="A19">
        <v>18</v>
      </c>
      <c r="B19" s="4">
        <v>45291</v>
      </c>
      <c r="C19" t="s">
        <v>448</v>
      </c>
      <c r="D19" t="s">
        <v>449</v>
      </c>
      <c r="E19" t="s">
        <v>415</v>
      </c>
      <c r="F19" s="2" t="s">
        <v>19</v>
      </c>
    </row>
    <row r="20" spans="1:6" x14ac:dyDescent="0.3">
      <c r="A20">
        <v>19</v>
      </c>
      <c r="B20" s="4">
        <v>45291</v>
      </c>
      <c r="C20" t="s">
        <v>450</v>
      </c>
      <c r="D20" t="s">
        <v>451</v>
      </c>
      <c r="E20" t="s">
        <v>415</v>
      </c>
      <c r="F20" s="2" t="s">
        <v>19</v>
      </c>
    </row>
    <row r="21" spans="1:6" x14ac:dyDescent="0.3">
      <c r="A21">
        <v>20</v>
      </c>
      <c r="B21" s="4">
        <v>45169</v>
      </c>
      <c r="C21" t="s">
        <v>452</v>
      </c>
      <c r="D21" t="s">
        <v>453</v>
      </c>
      <c r="E21" t="s">
        <v>415</v>
      </c>
      <c r="F21" s="2" t="s">
        <v>19</v>
      </c>
    </row>
    <row r="22" spans="1:6" x14ac:dyDescent="0.3">
      <c r="A22">
        <v>21</v>
      </c>
      <c r="B22" s="4">
        <v>45199</v>
      </c>
      <c r="C22" t="s">
        <v>454</v>
      </c>
      <c r="D22" t="s">
        <v>455</v>
      </c>
      <c r="E22" t="s">
        <v>415</v>
      </c>
      <c r="F22" s="2" t="s">
        <v>19</v>
      </c>
    </row>
    <row r="23" spans="1:6" x14ac:dyDescent="0.3">
      <c r="A23">
        <v>22</v>
      </c>
      <c r="B23" s="4">
        <v>45230</v>
      </c>
      <c r="C23" t="s">
        <v>456</v>
      </c>
      <c r="D23" t="s">
        <v>457</v>
      </c>
      <c r="E23" t="s">
        <v>415</v>
      </c>
      <c r="F23" s="2" t="s">
        <v>19</v>
      </c>
    </row>
    <row r="24" spans="1:6" x14ac:dyDescent="0.3">
      <c r="A24">
        <v>23</v>
      </c>
      <c r="B24" s="4">
        <v>45260</v>
      </c>
      <c r="C24" t="s">
        <v>458</v>
      </c>
      <c r="D24" t="s">
        <v>459</v>
      </c>
      <c r="E24" t="s">
        <v>415</v>
      </c>
      <c r="F24" s="2" t="s">
        <v>19</v>
      </c>
    </row>
    <row r="25" spans="1:6" x14ac:dyDescent="0.3">
      <c r="A25">
        <v>24</v>
      </c>
      <c r="B25" s="4">
        <v>45322</v>
      </c>
      <c r="C25" t="s">
        <v>460</v>
      </c>
      <c r="D25" t="s">
        <v>461</v>
      </c>
      <c r="E25" t="s">
        <v>415</v>
      </c>
      <c r="F25" s="2" t="s">
        <v>19</v>
      </c>
    </row>
    <row r="26" spans="1:6" x14ac:dyDescent="0.3">
      <c r="A26">
        <v>25</v>
      </c>
      <c r="B26" s="4">
        <v>45350</v>
      </c>
      <c r="C26" t="s">
        <v>462</v>
      </c>
      <c r="D26" t="s">
        <v>463</v>
      </c>
      <c r="E26" t="s">
        <v>415</v>
      </c>
      <c r="F26" s="2" t="s">
        <v>19</v>
      </c>
    </row>
    <row r="27" spans="1:6" x14ac:dyDescent="0.3">
      <c r="A27">
        <v>26</v>
      </c>
      <c r="B27" s="4">
        <v>45382</v>
      </c>
      <c r="C27" t="s">
        <v>464</v>
      </c>
      <c r="D27" t="s">
        <v>465</v>
      </c>
      <c r="E27" t="s">
        <v>415</v>
      </c>
      <c r="F27" s="2" t="s">
        <v>19</v>
      </c>
    </row>
    <row r="28" spans="1:6" x14ac:dyDescent="0.3">
      <c r="A28">
        <v>27</v>
      </c>
      <c r="B28" s="4">
        <v>45306</v>
      </c>
      <c r="C28" t="s">
        <v>466</v>
      </c>
      <c r="D28" t="s">
        <v>441</v>
      </c>
      <c r="E28" t="s">
        <v>415</v>
      </c>
      <c r="F28" s="2" t="s">
        <v>19</v>
      </c>
    </row>
    <row r="29" spans="1:6" x14ac:dyDescent="0.3">
      <c r="A29">
        <v>28</v>
      </c>
      <c r="B29" s="4">
        <v>45337</v>
      </c>
      <c r="C29" t="s">
        <v>467</v>
      </c>
      <c r="D29" t="s">
        <v>423</v>
      </c>
      <c r="E29" t="s">
        <v>415</v>
      </c>
      <c r="F29" s="2" t="s">
        <v>19</v>
      </c>
    </row>
    <row r="30" spans="1:6" x14ac:dyDescent="0.3">
      <c r="A30">
        <v>29</v>
      </c>
      <c r="B30" s="4">
        <v>45382</v>
      </c>
      <c r="C30" t="s">
        <v>468</v>
      </c>
      <c r="D30" t="s">
        <v>469</v>
      </c>
      <c r="E30" t="s">
        <v>415</v>
      </c>
      <c r="F30" s="2" t="s">
        <v>19</v>
      </c>
    </row>
    <row r="31" spans="1:6" x14ac:dyDescent="0.3">
      <c r="A31">
        <v>30</v>
      </c>
      <c r="B31" s="4">
        <v>45412</v>
      </c>
      <c r="C31" t="s">
        <v>470</v>
      </c>
      <c r="D31" t="s">
        <v>471</v>
      </c>
      <c r="E31" t="s">
        <v>415</v>
      </c>
      <c r="F31" s="2" t="s">
        <v>19</v>
      </c>
    </row>
    <row r="32" spans="1:6" x14ac:dyDescent="0.3">
      <c r="A32">
        <v>31</v>
      </c>
      <c r="B32" s="4">
        <v>45443</v>
      </c>
      <c r="C32" t="s">
        <v>472</v>
      </c>
      <c r="D32" t="s">
        <v>473</v>
      </c>
      <c r="E32" t="s">
        <v>415</v>
      </c>
      <c r="F32" s="2" t="s">
        <v>19</v>
      </c>
    </row>
    <row r="33" spans="1:6" x14ac:dyDescent="0.3">
      <c r="A33">
        <v>32</v>
      </c>
      <c r="B33" s="4">
        <v>45473</v>
      </c>
      <c r="C33" t="s">
        <v>474</v>
      </c>
      <c r="D33" t="s">
        <v>475</v>
      </c>
      <c r="E33" t="s">
        <v>415</v>
      </c>
      <c r="F33" s="2" t="s">
        <v>19</v>
      </c>
    </row>
    <row r="34" spans="1:6" x14ac:dyDescent="0.3">
      <c r="A34">
        <v>33</v>
      </c>
      <c r="B34" s="4">
        <v>45397</v>
      </c>
      <c r="C34" t="s">
        <v>476</v>
      </c>
      <c r="D34" t="s">
        <v>477</v>
      </c>
      <c r="E34" t="s">
        <v>415</v>
      </c>
      <c r="F34" s="2" t="s">
        <v>19</v>
      </c>
    </row>
    <row r="35" spans="1:6" x14ac:dyDescent="0.3">
      <c r="A35">
        <v>34</v>
      </c>
      <c r="B35" s="4">
        <v>45443</v>
      </c>
      <c r="C35" t="s">
        <v>478</v>
      </c>
      <c r="D35" t="s">
        <v>479</v>
      </c>
      <c r="E35" t="s">
        <v>415</v>
      </c>
      <c r="F35" s="2" t="s">
        <v>19</v>
      </c>
    </row>
    <row r="36" spans="1:6" x14ac:dyDescent="0.3">
      <c r="A36">
        <v>35</v>
      </c>
      <c r="B36" s="4">
        <v>45473</v>
      </c>
      <c r="C36" t="s">
        <v>480</v>
      </c>
      <c r="D36" t="s">
        <v>481</v>
      </c>
      <c r="E36" t="s">
        <v>415</v>
      </c>
      <c r="F36" s="2" t="s">
        <v>19</v>
      </c>
    </row>
    <row r="37" spans="1:6" x14ac:dyDescent="0.3">
      <c r="A37">
        <v>36</v>
      </c>
      <c r="B37" s="4">
        <v>45504</v>
      </c>
      <c r="C37" t="s">
        <v>482</v>
      </c>
      <c r="D37" t="s">
        <v>483</v>
      </c>
      <c r="E37" t="s">
        <v>415</v>
      </c>
      <c r="F37" s="2" t="s">
        <v>19</v>
      </c>
    </row>
    <row r="38" spans="1:6" x14ac:dyDescent="0.3">
      <c r="A38">
        <v>37</v>
      </c>
      <c r="B38" s="4">
        <v>45535</v>
      </c>
      <c r="C38" t="s">
        <v>484</v>
      </c>
      <c r="D38" t="s">
        <v>485</v>
      </c>
      <c r="E38" t="s">
        <v>415</v>
      </c>
      <c r="F38" s="2" t="s">
        <v>19</v>
      </c>
    </row>
    <row r="39" spans="1:6" x14ac:dyDescent="0.3">
      <c r="A39">
        <v>38</v>
      </c>
      <c r="B39" s="4">
        <v>45565</v>
      </c>
      <c r="C39" t="s">
        <v>486</v>
      </c>
      <c r="D39" t="s">
        <v>487</v>
      </c>
      <c r="E39" t="s">
        <v>415</v>
      </c>
      <c r="F39" s="2" t="s">
        <v>19</v>
      </c>
    </row>
    <row r="40" spans="1:6" x14ac:dyDescent="0.3">
      <c r="A40">
        <v>39</v>
      </c>
      <c r="B40" s="4">
        <v>45488</v>
      </c>
      <c r="C40" t="s">
        <v>488</v>
      </c>
      <c r="D40" t="s">
        <v>439</v>
      </c>
      <c r="E40" t="s">
        <v>415</v>
      </c>
      <c r="F40" s="2" t="s">
        <v>19</v>
      </c>
    </row>
    <row r="41" spans="1:6" x14ac:dyDescent="0.3">
      <c r="A41">
        <v>40</v>
      </c>
      <c r="B41" s="4">
        <v>45535</v>
      </c>
      <c r="C41" t="s">
        <v>489</v>
      </c>
      <c r="D41" t="s">
        <v>441</v>
      </c>
      <c r="E41" t="s">
        <v>415</v>
      </c>
      <c r="F41" s="2" t="s">
        <v>19</v>
      </c>
    </row>
    <row r="42" spans="1:6" x14ac:dyDescent="0.3">
      <c r="A42">
        <v>41</v>
      </c>
      <c r="B42" s="4">
        <v>45565</v>
      </c>
      <c r="C42" t="s">
        <v>490</v>
      </c>
      <c r="D42" t="s">
        <v>491</v>
      </c>
      <c r="E42" t="s">
        <v>415</v>
      </c>
      <c r="F42" s="2" t="s">
        <v>19</v>
      </c>
    </row>
    <row r="43" spans="1:6" x14ac:dyDescent="0.3">
      <c r="A43">
        <v>42</v>
      </c>
      <c r="B43" s="4">
        <v>45596</v>
      </c>
      <c r="C43" t="s">
        <v>492</v>
      </c>
      <c r="D43" t="s">
        <v>493</v>
      </c>
      <c r="E43" t="s">
        <v>415</v>
      </c>
      <c r="F43" s="2" t="s">
        <v>19</v>
      </c>
    </row>
    <row r="44" spans="1:6" x14ac:dyDescent="0.3">
      <c r="A44">
        <v>43</v>
      </c>
      <c r="B44" s="4">
        <v>45626</v>
      </c>
      <c r="C44" t="s">
        <v>494</v>
      </c>
      <c r="D44" t="s">
        <v>495</v>
      </c>
      <c r="E44" t="s">
        <v>415</v>
      </c>
      <c r="F44" s="2" t="s">
        <v>19</v>
      </c>
    </row>
    <row r="45" spans="1:6" x14ac:dyDescent="0.3">
      <c r="A45">
        <v>44</v>
      </c>
      <c r="B45" s="4">
        <v>45657</v>
      </c>
      <c r="C45" t="s">
        <v>496</v>
      </c>
      <c r="D45" t="s">
        <v>497</v>
      </c>
      <c r="E45" t="s">
        <v>415</v>
      </c>
      <c r="F45" s="2" t="s">
        <v>19</v>
      </c>
    </row>
    <row r="46" spans="1:6" x14ac:dyDescent="0.3">
      <c r="A46">
        <v>45</v>
      </c>
      <c r="B46" s="4">
        <v>45657</v>
      </c>
      <c r="C46" t="s">
        <v>498</v>
      </c>
      <c r="D46" t="s">
        <v>499</v>
      </c>
      <c r="E46" t="s">
        <v>415</v>
      </c>
      <c r="F46" s="2" t="s">
        <v>19</v>
      </c>
    </row>
    <row r="47" spans="1:6" x14ac:dyDescent="0.3">
      <c r="A47">
        <v>46</v>
      </c>
      <c r="B47" s="4">
        <v>45657</v>
      </c>
      <c r="C47" t="s">
        <v>500</v>
      </c>
      <c r="D47" t="s">
        <v>501</v>
      </c>
      <c r="E47" t="s">
        <v>415</v>
      </c>
      <c r="F47" s="2" t="s">
        <v>19</v>
      </c>
    </row>
    <row r="48" spans="1:6" x14ac:dyDescent="0.3">
      <c r="A48">
        <v>47</v>
      </c>
      <c r="B48" s="4">
        <v>45657</v>
      </c>
      <c r="C48" t="s">
        <v>502</v>
      </c>
      <c r="D48" t="s">
        <v>503</v>
      </c>
      <c r="E48" t="s">
        <v>415</v>
      </c>
      <c r="F48" s="2" t="s">
        <v>19</v>
      </c>
    </row>
    <row r="49" spans="1:6" x14ac:dyDescent="0.3">
      <c r="A49">
        <v>48</v>
      </c>
      <c r="B49" s="4">
        <v>45688</v>
      </c>
      <c r="C49" t="s">
        <v>504</v>
      </c>
      <c r="D49" t="s">
        <v>461</v>
      </c>
      <c r="E49" t="s">
        <v>415</v>
      </c>
      <c r="F49" s="2" t="s">
        <v>19</v>
      </c>
    </row>
    <row r="50" spans="1:6" x14ac:dyDescent="0.3">
      <c r="A50">
        <v>49</v>
      </c>
      <c r="B50" s="4">
        <v>45716</v>
      </c>
      <c r="C50" t="s">
        <v>505</v>
      </c>
      <c r="D50" t="s">
        <v>463</v>
      </c>
      <c r="E50" t="s">
        <v>415</v>
      </c>
      <c r="F50" s="2" t="s">
        <v>19</v>
      </c>
    </row>
    <row r="51" spans="1:6" x14ac:dyDescent="0.3">
      <c r="A51">
        <v>50</v>
      </c>
      <c r="B51" s="4">
        <v>45747</v>
      </c>
      <c r="C51" t="s">
        <v>506</v>
      </c>
      <c r="D51" t="s">
        <v>465</v>
      </c>
      <c r="E51" t="s">
        <v>415</v>
      </c>
      <c r="F51" s="2" t="s">
        <v>19</v>
      </c>
    </row>
    <row r="52" spans="1:6" x14ac:dyDescent="0.3">
      <c r="A52">
        <v>51</v>
      </c>
      <c r="B52" s="4">
        <v>45747</v>
      </c>
      <c r="C52" t="s">
        <v>507</v>
      </c>
      <c r="D52" t="s">
        <v>508</v>
      </c>
      <c r="E52" t="s">
        <v>415</v>
      </c>
      <c r="F52" s="2" t="s">
        <v>19</v>
      </c>
    </row>
    <row r="53" spans="1:6" x14ac:dyDescent="0.3">
      <c r="A53">
        <v>52</v>
      </c>
      <c r="B53" s="4">
        <v>45747</v>
      </c>
      <c r="C53" t="s">
        <v>509</v>
      </c>
      <c r="D53" t="s">
        <v>441</v>
      </c>
      <c r="E53" t="s">
        <v>415</v>
      </c>
      <c r="F53" s="2" t="s">
        <v>19</v>
      </c>
    </row>
    <row r="54" spans="1:6" x14ac:dyDescent="0.3">
      <c r="A54">
        <v>53</v>
      </c>
      <c r="B54" s="4">
        <v>45747</v>
      </c>
      <c r="C54" t="s">
        <v>510</v>
      </c>
      <c r="D54" t="s">
        <v>479</v>
      </c>
      <c r="E54" t="s">
        <v>415</v>
      </c>
      <c r="F54" s="2" t="s">
        <v>19</v>
      </c>
    </row>
    <row r="55" spans="1:6" x14ac:dyDescent="0.3">
      <c r="A55">
        <v>54</v>
      </c>
      <c r="B55" s="4">
        <v>45777</v>
      </c>
      <c r="C55" t="s">
        <v>511</v>
      </c>
      <c r="D55" t="s">
        <v>471</v>
      </c>
      <c r="E55" t="s">
        <v>415</v>
      </c>
      <c r="F55" s="2" t="s">
        <v>19</v>
      </c>
    </row>
    <row r="56" spans="1:6" x14ac:dyDescent="0.3">
      <c r="A56">
        <v>55</v>
      </c>
      <c r="B56" s="4">
        <v>45808</v>
      </c>
      <c r="C56" t="s">
        <v>512</v>
      </c>
      <c r="D56" t="s">
        <v>473</v>
      </c>
      <c r="E56" t="s">
        <v>415</v>
      </c>
      <c r="F56" s="2" t="s">
        <v>19</v>
      </c>
    </row>
    <row r="57" spans="1:6" x14ac:dyDescent="0.3">
      <c r="A57">
        <v>56</v>
      </c>
      <c r="B57" s="4">
        <v>45838</v>
      </c>
      <c r="C57" t="s">
        <v>513</v>
      </c>
      <c r="D57" t="s">
        <v>514</v>
      </c>
      <c r="E57" t="s">
        <v>415</v>
      </c>
      <c r="F57" s="2" t="s">
        <v>19</v>
      </c>
    </row>
    <row r="58" spans="1:6" x14ac:dyDescent="0.3">
      <c r="A58">
        <v>57</v>
      </c>
      <c r="B58" s="4">
        <v>45838</v>
      </c>
      <c r="C58" t="s">
        <v>515</v>
      </c>
      <c r="D58" t="s">
        <v>516</v>
      </c>
      <c r="E58" t="s">
        <v>415</v>
      </c>
      <c r="F58" s="2" t="s">
        <v>19</v>
      </c>
    </row>
    <row r="59" spans="1:6" x14ac:dyDescent="0.3">
      <c r="A59">
        <v>58</v>
      </c>
      <c r="B59" s="4">
        <v>45838</v>
      </c>
      <c r="C59" t="s">
        <v>517</v>
      </c>
      <c r="D59" t="s">
        <v>479</v>
      </c>
      <c r="E59" t="s">
        <v>415</v>
      </c>
      <c r="F59" s="2" t="s">
        <v>19</v>
      </c>
    </row>
    <row r="60" spans="1:6" x14ac:dyDescent="0.3">
      <c r="A60">
        <v>59</v>
      </c>
      <c r="B60" s="4">
        <v>45838</v>
      </c>
      <c r="C60" t="s">
        <v>518</v>
      </c>
      <c r="D60" t="s">
        <v>481</v>
      </c>
      <c r="E60" t="s">
        <v>415</v>
      </c>
      <c r="F60" s="2" t="s">
        <v>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3"/>
  <sheetViews>
    <sheetView topLeftCell="A13" workbookViewId="0">
      <selection activeCell="F1" sqref="F1:F1048576"/>
    </sheetView>
  </sheetViews>
  <sheetFormatPr defaultRowHeight="14.4" x14ac:dyDescent="0.3"/>
  <cols>
    <col min="1" max="3" width="13.33203125" customWidth="1"/>
    <col min="4" max="4" width="40.109375" bestFit="1" customWidth="1"/>
    <col min="5" max="6" width="13.33203125" customWidth="1"/>
  </cols>
  <sheetData>
    <row r="1" spans="1:6" x14ac:dyDescent="0.3">
      <c r="A1" s="1" t="s">
        <v>0</v>
      </c>
      <c r="B1" s="1" t="s">
        <v>519</v>
      </c>
      <c r="C1" s="1" t="s">
        <v>394</v>
      </c>
      <c r="D1" s="1" t="s">
        <v>2</v>
      </c>
      <c r="E1" s="1" t="s">
        <v>520</v>
      </c>
      <c r="F1" s="1" t="s">
        <v>521</v>
      </c>
    </row>
    <row r="2" spans="1:6" x14ac:dyDescent="0.3">
      <c r="A2">
        <v>1</v>
      </c>
      <c r="B2">
        <v>1</v>
      </c>
      <c r="C2">
        <v>44</v>
      </c>
      <c r="D2" t="s">
        <v>523</v>
      </c>
      <c r="E2">
        <v>1000</v>
      </c>
      <c r="F2">
        <v>0</v>
      </c>
    </row>
    <row r="3" spans="1:6" x14ac:dyDescent="0.3">
      <c r="A3">
        <v>2</v>
      </c>
      <c r="B3">
        <v>1</v>
      </c>
      <c r="C3">
        <v>16</v>
      </c>
      <c r="D3" t="s">
        <v>49</v>
      </c>
      <c r="E3">
        <v>0</v>
      </c>
      <c r="F3">
        <v>1000</v>
      </c>
    </row>
    <row r="4" spans="1:6" x14ac:dyDescent="0.3">
      <c r="A4">
        <v>3</v>
      </c>
      <c r="B4">
        <v>2</v>
      </c>
      <c r="C4">
        <v>38</v>
      </c>
      <c r="D4" t="s">
        <v>417</v>
      </c>
      <c r="E4">
        <v>5000</v>
      </c>
      <c r="F4">
        <v>0</v>
      </c>
    </row>
    <row r="5" spans="1:6" x14ac:dyDescent="0.3">
      <c r="A5">
        <v>4</v>
      </c>
      <c r="B5">
        <v>2</v>
      </c>
      <c r="C5">
        <v>22</v>
      </c>
      <c r="D5" t="s">
        <v>525</v>
      </c>
      <c r="E5">
        <v>0</v>
      </c>
      <c r="F5">
        <v>5000</v>
      </c>
    </row>
    <row r="6" spans="1:6" x14ac:dyDescent="0.3">
      <c r="A6">
        <v>5</v>
      </c>
      <c r="B6">
        <v>3</v>
      </c>
      <c r="C6">
        <v>43</v>
      </c>
      <c r="D6" t="s">
        <v>527</v>
      </c>
      <c r="E6">
        <v>250</v>
      </c>
      <c r="F6">
        <v>0</v>
      </c>
    </row>
    <row r="7" spans="1:6" x14ac:dyDescent="0.3">
      <c r="A7">
        <v>6</v>
      </c>
      <c r="B7">
        <v>3</v>
      </c>
      <c r="C7">
        <v>9</v>
      </c>
      <c r="D7" t="s">
        <v>528</v>
      </c>
      <c r="E7">
        <v>0</v>
      </c>
      <c r="F7">
        <v>250</v>
      </c>
    </row>
    <row r="8" spans="1:6" x14ac:dyDescent="0.3">
      <c r="A8">
        <v>7</v>
      </c>
      <c r="B8">
        <v>4</v>
      </c>
      <c r="C8">
        <v>45</v>
      </c>
      <c r="D8" t="s">
        <v>530</v>
      </c>
      <c r="E8">
        <v>750</v>
      </c>
      <c r="F8">
        <v>0</v>
      </c>
    </row>
    <row r="9" spans="1:6" x14ac:dyDescent="0.3">
      <c r="A9">
        <v>8</v>
      </c>
      <c r="B9">
        <v>4</v>
      </c>
      <c r="C9">
        <v>20</v>
      </c>
      <c r="D9" t="s">
        <v>531</v>
      </c>
      <c r="E9">
        <v>0</v>
      </c>
      <c r="F9">
        <v>750</v>
      </c>
    </row>
    <row r="10" spans="1:6" x14ac:dyDescent="0.3">
      <c r="A10">
        <v>9</v>
      </c>
      <c r="B10">
        <v>5</v>
      </c>
      <c r="C10">
        <v>46</v>
      </c>
      <c r="D10" t="s">
        <v>533</v>
      </c>
      <c r="E10">
        <v>500</v>
      </c>
      <c r="F10">
        <v>0</v>
      </c>
    </row>
    <row r="11" spans="1:6" x14ac:dyDescent="0.3">
      <c r="A11">
        <v>10</v>
      </c>
      <c r="B11">
        <v>5</v>
      </c>
      <c r="C11">
        <v>7</v>
      </c>
      <c r="D11" t="s">
        <v>534</v>
      </c>
      <c r="E11">
        <v>0</v>
      </c>
      <c r="F11">
        <v>500</v>
      </c>
    </row>
    <row r="12" spans="1:6" x14ac:dyDescent="0.3">
      <c r="A12">
        <v>11</v>
      </c>
      <c r="B12">
        <v>6</v>
      </c>
      <c r="C12">
        <v>46</v>
      </c>
      <c r="D12" t="s">
        <v>535</v>
      </c>
      <c r="E12">
        <v>300</v>
      </c>
      <c r="F12">
        <v>0</v>
      </c>
    </row>
    <row r="13" spans="1:6" x14ac:dyDescent="0.3">
      <c r="A13">
        <v>12</v>
      </c>
      <c r="B13">
        <v>6</v>
      </c>
      <c r="C13">
        <v>16</v>
      </c>
      <c r="D13" t="s">
        <v>536</v>
      </c>
      <c r="E13">
        <v>0</v>
      </c>
      <c r="F13">
        <v>300</v>
      </c>
    </row>
    <row r="14" spans="1:6" x14ac:dyDescent="0.3">
      <c r="A14">
        <v>13</v>
      </c>
      <c r="B14">
        <v>7</v>
      </c>
      <c r="C14">
        <v>46</v>
      </c>
      <c r="D14" t="s">
        <v>537</v>
      </c>
      <c r="E14">
        <v>1200</v>
      </c>
      <c r="F14">
        <v>0</v>
      </c>
    </row>
    <row r="15" spans="1:6" x14ac:dyDescent="0.3">
      <c r="A15">
        <v>14</v>
      </c>
      <c r="B15">
        <v>7</v>
      </c>
      <c r="C15">
        <v>21</v>
      </c>
      <c r="D15" t="s">
        <v>538</v>
      </c>
      <c r="E15">
        <v>0</v>
      </c>
      <c r="F15">
        <v>1200</v>
      </c>
    </row>
    <row r="16" spans="1:6" x14ac:dyDescent="0.3">
      <c r="A16">
        <v>15</v>
      </c>
      <c r="B16">
        <v>8</v>
      </c>
      <c r="C16">
        <v>37</v>
      </c>
      <c r="D16" t="s">
        <v>540</v>
      </c>
      <c r="E16">
        <v>800</v>
      </c>
      <c r="F16">
        <v>0</v>
      </c>
    </row>
    <row r="17" spans="1:6" x14ac:dyDescent="0.3">
      <c r="A17">
        <v>16</v>
      </c>
      <c r="B17">
        <v>8</v>
      </c>
      <c r="C17">
        <v>8</v>
      </c>
      <c r="D17" t="s">
        <v>541</v>
      </c>
      <c r="E17">
        <v>0</v>
      </c>
      <c r="F17">
        <v>800</v>
      </c>
    </row>
    <row r="18" spans="1:6" x14ac:dyDescent="0.3">
      <c r="A18">
        <v>17</v>
      </c>
      <c r="B18">
        <v>9</v>
      </c>
      <c r="C18">
        <v>46</v>
      </c>
      <c r="D18" t="s">
        <v>542</v>
      </c>
      <c r="E18">
        <v>1500</v>
      </c>
      <c r="F18">
        <v>0</v>
      </c>
    </row>
    <row r="19" spans="1:6" x14ac:dyDescent="0.3">
      <c r="A19">
        <v>18</v>
      </c>
      <c r="B19">
        <v>9</v>
      </c>
      <c r="C19">
        <v>20</v>
      </c>
      <c r="D19" t="s">
        <v>543</v>
      </c>
      <c r="E19">
        <v>0</v>
      </c>
      <c r="F19">
        <v>1500</v>
      </c>
    </row>
    <row r="20" spans="1:6" x14ac:dyDescent="0.3">
      <c r="A20">
        <v>19</v>
      </c>
      <c r="B20">
        <v>10</v>
      </c>
      <c r="C20">
        <v>39</v>
      </c>
      <c r="D20" t="s">
        <v>545</v>
      </c>
      <c r="E20">
        <v>2000</v>
      </c>
      <c r="F20">
        <v>0</v>
      </c>
    </row>
    <row r="21" spans="1:6" x14ac:dyDescent="0.3">
      <c r="A21">
        <v>20</v>
      </c>
      <c r="B21">
        <v>10</v>
      </c>
      <c r="C21">
        <v>9</v>
      </c>
      <c r="D21" t="s">
        <v>546</v>
      </c>
      <c r="E21">
        <v>0</v>
      </c>
      <c r="F21">
        <v>2000</v>
      </c>
    </row>
    <row r="22" spans="1:6" x14ac:dyDescent="0.3">
      <c r="A22">
        <v>21</v>
      </c>
      <c r="B22">
        <v>11</v>
      </c>
      <c r="C22">
        <v>46</v>
      </c>
      <c r="D22" t="s">
        <v>547</v>
      </c>
      <c r="E22">
        <v>3000</v>
      </c>
      <c r="F22">
        <v>0</v>
      </c>
    </row>
    <row r="23" spans="1:6" x14ac:dyDescent="0.3">
      <c r="A23">
        <v>22</v>
      </c>
      <c r="B23">
        <v>11</v>
      </c>
      <c r="C23">
        <v>20</v>
      </c>
      <c r="D23" t="s">
        <v>548</v>
      </c>
      <c r="E23">
        <v>0</v>
      </c>
      <c r="F23">
        <v>3000</v>
      </c>
    </row>
    <row r="24" spans="1:6" x14ac:dyDescent="0.3">
      <c r="A24">
        <v>23</v>
      </c>
      <c r="B24">
        <v>12</v>
      </c>
      <c r="C24">
        <v>40</v>
      </c>
      <c r="D24" t="s">
        <v>550</v>
      </c>
      <c r="E24">
        <v>600</v>
      </c>
      <c r="F24">
        <v>0</v>
      </c>
    </row>
    <row r="25" spans="1:6" x14ac:dyDescent="0.3">
      <c r="A25">
        <v>24</v>
      </c>
      <c r="B25">
        <v>12</v>
      </c>
      <c r="C25">
        <v>20</v>
      </c>
      <c r="D25" t="s">
        <v>551</v>
      </c>
      <c r="E25">
        <v>0</v>
      </c>
      <c r="F25">
        <v>600</v>
      </c>
    </row>
    <row r="26" spans="1:6" x14ac:dyDescent="0.3">
      <c r="A26">
        <v>25</v>
      </c>
      <c r="B26">
        <v>13</v>
      </c>
      <c r="C26">
        <v>7</v>
      </c>
      <c r="D26" t="s">
        <v>552</v>
      </c>
      <c r="E26">
        <v>5000</v>
      </c>
      <c r="F26">
        <v>0</v>
      </c>
    </row>
    <row r="27" spans="1:6" x14ac:dyDescent="0.3">
      <c r="A27">
        <v>26</v>
      </c>
      <c r="B27">
        <v>13</v>
      </c>
      <c r="C27">
        <v>20</v>
      </c>
      <c r="D27" t="s">
        <v>553</v>
      </c>
      <c r="E27">
        <v>0</v>
      </c>
      <c r="F27">
        <v>5000</v>
      </c>
    </row>
    <row r="28" spans="1:6" x14ac:dyDescent="0.3">
      <c r="A28">
        <v>27</v>
      </c>
      <c r="B28">
        <v>14</v>
      </c>
      <c r="C28">
        <v>38</v>
      </c>
      <c r="D28" t="s">
        <v>554</v>
      </c>
      <c r="E28">
        <v>10000</v>
      </c>
      <c r="F28">
        <v>0</v>
      </c>
    </row>
    <row r="29" spans="1:6" x14ac:dyDescent="0.3">
      <c r="A29">
        <v>28</v>
      </c>
      <c r="B29">
        <v>14</v>
      </c>
      <c r="C29">
        <v>22</v>
      </c>
      <c r="D29" t="s">
        <v>555</v>
      </c>
      <c r="E29">
        <v>0</v>
      </c>
      <c r="F29">
        <v>10000</v>
      </c>
    </row>
    <row r="30" spans="1:6" x14ac:dyDescent="0.3">
      <c r="A30">
        <v>29</v>
      </c>
      <c r="B30">
        <v>15</v>
      </c>
      <c r="C30">
        <v>37</v>
      </c>
      <c r="D30" t="s">
        <v>556</v>
      </c>
      <c r="E30">
        <v>250</v>
      </c>
      <c r="F30">
        <v>0</v>
      </c>
    </row>
    <row r="31" spans="1:6" x14ac:dyDescent="0.3">
      <c r="A31">
        <v>30</v>
      </c>
      <c r="B31">
        <v>15</v>
      </c>
      <c r="C31">
        <v>8</v>
      </c>
      <c r="D31" t="s">
        <v>32</v>
      </c>
      <c r="E31">
        <v>0</v>
      </c>
      <c r="F31">
        <v>250</v>
      </c>
    </row>
    <row r="32" spans="1:6" x14ac:dyDescent="0.3">
      <c r="A32">
        <v>31</v>
      </c>
      <c r="B32">
        <v>16</v>
      </c>
      <c r="C32">
        <v>44</v>
      </c>
      <c r="D32" t="s">
        <v>414</v>
      </c>
      <c r="E32">
        <v>5000</v>
      </c>
      <c r="F32">
        <v>0</v>
      </c>
    </row>
    <row r="33" spans="1:6" x14ac:dyDescent="0.3">
      <c r="A33">
        <v>32</v>
      </c>
      <c r="B33">
        <v>16</v>
      </c>
      <c r="C33">
        <v>16</v>
      </c>
      <c r="D33" t="s">
        <v>49</v>
      </c>
      <c r="E33">
        <v>0</v>
      </c>
      <c r="F33">
        <v>5000</v>
      </c>
    </row>
    <row r="34" spans="1:6" x14ac:dyDescent="0.3">
      <c r="A34">
        <v>33</v>
      </c>
      <c r="B34">
        <v>17</v>
      </c>
      <c r="C34">
        <v>46</v>
      </c>
      <c r="D34" t="s">
        <v>557</v>
      </c>
      <c r="E34">
        <v>7500</v>
      </c>
      <c r="F34">
        <v>0</v>
      </c>
    </row>
    <row r="35" spans="1:6" x14ac:dyDescent="0.3">
      <c r="A35">
        <v>34</v>
      </c>
      <c r="B35">
        <v>17</v>
      </c>
      <c r="C35">
        <v>20</v>
      </c>
      <c r="D35" t="s">
        <v>558</v>
      </c>
      <c r="E35">
        <v>0</v>
      </c>
      <c r="F35">
        <v>7500</v>
      </c>
    </row>
    <row r="36" spans="1:6" x14ac:dyDescent="0.3">
      <c r="A36">
        <v>35</v>
      </c>
      <c r="B36">
        <v>18</v>
      </c>
      <c r="C36">
        <v>37</v>
      </c>
      <c r="D36" t="s">
        <v>559</v>
      </c>
      <c r="E36">
        <v>1200</v>
      </c>
      <c r="F36">
        <v>0</v>
      </c>
    </row>
    <row r="37" spans="1:6" x14ac:dyDescent="0.3">
      <c r="A37">
        <v>36</v>
      </c>
      <c r="B37">
        <v>18</v>
      </c>
      <c r="C37">
        <v>8</v>
      </c>
      <c r="D37" t="s">
        <v>32</v>
      </c>
      <c r="E37">
        <v>0</v>
      </c>
      <c r="F37">
        <v>1200</v>
      </c>
    </row>
    <row r="38" spans="1:6" x14ac:dyDescent="0.3">
      <c r="A38">
        <v>37</v>
      </c>
      <c r="B38">
        <v>19</v>
      </c>
      <c r="C38">
        <v>46</v>
      </c>
      <c r="D38" t="s">
        <v>560</v>
      </c>
      <c r="E38">
        <v>3500</v>
      </c>
      <c r="F38">
        <v>0</v>
      </c>
    </row>
    <row r="39" spans="1:6" x14ac:dyDescent="0.3">
      <c r="A39">
        <v>38</v>
      </c>
      <c r="B39">
        <v>19</v>
      </c>
      <c r="C39">
        <v>20</v>
      </c>
      <c r="D39" t="s">
        <v>561</v>
      </c>
      <c r="E39">
        <v>0</v>
      </c>
      <c r="F39">
        <v>3500</v>
      </c>
    </row>
    <row r="40" spans="1:6" x14ac:dyDescent="0.3">
      <c r="A40">
        <v>39</v>
      </c>
      <c r="B40">
        <v>20</v>
      </c>
      <c r="C40">
        <v>44</v>
      </c>
      <c r="D40" t="s">
        <v>562</v>
      </c>
      <c r="E40">
        <v>1000</v>
      </c>
      <c r="F40">
        <v>0</v>
      </c>
    </row>
    <row r="41" spans="1:6" x14ac:dyDescent="0.3">
      <c r="A41">
        <v>40</v>
      </c>
      <c r="B41">
        <v>20</v>
      </c>
      <c r="C41">
        <v>16</v>
      </c>
      <c r="D41" t="s">
        <v>49</v>
      </c>
      <c r="E41">
        <v>0</v>
      </c>
      <c r="F41">
        <v>1000</v>
      </c>
    </row>
    <row r="42" spans="1:6" x14ac:dyDescent="0.3">
      <c r="A42">
        <v>41</v>
      </c>
      <c r="B42">
        <v>21</v>
      </c>
      <c r="C42">
        <v>38</v>
      </c>
      <c r="D42" t="s">
        <v>563</v>
      </c>
      <c r="E42">
        <v>15000</v>
      </c>
      <c r="F42">
        <v>0</v>
      </c>
    </row>
    <row r="43" spans="1:6" x14ac:dyDescent="0.3">
      <c r="A43">
        <v>42</v>
      </c>
      <c r="B43">
        <v>21</v>
      </c>
      <c r="C43">
        <v>22</v>
      </c>
      <c r="D43" t="s">
        <v>564</v>
      </c>
      <c r="E43">
        <v>0</v>
      </c>
      <c r="F43">
        <v>15000</v>
      </c>
    </row>
    <row r="44" spans="1:6" x14ac:dyDescent="0.3">
      <c r="A44">
        <v>43</v>
      </c>
      <c r="B44">
        <v>22</v>
      </c>
      <c r="C44">
        <v>43</v>
      </c>
      <c r="D44" t="s">
        <v>565</v>
      </c>
      <c r="E44">
        <v>500</v>
      </c>
      <c r="F44">
        <v>0</v>
      </c>
    </row>
    <row r="45" spans="1:6" x14ac:dyDescent="0.3">
      <c r="A45">
        <v>44</v>
      </c>
      <c r="B45">
        <v>22</v>
      </c>
      <c r="C45">
        <v>9</v>
      </c>
      <c r="D45" t="s">
        <v>566</v>
      </c>
      <c r="E45">
        <v>0</v>
      </c>
      <c r="F45">
        <v>500</v>
      </c>
    </row>
    <row r="46" spans="1:6" x14ac:dyDescent="0.3">
      <c r="A46">
        <v>45</v>
      </c>
      <c r="B46">
        <v>23</v>
      </c>
      <c r="C46">
        <v>46</v>
      </c>
      <c r="D46" t="s">
        <v>533</v>
      </c>
      <c r="E46">
        <v>750</v>
      </c>
      <c r="F46">
        <v>0</v>
      </c>
    </row>
    <row r="47" spans="1:6" x14ac:dyDescent="0.3">
      <c r="A47">
        <v>46</v>
      </c>
      <c r="B47">
        <v>23</v>
      </c>
      <c r="C47">
        <v>7</v>
      </c>
      <c r="D47" t="s">
        <v>534</v>
      </c>
      <c r="E47">
        <v>0</v>
      </c>
      <c r="F47">
        <v>750</v>
      </c>
    </row>
    <row r="48" spans="1:6" x14ac:dyDescent="0.3">
      <c r="A48">
        <v>47</v>
      </c>
      <c r="B48">
        <v>24</v>
      </c>
      <c r="C48">
        <v>44</v>
      </c>
      <c r="D48" t="s">
        <v>567</v>
      </c>
      <c r="E48">
        <v>1200</v>
      </c>
      <c r="F48">
        <v>0</v>
      </c>
    </row>
    <row r="49" spans="1:6" x14ac:dyDescent="0.3">
      <c r="A49">
        <v>48</v>
      </c>
      <c r="B49">
        <v>24</v>
      </c>
      <c r="C49">
        <v>16</v>
      </c>
      <c r="D49" t="s">
        <v>49</v>
      </c>
      <c r="E49">
        <v>0</v>
      </c>
      <c r="F49">
        <v>1200</v>
      </c>
    </row>
    <row r="50" spans="1:6" x14ac:dyDescent="0.3">
      <c r="A50">
        <v>49</v>
      </c>
      <c r="B50">
        <v>25</v>
      </c>
      <c r="C50">
        <v>46</v>
      </c>
      <c r="D50" t="s">
        <v>568</v>
      </c>
      <c r="E50">
        <v>800</v>
      </c>
      <c r="F50">
        <v>0</v>
      </c>
    </row>
    <row r="51" spans="1:6" x14ac:dyDescent="0.3">
      <c r="A51">
        <v>50</v>
      </c>
      <c r="B51">
        <v>25</v>
      </c>
      <c r="C51">
        <v>20</v>
      </c>
      <c r="D51" t="s">
        <v>569</v>
      </c>
      <c r="E51">
        <v>0</v>
      </c>
      <c r="F51">
        <v>800</v>
      </c>
    </row>
    <row r="52" spans="1:6" x14ac:dyDescent="0.3">
      <c r="A52">
        <v>51</v>
      </c>
      <c r="B52">
        <v>26</v>
      </c>
      <c r="C52">
        <v>43</v>
      </c>
      <c r="D52" t="s">
        <v>565</v>
      </c>
      <c r="E52">
        <v>450</v>
      </c>
      <c r="F52">
        <v>0</v>
      </c>
    </row>
    <row r="53" spans="1:6" x14ac:dyDescent="0.3">
      <c r="A53">
        <v>52</v>
      </c>
      <c r="B53">
        <v>26</v>
      </c>
      <c r="C53">
        <v>9</v>
      </c>
      <c r="D53" t="s">
        <v>566</v>
      </c>
      <c r="E53">
        <v>0</v>
      </c>
      <c r="F53">
        <v>450</v>
      </c>
    </row>
    <row r="54" spans="1:6" x14ac:dyDescent="0.3">
      <c r="A54">
        <v>53</v>
      </c>
      <c r="B54">
        <v>27</v>
      </c>
      <c r="C54">
        <v>38</v>
      </c>
      <c r="D54" t="s">
        <v>570</v>
      </c>
      <c r="E54">
        <v>15000</v>
      </c>
      <c r="F54">
        <v>0</v>
      </c>
    </row>
    <row r="55" spans="1:6" x14ac:dyDescent="0.3">
      <c r="A55">
        <v>54</v>
      </c>
      <c r="B55">
        <v>27</v>
      </c>
      <c r="C55">
        <v>22</v>
      </c>
      <c r="D55" t="s">
        <v>571</v>
      </c>
      <c r="E55">
        <v>0</v>
      </c>
      <c r="F55">
        <v>15000</v>
      </c>
    </row>
    <row r="56" spans="1:6" x14ac:dyDescent="0.3">
      <c r="A56">
        <v>55</v>
      </c>
      <c r="B56">
        <v>28</v>
      </c>
      <c r="C56">
        <v>46</v>
      </c>
      <c r="D56" t="s">
        <v>533</v>
      </c>
      <c r="E56">
        <v>1000</v>
      </c>
      <c r="F56">
        <v>0</v>
      </c>
    </row>
    <row r="57" spans="1:6" x14ac:dyDescent="0.3">
      <c r="A57">
        <v>56</v>
      </c>
      <c r="B57">
        <v>28</v>
      </c>
      <c r="C57">
        <v>7</v>
      </c>
      <c r="D57" t="s">
        <v>534</v>
      </c>
      <c r="E57">
        <v>0</v>
      </c>
      <c r="F57">
        <v>1000</v>
      </c>
    </row>
    <row r="58" spans="1:6" x14ac:dyDescent="0.3">
      <c r="A58">
        <v>57</v>
      </c>
      <c r="B58">
        <v>29</v>
      </c>
      <c r="C58">
        <v>37</v>
      </c>
      <c r="D58" t="s">
        <v>559</v>
      </c>
      <c r="E58">
        <v>500</v>
      </c>
      <c r="F58">
        <v>0</v>
      </c>
    </row>
    <row r="59" spans="1:6" x14ac:dyDescent="0.3">
      <c r="A59">
        <v>58</v>
      </c>
      <c r="B59">
        <v>29</v>
      </c>
      <c r="C59">
        <v>8</v>
      </c>
      <c r="D59" t="s">
        <v>32</v>
      </c>
      <c r="E59">
        <v>0</v>
      </c>
      <c r="F59">
        <v>500</v>
      </c>
    </row>
    <row r="60" spans="1:6" x14ac:dyDescent="0.3">
      <c r="A60">
        <v>59</v>
      </c>
      <c r="B60">
        <v>30</v>
      </c>
      <c r="C60">
        <v>44</v>
      </c>
      <c r="D60" t="s">
        <v>572</v>
      </c>
      <c r="E60">
        <v>1250</v>
      </c>
      <c r="F60">
        <v>0</v>
      </c>
    </row>
    <row r="61" spans="1:6" x14ac:dyDescent="0.3">
      <c r="A61">
        <v>60</v>
      </c>
      <c r="B61">
        <v>30</v>
      </c>
      <c r="C61">
        <v>16</v>
      </c>
      <c r="D61" t="s">
        <v>49</v>
      </c>
      <c r="E61">
        <v>0</v>
      </c>
      <c r="F61">
        <v>1250</v>
      </c>
    </row>
    <row r="62" spans="1:6" x14ac:dyDescent="0.3">
      <c r="A62">
        <v>61</v>
      </c>
      <c r="B62">
        <v>31</v>
      </c>
      <c r="C62">
        <v>46</v>
      </c>
      <c r="D62" t="s">
        <v>568</v>
      </c>
      <c r="E62">
        <v>950</v>
      </c>
      <c r="F62">
        <v>0</v>
      </c>
    </row>
    <row r="63" spans="1:6" x14ac:dyDescent="0.3">
      <c r="A63">
        <v>62</v>
      </c>
      <c r="B63">
        <v>31</v>
      </c>
      <c r="C63">
        <v>20</v>
      </c>
      <c r="D63" t="s">
        <v>569</v>
      </c>
      <c r="E63">
        <v>0</v>
      </c>
      <c r="F63">
        <v>950</v>
      </c>
    </row>
    <row r="64" spans="1:6" x14ac:dyDescent="0.3">
      <c r="A64">
        <v>63</v>
      </c>
      <c r="B64">
        <v>32</v>
      </c>
      <c r="C64">
        <v>39</v>
      </c>
      <c r="D64" t="s">
        <v>573</v>
      </c>
      <c r="E64">
        <v>2000</v>
      </c>
      <c r="F64">
        <v>0</v>
      </c>
    </row>
    <row r="65" spans="1:6" x14ac:dyDescent="0.3">
      <c r="A65">
        <v>64</v>
      </c>
      <c r="B65">
        <v>32</v>
      </c>
      <c r="C65">
        <v>9</v>
      </c>
      <c r="D65" t="s">
        <v>566</v>
      </c>
      <c r="E65">
        <v>0</v>
      </c>
      <c r="F65">
        <v>2000</v>
      </c>
    </row>
    <row r="66" spans="1:6" x14ac:dyDescent="0.3">
      <c r="A66">
        <v>65</v>
      </c>
      <c r="B66">
        <v>33</v>
      </c>
      <c r="C66">
        <v>38</v>
      </c>
      <c r="D66" t="s">
        <v>574</v>
      </c>
      <c r="E66">
        <v>10000</v>
      </c>
      <c r="F66">
        <v>0</v>
      </c>
    </row>
    <row r="67" spans="1:6" x14ac:dyDescent="0.3">
      <c r="A67">
        <v>66</v>
      </c>
      <c r="B67">
        <v>33</v>
      </c>
      <c r="C67">
        <v>30</v>
      </c>
      <c r="D67" t="s">
        <v>575</v>
      </c>
      <c r="E67">
        <v>0</v>
      </c>
      <c r="F67">
        <v>10000</v>
      </c>
    </row>
    <row r="68" spans="1:6" x14ac:dyDescent="0.3">
      <c r="A68">
        <v>67</v>
      </c>
      <c r="B68">
        <v>34</v>
      </c>
      <c r="C68">
        <v>46</v>
      </c>
      <c r="D68" t="s">
        <v>533</v>
      </c>
      <c r="E68">
        <v>1500</v>
      </c>
      <c r="F68">
        <v>0</v>
      </c>
    </row>
    <row r="69" spans="1:6" x14ac:dyDescent="0.3">
      <c r="A69">
        <v>68</v>
      </c>
      <c r="B69">
        <v>34</v>
      </c>
      <c r="C69">
        <v>7</v>
      </c>
      <c r="D69" t="s">
        <v>534</v>
      </c>
      <c r="E69">
        <v>0</v>
      </c>
      <c r="F69">
        <v>1500</v>
      </c>
    </row>
    <row r="70" spans="1:6" x14ac:dyDescent="0.3">
      <c r="A70">
        <v>69</v>
      </c>
      <c r="B70">
        <v>35</v>
      </c>
      <c r="C70">
        <v>44</v>
      </c>
      <c r="D70" t="s">
        <v>535</v>
      </c>
      <c r="E70">
        <v>750</v>
      </c>
      <c r="F70">
        <v>0</v>
      </c>
    </row>
    <row r="71" spans="1:6" x14ac:dyDescent="0.3">
      <c r="A71">
        <v>70</v>
      </c>
      <c r="B71">
        <v>35</v>
      </c>
      <c r="C71">
        <v>15</v>
      </c>
      <c r="D71" t="s">
        <v>536</v>
      </c>
      <c r="E71">
        <v>0</v>
      </c>
      <c r="F71">
        <v>750</v>
      </c>
    </row>
    <row r="72" spans="1:6" x14ac:dyDescent="0.3">
      <c r="A72">
        <v>71</v>
      </c>
      <c r="B72">
        <v>36</v>
      </c>
      <c r="C72">
        <v>44</v>
      </c>
      <c r="D72" t="s">
        <v>576</v>
      </c>
      <c r="E72">
        <v>1300</v>
      </c>
      <c r="F72">
        <v>0</v>
      </c>
    </row>
    <row r="73" spans="1:6" x14ac:dyDescent="0.3">
      <c r="A73">
        <v>72</v>
      </c>
      <c r="B73">
        <v>36</v>
      </c>
      <c r="C73">
        <v>16</v>
      </c>
      <c r="D73" t="s">
        <v>49</v>
      </c>
      <c r="E73">
        <v>0</v>
      </c>
      <c r="F73">
        <v>1300</v>
      </c>
    </row>
    <row r="74" spans="1:6" x14ac:dyDescent="0.3">
      <c r="A74">
        <v>73</v>
      </c>
      <c r="B74">
        <v>37</v>
      </c>
      <c r="C74">
        <v>46</v>
      </c>
      <c r="D74" t="s">
        <v>568</v>
      </c>
      <c r="E74">
        <v>1100</v>
      </c>
      <c r="F74">
        <v>0</v>
      </c>
    </row>
    <row r="75" spans="1:6" x14ac:dyDescent="0.3">
      <c r="A75">
        <v>74</v>
      </c>
      <c r="B75">
        <v>37</v>
      </c>
      <c r="C75">
        <v>20</v>
      </c>
      <c r="D75" t="s">
        <v>569</v>
      </c>
      <c r="E75">
        <v>0</v>
      </c>
      <c r="F75">
        <v>1100</v>
      </c>
    </row>
    <row r="76" spans="1:6" x14ac:dyDescent="0.3">
      <c r="A76">
        <v>75</v>
      </c>
      <c r="B76">
        <v>38</v>
      </c>
      <c r="C76">
        <v>43</v>
      </c>
      <c r="D76" t="s">
        <v>565</v>
      </c>
      <c r="E76">
        <v>550</v>
      </c>
      <c r="F76">
        <v>0</v>
      </c>
    </row>
    <row r="77" spans="1:6" x14ac:dyDescent="0.3">
      <c r="A77">
        <v>76</v>
      </c>
      <c r="B77">
        <v>38</v>
      </c>
      <c r="C77">
        <v>9</v>
      </c>
      <c r="D77" t="s">
        <v>566</v>
      </c>
      <c r="E77">
        <v>0</v>
      </c>
      <c r="F77">
        <v>550</v>
      </c>
    </row>
    <row r="78" spans="1:6" x14ac:dyDescent="0.3">
      <c r="A78">
        <v>77</v>
      </c>
      <c r="B78">
        <v>39</v>
      </c>
      <c r="C78">
        <v>5</v>
      </c>
      <c r="D78" t="s">
        <v>388</v>
      </c>
      <c r="E78">
        <v>12000</v>
      </c>
      <c r="F78">
        <v>0</v>
      </c>
    </row>
    <row r="79" spans="1:6" x14ac:dyDescent="0.3">
      <c r="A79">
        <v>78</v>
      </c>
      <c r="B79">
        <v>39</v>
      </c>
      <c r="C79">
        <v>23</v>
      </c>
      <c r="D79" t="s">
        <v>553</v>
      </c>
      <c r="E79">
        <v>0</v>
      </c>
      <c r="F79">
        <v>12000</v>
      </c>
    </row>
    <row r="80" spans="1:6" x14ac:dyDescent="0.3">
      <c r="A80">
        <v>79</v>
      </c>
      <c r="B80">
        <v>40</v>
      </c>
      <c r="C80">
        <v>38</v>
      </c>
      <c r="D80" t="s">
        <v>577</v>
      </c>
      <c r="E80">
        <v>20000</v>
      </c>
      <c r="F80">
        <v>0</v>
      </c>
    </row>
    <row r="81" spans="1:6" x14ac:dyDescent="0.3">
      <c r="A81">
        <v>80</v>
      </c>
      <c r="B81">
        <v>40</v>
      </c>
      <c r="C81">
        <v>22</v>
      </c>
      <c r="D81" t="s">
        <v>578</v>
      </c>
      <c r="E81">
        <v>0</v>
      </c>
      <c r="F81">
        <v>20000</v>
      </c>
    </row>
    <row r="82" spans="1:6" x14ac:dyDescent="0.3">
      <c r="A82">
        <v>81</v>
      </c>
      <c r="B82">
        <v>41</v>
      </c>
      <c r="C82">
        <v>37</v>
      </c>
      <c r="D82" t="s">
        <v>540</v>
      </c>
      <c r="E82">
        <v>3500</v>
      </c>
      <c r="F82">
        <v>0</v>
      </c>
    </row>
    <row r="83" spans="1:6" x14ac:dyDescent="0.3">
      <c r="A83">
        <v>82</v>
      </c>
      <c r="B83">
        <v>41</v>
      </c>
      <c r="C83">
        <v>8</v>
      </c>
      <c r="D83" t="s">
        <v>32</v>
      </c>
      <c r="E83">
        <v>0</v>
      </c>
      <c r="F83">
        <v>3500</v>
      </c>
    </row>
    <row r="84" spans="1:6" x14ac:dyDescent="0.3">
      <c r="A84">
        <v>83</v>
      </c>
      <c r="B84">
        <v>42</v>
      </c>
      <c r="C84">
        <v>44</v>
      </c>
      <c r="D84" t="s">
        <v>581</v>
      </c>
      <c r="E84">
        <v>1400</v>
      </c>
      <c r="F84">
        <v>0</v>
      </c>
    </row>
    <row r="85" spans="1:6" x14ac:dyDescent="0.3">
      <c r="A85">
        <v>84</v>
      </c>
      <c r="B85">
        <v>42</v>
      </c>
      <c r="C85">
        <v>16</v>
      </c>
      <c r="D85" t="s">
        <v>49</v>
      </c>
      <c r="E85">
        <v>0</v>
      </c>
      <c r="F85">
        <v>1400</v>
      </c>
    </row>
    <row r="86" spans="1:6" x14ac:dyDescent="0.3">
      <c r="A86">
        <v>85</v>
      </c>
      <c r="B86">
        <v>43</v>
      </c>
      <c r="C86">
        <v>46</v>
      </c>
      <c r="D86" t="s">
        <v>568</v>
      </c>
      <c r="E86">
        <v>1200</v>
      </c>
      <c r="F86">
        <v>0</v>
      </c>
    </row>
    <row r="87" spans="1:6" x14ac:dyDescent="0.3">
      <c r="A87">
        <v>86</v>
      </c>
      <c r="B87">
        <v>43</v>
      </c>
      <c r="C87">
        <v>20</v>
      </c>
      <c r="D87" t="s">
        <v>569</v>
      </c>
      <c r="E87">
        <v>0</v>
      </c>
      <c r="F87">
        <v>1200</v>
      </c>
    </row>
    <row r="88" spans="1:6" x14ac:dyDescent="0.3">
      <c r="A88">
        <v>87</v>
      </c>
      <c r="B88">
        <v>44</v>
      </c>
      <c r="C88">
        <v>43</v>
      </c>
      <c r="D88" t="s">
        <v>565</v>
      </c>
      <c r="E88">
        <v>600</v>
      </c>
      <c r="F88">
        <v>0</v>
      </c>
    </row>
    <row r="89" spans="1:6" x14ac:dyDescent="0.3">
      <c r="A89">
        <v>88</v>
      </c>
      <c r="B89">
        <v>44</v>
      </c>
      <c r="C89">
        <v>9</v>
      </c>
      <c r="D89" t="s">
        <v>566</v>
      </c>
      <c r="E89">
        <v>0</v>
      </c>
      <c r="F89">
        <v>600</v>
      </c>
    </row>
    <row r="90" spans="1:6" x14ac:dyDescent="0.3">
      <c r="A90">
        <v>89</v>
      </c>
      <c r="B90">
        <v>44</v>
      </c>
      <c r="C90">
        <v>37</v>
      </c>
      <c r="D90" t="s">
        <v>582</v>
      </c>
      <c r="E90">
        <v>2000</v>
      </c>
      <c r="F90">
        <v>0</v>
      </c>
    </row>
    <row r="91" spans="1:6" x14ac:dyDescent="0.3">
      <c r="A91">
        <v>90</v>
      </c>
      <c r="B91">
        <v>44</v>
      </c>
      <c r="C91">
        <v>8</v>
      </c>
      <c r="D91" t="s">
        <v>32</v>
      </c>
      <c r="E91">
        <v>0</v>
      </c>
      <c r="F91">
        <v>2000</v>
      </c>
    </row>
    <row r="92" spans="1:6" x14ac:dyDescent="0.3">
      <c r="A92">
        <v>91</v>
      </c>
      <c r="B92">
        <v>44</v>
      </c>
      <c r="C92">
        <v>46</v>
      </c>
      <c r="D92" t="s">
        <v>533</v>
      </c>
      <c r="E92">
        <v>1800</v>
      </c>
      <c r="F92">
        <v>0</v>
      </c>
    </row>
    <row r="93" spans="1:6" x14ac:dyDescent="0.3">
      <c r="A93">
        <v>92</v>
      </c>
      <c r="B93">
        <v>44</v>
      </c>
      <c r="C93">
        <v>7</v>
      </c>
      <c r="D93" t="s">
        <v>534</v>
      </c>
      <c r="E93">
        <v>0</v>
      </c>
      <c r="F93">
        <v>1800</v>
      </c>
    </row>
    <row r="94" spans="1:6" x14ac:dyDescent="0.3">
      <c r="A94">
        <v>93</v>
      </c>
      <c r="B94">
        <v>45</v>
      </c>
      <c r="C94">
        <v>38</v>
      </c>
      <c r="D94" t="s">
        <v>583</v>
      </c>
      <c r="E94">
        <v>25000</v>
      </c>
      <c r="F94">
        <v>0</v>
      </c>
    </row>
    <row r="95" spans="1:6" x14ac:dyDescent="0.3">
      <c r="A95">
        <v>94</v>
      </c>
      <c r="B95">
        <v>45</v>
      </c>
      <c r="C95">
        <v>22</v>
      </c>
      <c r="D95" t="s">
        <v>578</v>
      </c>
      <c r="E95">
        <v>0</v>
      </c>
      <c r="F95">
        <v>25000</v>
      </c>
    </row>
    <row r="96" spans="1:6" x14ac:dyDescent="0.3">
      <c r="A96">
        <v>95</v>
      </c>
      <c r="B96">
        <v>46</v>
      </c>
      <c r="C96">
        <v>44</v>
      </c>
      <c r="D96" t="s">
        <v>584</v>
      </c>
      <c r="E96">
        <v>3000</v>
      </c>
      <c r="F96">
        <v>0</v>
      </c>
    </row>
    <row r="97" spans="1:6" x14ac:dyDescent="0.3">
      <c r="A97">
        <v>96</v>
      </c>
      <c r="B97">
        <v>46</v>
      </c>
      <c r="C97">
        <v>16</v>
      </c>
      <c r="D97" t="s">
        <v>585</v>
      </c>
      <c r="E97">
        <v>0</v>
      </c>
      <c r="F97">
        <v>3000</v>
      </c>
    </row>
    <row r="98" spans="1:6" x14ac:dyDescent="0.3">
      <c r="A98">
        <v>97</v>
      </c>
      <c r="B98">
        <v>47</v>
      </c>
      <c r="C98">
        <v>23</v>
      </c>
      <c r="D98" t="s">
        <v>553</v>
      </c>
      <c r="E98">
        <v>15000</v>
      </c>
      <c r="F98">
        <v>0</v>
      </c>
    </row>
    <row r="99" spans="1:6" x14ac:dyDescent="0.3">
      <c r="A99">
        <v>98</v>
      </c>
      <c r="B99">
        <v>47</v>
      </c>
      <c r="C99">
        <v>32</v>
      </c>
      <c r="D99" t="s">
        <v>587</v>
      </c>
      <c r="E99">
        <v>0</v>
      </c>
      <c r="F99">
        <v>15000</v>
      </c>
    </row>
    <row r="100" spans="1:6" x14ac:dyDescent="0.3">
      <c r="A100">
        <v>99</v>
      </c>
      <c r="B100">
        <v>48</v>
      </c>
      <c r="C100">
        <v>44</v>
      </c>
      <c r="D100" t="s">
        <v>567</v>
      </c>
      <c r="E100">
        <v>1500</v>
      </c>
      <c r="F100">
        <v>0</v>
      </c>
    </row>
    <row r="101" spans="1:6" x14ac:dyDescent="0.3">
      <c r="A101">
        <v>100</v>
      </c>
      <c r="B101">
        <v>48</v>
      </c>
      <c r="C101">
        <v>16</v>
      </c>
      <c r="D101" t="s">
        <v>49</v>
      </c>
      <c r="E101">
        <v>0</v>
      </c>
      <c r="F101">
        <v>1500</v>
      </c>
    </row>
    <row r="102" spans="1:6" x14ac:dyDescent="0.3">
      <c r="A102">
        <v>101</v>
      </c>
      <c r="B102">
        <v>49</v>
      </c>
      <c r="C102">
        <v>46</v>
      </c>
      <c r="D102" t="s">
        <v>568</v>
      </c>
      <c r="E102">
        <v>1300</v>
      </c>
      <c r="F102">
        <v>0</v>
      </c>
    </row>
    <row r="103" spans="1:6" x14ac:dyDescent="0.3">
      <c r="A103">
        <v>102</v>
      </c>
      <c r="B103">
        <v>49</v>
      </c>
      <c r="C103">
        <v>20</v>
      </c>
      <c r="D103" t="s">
        <v>569</v>
      </c>
      <c r="E103">
        <v>0</v>
      </c>
      <c r="F103">
        <v>1300</v>
      </c>
    </row>
    <row r="104" spans="1:6" x14ac:dyDescent="0.3">
      <c r="A104">
        <v>103</v>
      </c>
      <c r="B104">
        <v>50</v>
      </c>
      <c r="C104">
        <v>43</v>
      </c>
      <c r="D104" t="s">
        <v>565</v>
      </c>
      <c r="E104">
        <v>625</v>
      </c>
      <c r="F104">
        <v>0</v>
      </c>
    </row>
    <row r="105" spans="1:6" x14ac:dyDescent="0.3">
      <c r="A105">
        <v>104</v>
      </c>
      <c r="B105">
        <v>50</v>
      </c>
      <c r="C105">
        <v>9</v>
      </c>
      <c r="D105" t="s">
        <v>566</v>
      </c>
      <c r="E105">
        <v>0</v>
      </c>
      <c r="F105">
        <v>625</v>
      </c>
    </row>
    <row r="106" spans="1:6" x14ac:dyDescent="0.3">
      <c r="A106">
        <v>105</v>
      </c>
      <c r="B106">
        <v>51</v>
      </c>
      <c r="C106">
        <v>37</v>
      </c>
      <c r="D106" t="s">
        <v>592</v>
      </c>
      <c r="E106">
        <v>1200</v>
      </c>
      <c r="F106">
        <v>0</v>
      </c>
    </row>
    <row r="107" spans="1:6" x14ac:dyDescent="0.3">
      <c r="A107">
        <v>106</v>
      </c>
      <c r="B107">
        <v>51</v>
      </c>
      <c r="C107">
        <v>8</v>
      </c>
      <c r="D107" t="s">
        <v>32</v>
      </c>
      <c r="E107">
        <v>0</v>
      </c>
      <c r="F107">
        <v>1200</v>
      </c>
    </row>
    <row r="108" spans="1:6" x14ac:dyDescent="0.3">
      <c r="A108">
        <v>107</v>
      </c>
      <c r="B108">
        <v>52</v>
      </c>
      <c r="C108">
        <v>38</v>
      </c>
      <c r="D108" t="s">
        <v>577</v>
      </c>
      <c r="E108">
        <v>15000</v>
      </c>
      <c r="F108">
        <v>0</v>
      </c>
    </row>
    <row r="109" spans="1:6" x14ac:dyDescent="0.3">
      <c r="A109">
        <v>108</v>
      </c>
      <c r="B109">
        <v>52</v>
      </c>
      <c r="C109">
        <v>22</v>
      </c>
      <c r="D109" t="s">
        <v>578</v>
      </c>
      <c r="E109">
        <v>0</v>
      </c>
      <c r="F109">
        <v>15000</v>
      </c>
    </row>
    <row r="110" spans="1:6" x14ac:dyDescent="0.3">
      <c r="A110">
        <v>109</v>
      </c>
      <c r="B110">
        <v>53</v>
      </c>
      <c r="C110">
        <v>46</v>
      </c>
      <c r="D110" t="s">
        <v>533</v>
      </c>
      <c r="E110">
        <v>2000</v>
      </c>
      <c r="F110">
        <v>0</v>
      </c>
    </row>
    <row r="111" spans="1:6" x14ac:dyDescent="0.3">
      <c r="A111">
        <v>110</v>
      </c>
      <c r="B111">
        <v>53</v>
      </c>
      <c r="C111">
        <v>7</v>
      </c>
      <c r="D111" t="s">
        <v>534</v>
      </c>
      <c r="E111">
        <v>0</v>
      </c>
      <c r="F111">
        <v>2000</v>
      </c>
    </row>
    <row r="112" spans="1:6" x14ac:dyDescent="0.3">
      <c r="A112">
        <v>111</v>
      </c>
      <c r="B112">
        <v>54</v>
      </c>
      <c r="C112">
        <v>44</v>
      </c>
      <c r="D112" t="s">
        <v>572</v>
      </c>
      <c r="E112">
        <v>1600</v>
      </c>
      <c r="F112">
        <v>0</v>
      </c>
    </row>
    <row r="113" spans="1:6" x14ac:dyDescent="0.3">
      <c r="A113">
        <v>112</v>
      </c>
      <c r="B113">
        <v>54</v>
      </c>
      <c r="C113">
        <v>16</v>
      </c>
      <c r="D113" t="s">
        <v>49</v>
      </c>
      <c r="E113">
        <v>0</v>
      </c>
      <c r="F113">
        <v>1600</v>
      </c>
    </row>
    <row r="114" spans="1:6" x14ac:dyDescent="0.3">
      <c r="A114">
        <v>113</v>
      </c>
      <c r="B114">
        <v>55</v>
      </c>
      <c r="C114">
        <v>46</v>
      </c>
      <c r="D114" t="s">
        <v>568</v>
      </c>
      <c r="E114">
        <v>1400</v>
      </c>
      <c r="F114">
        <v>0</v>
      </c>
    </row>
    <row r="115" spans="1:6" x14ac:dyDescent="0.3">
      <c r="A115">
        <v>114</v>
      </c>
      <c r="B115">
        <v>55</v>
      </c>
      <c r="C115">
        <v>20</v>
      </c>
      <c r="D115" t="s">
        <v>569</v>
      </c>
      <c r="E115">
        <v>0</v>
      </c>
      <c r="F115">
        <v>1400</v>
      </c>
    </row>
    <row r="116" spans="1:6" x14ac:dyDescent="0.3">
      <c r="A116">
        <v>115</v>
      </c>
      <c r="B116">
        <v>56</v>
      </c>
      <c r="C116">
        <v>43</v>
      </c>
      <c r="D116" t="s">
        <v>565</v>
      </c>
      <c r="E116">
        <v>650</v>
      </c>
      <c r="F116">
        <v>0</v>
      </c>
    </row>
    <row r="117" spans="1:6" x14ac:dyDescent="0.3">
      <c r="A117">
        <v>116</v>
      </c>
      <c r="B117">
        <v>56</v>
      </c>
      <c r="C117">
        <v>9</v>
      </c>
      <c r="D117" t="s">
        <v>566</v>
      </c>
      <c r="E117">
        <v>0</v>
      </c>
      <c r="F117">
        <v>650</v>
      </c>
    </row>
    <row r="118" spans="1:6" x14ac:dyDescent="0.3">
      <c r="A118">
        <v>117</v>
      </c>
      <c r="B118">
        <v>57</v>
      </c>
      <c r="C118">
        <v>38</v>
      </c>
      <c r="D118" t="s">
        <v>574</v>
      </c>
      <c r="E118">
        <v>18000</v>
      </c>
      <c r="F118">
        <v>0</v>
      </c>
    </row>
    <row r="119" spans="1:6" x14ac:dyDescent="0.3">
      <c r="A119">
        <v>118</v>
      </c>
      <c r="B119">
        <v>57</v>
      </c>
      <c r="C119">
        <v>30</v>
      </c>
      <c r="D119" t="s">
        <v>575</v>
      </c>
      <c r="E119">
        <v>0</v>
      </c>
      <c r="F119">
        <v>18000</v>
      </c>
    </row>
    <row r="120" spans="1:6" x14ac:dyDescent="0.3">
      <c r="A120">
        <v>119</v>
      </c>
      <c r="B120">
        <v>58</v>
      </c>
      <c r="C120">
        <v>46</v>
      </c>
      <c r="D120" t="s">
        <v>533</v>
      </c>
      <c r="E120">
        <v>2500</v>
      </c>
      <c r="F120">
        <v>0</v>
      </c>
    </row>
    <row r="121" spans="1:6" x14ac:dyDescent="0.3">
      <c r="A121">
        <v>120</v>
      </c>
      <c r="B121">
        <v>58</v>
      </c>
      <c r="C121">
        <v>7</v>
      </c>
      <c r="D121" t="s">
        <v>534</v>
      </c>
      <c r="E121">
        <v>0</v>
      </c>
      <c r="F121">
        <v>2500</v>
      </c>
    </row>
    <row r="122" spans="1:6" x14ac:dyDescent="0.3">
      <c r="A122">
        <v>121</v>
      </c>
      <c r="B122">
        <v>59</v>
      </c>
      <c r="C122">
        <v>44</v>
      </c>
      <c r="D122" t="s">
        <v>535</v>
      </c>
      <c r="E122">
        <v>800</v>
      </c>
      <c r="F122">
        <v>0</v>
      </c>
    </row>
    <row r="123" spans="1:6" x14ac:dyDescent="0.3">
      <c r="A123">
        <v>122</v>
      </c>
      <c r="B123">
        <v>59</v>
      </c>
      <c r="C123">
        <v>15</v>
      </c>
      <c r="D123" t="s">
        <v>536</v>
      </c>
      <c r="E123">
        <v>0</v>
      </c>
      <c r="F123">
        <v>800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4"/>
  <sheetViews>
    <sheetView workbookViewId="0">
      <selection activeCell="F1" sqref="F1:F1048576"/>
    </sheetView>
  </sheetViews>
  <sheetFormatPr defaultRowHeight="14.4" x14ac:dyDescent="0.3"/>
  <cols>
    <col min="2" max="2" width="12.6640625" customWidth="1"/>
    <col min="4" max="5" width="14.6640625" style="4" bestFit="1" customWidth="1"/>
    <col min="6" max="6" width="12.77734375" bestFit="1" customWidth="1"/>
    <col min="7" max="7" width="11.21875" bestFit="1" customWidth="1"/>
    <col min="8" max="8" width="47.88671875" bestFit="1" customWidth="1"/>
    <col min="9" max="9" width="6.88671875" bestFit="1" customWidth="1"/>
    <col min="10" max="10" width="14.6640625" bestFit="1" customWidth="1"/>
  </cols>
  <sheetData>
    <row r="1" spans="1:10" x14ac:dyDescent="0.3">
      <c r="A1" s="1" t="s">
        <v>0</v>
      </c>
      <c r="B1" s="1" t="s">
        <v>595</v>
      </c>
      <c r="C1" s="1" t="s">
        <v>596</v>
      </c>
      <c r="D1" s="5" t="s">
        <v>410</v>
      </c>
      <c r="E1" s="5" t="s">
        <v>597</v>
      </c>
      <c r="F1" s="1" t="s">
        <v>598</v>
      </c>
      <c r="G1" s="1" t="s">
        <v>599</v>
      </c>
      <c r="H1" s="1" t="s">
        <v>2</v>
      </c>
      <c r="I1" s="1" t="s">
        <v>600</v>
      </c>
      <c r="J1" s="1" t="s">
        <v>17</v>
      </c>
    </row>
    <row r="2" spans="1:10" x14ac:dyDescent="0.3">
      <c r="A2">
        <v>1</v>
      </c>
      <c r="B2">
        <v>1</v>
      </c>
      <c r="C2" t="s">
        <v>1096</v>
      </c>
      <c r="D2" s="4">
        <v>44941</v>
      </c>
      <c r="E2" s="4">
        <v>44971</v>
      </c>
      <c r="F2">
        <v>2674.6</v>
      </c>
      <c r="G2">
        <v>186.6</v>
      </c>
      <c r="H2" t="s">
        <v>602</v>
      </c>
      <c r="I2" t="s">
        <v>603</v>
      </c>
      <c r="J2" s="2" t="s">
        <v>19</v>
      </c>
    </row>
    <row r="3" spans="1:10" x14ac:dyDescent="0.3">
      <c r="A3">
        <v>2</v>
      </c>
      <c r="B3">
        <v>2</v>
      </c>
      <c r="C3" t="s">
        <v>1097</v>
      </c>
      <c r="D3" s="4">
        <v>44946</v>
      </c>
      <c r="E3" s="4">
        <v>44976</v>
      </c>
      <c r="F3">
        <v>4837.5</v>
      </c>
      <c r="G3">
        <v>337.5</v>
      </c>
      <c r="H3" t="s">
        <v>605</v>
      </c>
      <c r="I3" t="s">
        <v>603</v>
      </c>
      <c r="J3" s="2" t="s">
        <v>19</v>
      </c>
    </row>
    <row r="4" spans="1:10" x14ac:dyDescent="0.3">
      <c r="A4">
        <v>3</v>
      </c>
      <c r="B4">
        <v>3</v>
      </c>
      <c r="C4" t="s">
        <v>1098</v>
      </c>
      <c r="D4" s="4">
        <v>44962</v>
      </c>
      <c r="E4" s="4">
        <v>44992</v>
      </c>
      <c r="F4">
        <v>1096.5</v>
      </c>
      <c r="G4">
        <v>76.5</v>
      </c>
      <c r="H4" t="s">
        <v>607</v>
      </c>
      <c r="I4" t="s">
        <v>603</v>
      </c>
      <c r="J4" s="2" t="s">
        <v>19</v>
      </c>
    </row>
    <row r="5" spans="1:10" x14ac:dyDescent="0.3">
      <c r="A5">
        <v>4</v>
      </c>
      <c r="B5">
        <v>4</v>
      </c>
      <c r="C5" t="s">
        <v>1099</v>
      </c>
      <c r="D5" s="4">
        <v>44972</v>
      </c>
      <c r="E5" s="4">
        <v>45002</v>
      </c>
      <c r="F5">
        <v>3225</v>
      </c>
      <c r="G5">
        <v>225</v>
      </c>
      <c r="H5" t="s">
        <v>609</v>
      </c>
      <c r="I5" t="s">
        <v>603</v>
      </c>
      <c r="J5" s="2" t="s">
        <v>19</v>
      </c>
    </row>
    <row r="6" spans="1:10" x14ac:dyDescent="0.3">
      <c r="A6">
        <v>5</v>
      </c>
      <c r="B6">
        <v>5</v>
      </c>
      <c r="C6" t="s">
        <v>1100</v>
      </c>
      <c r="D6" s="4">
        <v>44986</v>
      </c>
      <c r="E6" s="4">
        <v>45016</v>
      </c>
      <c r="F6">
        <v>5375</v>
      </c>
      <c r="G6">
        <v>375</v>
      </c>
      <c r="H6" t="s">
        <v>611</v>
      </c>
      <c r="I6" t="s">
        <v>603</v>
      </c>
      <c r="J6" s="2" t="s">
        <v>19</v>
      </c>
    </row>
    <row r="7" spans="1:10" x14ac:dyDescent="0.3">
      <c r="A7">
        <v>6</v>
      </c>
      <c r="B7">
        <v>1</v>
      </c>
      <c r="C7" t="s">
        <v>1101</v>
      </c>
      <c r="D7" s="4">
        <v>45000</v>
      </c>
      <c r="E7" s="4">
        <v>45030</v>
      </c>
      <c r="F7">
        <v>2257.5</v>
      </c>
      <c r="G7">
        <v>157.5</v>
      </c>
      <c r="H7" t="s">
        <v>613</v>
      </c>
      <c r="I7" t="s">
        <v>603</v>
      </c>
      <c r="J7" s="2" t="s">
        <v>19</v>
      </c>
    </row>
    <row r="8" spans="1:10" x14ac:dyDescent="0.3">
      <c r="A8">
        <v>7</v>
      </c>
      <c r="B8">
        <v>2</v>
      </c>
      <c r="C8" t="s">
        <v>1102</v>
      </c>
      <c r="D8" s="4">
        <v>45017</v>
      </c>
      <c r="E8" s="4">
        <v>45047</v>
      </c>
      <c r="F8">
        <v>4031.25</v>
      </c>
      <c r="G8">
        <v>281.25</v>
      </c>
      <c r="H8" t="s">
        <v>615</v>
      </c>
      <c r="I8" t="s">
        <v>603</v>
      </c>
      <c r="J8" s="2" t="s">
        <v>19</v>
      </c>
    </row>
    <row r="9" spans="1:10" x14ac:dyDescent="0.3">
      <c r="A9">
        <v>8</v>
      </c>
      <c r="B9">
        <v>3</v>
      </c>
      <c r="C9" t="s">
        <v>1103</v>
      </c>
      <c r="D9" s="4">
        <v>45031</v>
      </c>
      <c r="E9" s="4">
        <v>45061</v>
      </c>
      <c r="F9">
        <v>1612.5</v>
      </c>
      <c r="G9">
        <v>112.5</v>
      </c>
      <c r="H9" t="s">
        <v>617</v>
      </c>
      <c r="I9" t="s">
        <v>603</v>
      </c>
      <c r="J9" s="2" t="s">
        <v>19</v>
      </c>
    </row>
    <row r="10" spans="1:10" x14ac:dyDescent="0.3">
      <c r="A10" s="6">
        <v>9</v>
      </c>
      <c r="B10">
        <v>1</v>
      </c>
      <c r="C10" t="s">
        <v>1104</v>
      </c>
      <c r="D10" s="4">
        <v>45051</v>
      </c>
      <c r="E10" s="4">
        <v>45081</v>
      </c>
      <c r="F10">
        <v>3225</v>
      </c>
      <c r="G10">
        <v>225</v>
      </c>
      <c r="H10" t="s">
        <v>609</v>
      </c>
      <c r="I10" t="s">
        <v>603</v>
      </c>
      <c r="J10" s="2" t="s">
        <v>19</v>
      </c>
    </row>
    <row r="11" spans="1:10" x14ac:dyDescent="0.3">
      <c r="A11" s="6">
        <v>10</v>
      </c>
      <c r="B11">
        <v>2</v>
      </c>
      <c r="C11" t="s">
        <v>1105</v>
      </c>
      <c r="D11" s="4">
        <v>45066</v>
      </c>
      <c r="E11" s="4">
        <v>45096</v>
      </c>
      <c r="F11">
        <v>1612.5</v>
      </c>
      <c r="G11">
        <v>112.5</v>
      </c>
      <c r="H11" t="s">
        <v>617</v>
      </c>
      <c r="I11" t="s">
        <v>603</v>
      </c>
      <c r="J11" s="2" t="s">
        <v>19</v>
      </c>
    </row>
    <row r="12" spans="1:10" x14ac:dyDescent="0.3">
      <c r="A12" s="6">
        <v>11</v>
      </c>
      <c r="B12">
        <v>3</v>
      </c>
      <c r="C12" t="s">
        <v>1106</v>
      </c>
      <c r="D12" s="4">
        <v>45082</v>
      </c>
      <c r="E12" s="4">
        <v>45112</v>
      </c>
      <c r="F12">
        <v>4214</v>
      </c>
      <c r="G12">
        <v>294</v>
      </c>
      <c r="H12" t="s">
        <v>621</v>
      </c>
      <c r="I12" t="s">
        <v>603</v>
      </c>
      <c r="J12" s="2" t="s">
        <v>19</v>
      </c>
    </row>
    <row r="13" spans="1:10" x14ac:dyDescent="0.3">
      <c r="A13" s="6">
        <v>12</v>
      </c>
      <c r="B13">
        <v>4</v>
      </c>
      <c r="C13" t="s">
        <v>1107</v>
      </c>
      <c r="D13" s="4">
        <v>45097</v>
      </c>
      <c r="E13" s="4">
        <v>45127</v>
      </c>
      <c r="F13">
        <v>2580</v>
      </c>
      <c r="G13">
        <v>180</v>
      </c>
      <c r="H13" t="s">
        <v>623</v>
      </c>
      <c r="I13" t="s">
        <v>603</v>
      </c>
      <c r="J13" s="2" t="s">
        <v>19</v>
      </c>
    </row>
    <row r="14" spans="1:10" x14ac:dyDescent="0.3">
      <c r="A14" s="6">
        <v>13</v>
      </c>
      <c r="B14">
        <v>5</v>
      </c>
      <c r="C14" t="s">
        <v>1108</v>
      </c>
      <c r="D14" s="4">
        <v>45112</v>
      </c>
      <c r="E14" s="4">
        <v>45142</v>
      </c>
      <c r="F14">
        <v>4031.25</v>
      </c>
      <c r="G14">
        <v>281.25</v>
      </c>
      <c r="H14" t="s">
        <v>625</v>
      </c>
      <c r="I14" t="s">
        <v>603</v>
      </c>
      <c r="J14" s="2" t="s">
        <v>19</v>
      </c>
    </row>
    <row r="15" spans="1:10" x14ac:dyDescent="0.3">
      <c r="A15" s="6">
        <v>14</v>
      </c>
      <c r="B15">
        <v>1</v>
      </c>
      <c r="C15" t="s">
        <v>1109</v>
      </c>
      <c r="D15" s="4">
        <v>45127</v>
      </c>
      <c r="E15" s="4">
        <v>45157</v>
      </c>
      <c r="F15">
        <v>2257.5</v>
      </c>
      <c r="G15">
        <v>157.5</v>
      </c>
      <c r="H15" t="s">
        <v>627</v>
      </c>
      <c r="I15" t="s">
        <v>603</v>
      </c>
      <c r="J15" s="2" t="s">
        <v>19</v>
      </c>
    </row>
    <row r="16" spans="1:10" x14ac:dyDescent="0.3">
      <c r="A16">
        <v>15</v>
      </c>
      <c r="B16">
        <v>2</v>
      </c>
      <c r="C16" t="s">
        <v>1110</v>
      </c>
      <c r="D16" s="4">
        <v>45265</v>
      </c>
      <c r="E16" s="4">
        <v>45295</v>
      </c>
      <c r="F16">
        <v>3225</v>
      </c>
      <c r="G16">
        <v>225</v>
      </c>
      <c r="H16" t="s">
        <v>629</v>
      </c>
      <c r="I16" t="s">
        <v>603</v>
      </c>
      <c r="J16" s="2" t="s">
        <v>19</v>
      </c>
    </row>
    <row r="17" spans="1:10" x14ac:dyDescent="0.3">
      <c r="A17">
        <v>16</v>
      </c>
      <c r="B17">
        <v>3</v>
      </c>
      <c r="C17" t="s">
        <v>1111</v>
      </c>
      <c r="D17" s="4">
        <v>45280</v>
      </c>
      <c r="E17" s="4">
        <v>45310</v>
      </c>
      <c r="F17">
        <v>1612.5</v>
      </c>
      <c r="G17">
        <v>112.5</v>
      </c>
      <c r="H17" t="s">
        <v>631</v>
      </c>
      <c r="I17" t="s">
        <v>603</v>
      </c>
      <c r="J17" s="2" t="s">
        <v>19</v>
      </c>
    </row>
    <row r="18" spans="1:10" x14ac:dyDescent="0.3">
      <c r="A18">
        <v>17</v>
      </c>
      <c r="B18">
        <v>4</v>
      </c>
      <c r="C18" t="s">
        <v>1112</v>
      </c>
      <c r="D18" s="4">
        <v>45143</v>
      </c>
      <c r="E18" s="4">
        <v>45173</v>
      </c>
      <c r="F18">
        <v>4031.25</v>
      </c>
      <c r="G18">
        <v>281.25</v>
      </c>
      <c r="H18" t="s">
        <v>633</v>
      </c>
      <c r="I18" t="s">
        <v>603</v>
      </c>
      <c r="J18" s="2" t="s">
        <v>19</v>
      </c>
    </row>
    <row r="19" spans="1:10" x14ac:dyDescent="0.3">
      <c r="A19">
        <v>18</v>
      </c>
      <c r="B19">
        <v>5</v>
      </c>
      <c r="C19" t="s">
        <v>1113</v>
      </c>
      <c r="D19" s="4">
        <v>45158</v>
      </c>
      <c r="E19" s="4">
        <v>45188</v>
      </c>
      <c r="F19">
        <v>2418.75</v>
      </c>
      <c r="G19">
        <v>168.75</v>
      </c>
      <c r="H19" t="s">
        <v>635</v>
      </c>
      <c r="I19" t="s">
        <v>603</v>
      </c>
      <c r="J19" s="2" t="s">
        <v>19</v>
      </c>
    </row>
    <row r="20" spans="1:10" x14ac:dyDescent="0.3">
      <c r="A20">
        <v>19</v>
      </c>
      <c r="B20">
        <v>1</v>
      </c>
      <c r="C20" t="s">
        <v>1114</v>
      </c>
      <c r="D20" s="4">
        <v>45174</v>
      </c>
      <c r="E20" s="4">
        <v>45204</v>
      </c>
      <c r="F20">
        <v>3762.5</v>
      </c>
      <c r="G20">
        <v>262.5</v>
      </c>
      <c r="H20" t="s">
        <v>637</v>
      </c>
      <c r="I20" t="s">
        <v>603</v>
      </c>
      <c r="J20" s="2" t="s">
        <v>19</v>
      </c>
    </row>
    <row r="21" spans="1:10" x14ac:dyDescent="0.3">
      <c r="A21">
        <v>20</v>
      </c>
      <c r="B21">
        <v>2</v>
      </c>
      <c r="C21" t="s">
        <v>1115</v>
      </c>
      <c r="D21" s="4">
        <v>45189</v>
      </c>
      <c r="E21" s="4">
        <v>45219</v>
      </c>
      <c r="F21">
        <v>2015.625</v>
      </c>
      <c r="G21">
        <v>140.625</v>
      </c>
      <c r="H21" t="s">
        <v>639</v>
      </c>
      <c r="I21" t="s">
        <v>603</v>
      </c>
      <c r="J21" s="2" t="s">
        <v>19</v>
      </c>
    </row>
    <row r="22" spans="1:10" x14ac:dyDescent="0.3">
      <c r="A22">
        <v>21</v>
      </c>
      <c r="B22">
        <v>3</v>
      </c>
      <c r="C22" t="s">
        <v>1116</v>
      </c>
      <c r="D22" s="4">
        <v>45204</v>
      </c>
      <c r="E22" s="4">
        <v>45234</v>
      </c>
      <c r="F22">
        <v>5375</v>
      </c>
      <c r="G22">
        <v>375</v>
      </c>
      <c r="H22" t="s">
        <v>641</v>
      </c>
      <c r="I22" t="s">
        <v>603</v>
      </c>
      <c r="J22" s="2" t="s">
        <v>19</v>
      </c>
    </row>
    <row r="23" spans="1:10" x14ac:dyDescent="0.3">
      <c r="A23">
        <v>22</v>
      </c>
      <c r="B23">
        <v>4</v>
      </c>
      <c r="C23" t="s">
        <v>1117</v>
      </c>
      <c r="D23" s="4">
        <v>45219</v>
      </c>
      <c r="E23" s="4">
        <v>45249</v>
      </c>
      <c r="F23">
        <v>3762.5</v>
      </c>
      <c r="G23">
        <v>262.5</v>
      </c>
      <c r="H23" t="s">
        <v>609</v>
      </c>
      <c r="I23" t="s">
        <v>603</v>
      </c>
      <c r="J23" s="2" t="s">
        <v>19</v>
      </c>
    </row>
    <row r="24" spans="1:10" x14ac:dyDescent="0.3">
      <c r="A24">
        <v>23</v>
      </c>
      <c r="B24">
        <v>5</v>
      </c>
      <c r="C24" t="s">
        <v>1118</v>
      </c>
      <c r="D24" s="4">
        <v>45235</v>
      </c>
      <c r="E24" s="4">
        <v>45265</v>
      </c>
      <c r="F24">
        <v>5375</v>
      </c>
      <c r="G24">
        <v>375</v>
      </c>
      <c r="H24" t="s">
        <v>644</v>
      </c>
      <c r="I24" t="s">
        <v>603</v>
      </c>
      <c r="J24" s="2" t="s">
        <v>19</v>
      </c>
    </row>
    <row r="25" spans="1:10" x14ac:dyDescent="0.3">
      <c r="A25">
        <v>24</v>
      </c>
      <c r="B25">
        <v>1</v>
      </c>
      <c r="C25" t="s">
        <v>1119</v>
      </c>
      <c r="D25" s="4">
        <v>45250</v>
      </c>
      <c r="E25" s="4">
        <v>45280</v>
      </c>
      <c r="F25">
        <v>4031.25</v>
      </c>
      <c r="G25">
        <v>281.25</v>
      </c>
      <c r="H25" t="s">
        <v>646</v>
      </c>
      <c r="I25" t="s">
        <v>603</v>
      </c>
      <c r="J25" s="2" t="s">
        <v>19</v>
      </c>
    </row>
    <row r="26" spans="1:10" x14ac:dyDescent="0.3">
      <c r="A26">
        <v>25</v>
      </c>
      <c r="B26">
        <v>1</v>
      </c>
      <c r="C26" t="s">
        <v>601</v>
      </c>
      <c r="D26" s="4">
        <v>45296</v>
      </c>
      <c r="E26" s="4">
        <v>45326</v>
      </c>
      <c r="F26">
        <v>4434.375</v>
      </c>
      <c r="G26">
        <v>309.375</v>
      </c>
      <c r="H26" t="s">
        <v>609</v>
      </c>
      <c r="I26" t="s">
        <v>603</v>
      </c>
      <c r="J26" s="2" t="s">
        <v>19</v>
      </c>
    </row>
    <row r="27" spans="1:10" x14ac:dyDescent="0.3">
      <c r="A27">
        <v>26</v>
      </c>
      <c r="B27">
        <v>2</v>
      </c>
      <c r="C27" t="s">
        <v>604</v>
      </c>
      <c r="D27" s="4">
        <v>45311</v>
      </c>
      <c r="E27" s="4">
        <v>45341</v>
      </c>
      <c r="F27">
        <v>3225</v>
      </c>
      <c r="G27">
        <v>225</v>
      </c>
      <c r="H27" t="s">
        <v>649</v>
      </c>
      <c r="I27" t="s">
        <v>603</v>
      </c>
      <c r="J27" s="2" t="s">
        <v>19</v>
      </c>
    </row>
    <row r="28" spans="1:10" x14ac:dyDescent="0.3">
      <c r="A28">
        <v>27</v>
      </c>
      <c r="B28">
        <v>3</v>
      </c>
      <c r="C28" t="s">
        <v>606</v>
      </c>
      <c r="D28" s="4">
        <v>45327</v>
      </c>
      <c r="E28" s="4">
        <v>45358</v>
      </c>
      <c r="F28">
        <v>5643.75</v>
      </c>
      <c r="G28">
        <v>393.75</v>
      </c>
      <c r="H28" t="s">
        <v>651</v>
      </c>
      <c r="I28" t="s">
        <v>603</v>
      </c>
      <c r="J28" s="2" t="s">
        <v>19</v>
      </c>
    </row>
    <row r="29" spans="1:10" x14ac:dyDescent="0.3">
      <c r="A29">
        <v>28</v>
      </c>
      <c r="B29">
        <v>4</v>
      </c>
      <c r="C29" t="s">
        <v>608</v>
      </c>
      <c r="D29" s="4">
        <v>45342</v>
      </c>
      <c r="E29" s="4">
        <v>45373</v>
      </c>
      <c r="F29">
        <v>2687.5</v>
      </c>
      <c r="G29">
        <v>187.5</v>
      </c>
      <c r="H29" t="s">
        <v>653</v>
      </c>
      <c r="I29" t="s">
        <v>603</v>
      </c>
      <c r="J29" s="2" t="s">
        <v>19</v>
      </c>
    </row>
    <row r="30" spans="1:10" x14ac:dyDescent="0.3">
      <c r="A30">
        <v>29</v>
      </c>
      <c r="B30">
        <v>5</v>
      </c>
      <c r="C30" t="s">
        <v>610</v>
      </c>
      <c r="D30" s="4">
        <v>45356</v>
      </c>
      <c r="E30" s="4">
        <v>45386</v>
      </c>
      <c r="F30">
        <v>3762.5</v>
      </c>
      <c r="G30">
        <v>262.5</v>
      </c>
      <c r="H30" t="s">
        <v>639</v>
      </c>
      <c r="I30" t="s">
        <v>603</v>
      </c>
      <c r="J30" s="2" t="s">
        <v>19</v>
      </c>
    </row>
    <row r="31" spans="1:10" x14ac:dyDescent="0.3">
      <c r="A31">
        <v>30</v>
      </c>
      <c r="B31">
        <v>1</v>
      </c>
      <c r="C31" t="s">
        <v>612</v>
      </c>
      <c r="D31" s="4">
        <v>45371</v>
      </c>
      <c r="E31" s="4">
        <v>45401</v>
      </c>
      <c r="F31">
        <v>4031.25</v>
      </c>
      <c r="G31">
        <v>281.25</v>
      </c>
      <c r="H31" t="s">
        <v>656</v>
      </c>
      <c r="I31" t="s">
        <v>603</v>
      </c>
      <c r="J31" s="2" t="s">
        <v>19</v>
      </c>
    </row>
    <row r="32" spans="1:10" x14ac:dyDescent="0.3">
      <c r="A32">
        <v>31</v>
      </c>
      <c r="B32">
        <v>2</v>
      </c>
      <c r="C32" t="s">
        <v>614</v>
      </c>
      <c r="D32" s="4">
        <v>45387</v>
      </c>
      <c r="E32" s="4">
        <v>45417</v>
      </c>
      <c r="F32">
        <v>5160</v>
      </c>
      <c r="G32">
        <v>360</v>
      </c>
      <c r="H32" t="s">
        <v>641</v>
      </c>
      <c r="I32" t="s">
        <v>603</v>
      </c>
      <c r="J32" s="2" t="s">
        <v>19</v>
      </c>
    </row>
    <row r="33" spans="1:10" x14ac:dyDescent="0.3">
      <c r="A33">
        <v>32</v>
      </c>
      <c r="B33">
        <v>3</v>
      </c>
      <c r="C33" t="s">
        <v>616</v>
      </c>
      <c r="D33" s="4">
        <v>45402</v>
      </c>
      <c r="E33" s="4">
        <v>45432</v>
      </c>
      <c r="F33">
        <v>3762.5</v>
      </c>
      <c r="G33">
        <v>262.5</v>
      </c>
      <c r="H33" t="s">
        <v>659</v>
      </c>
      <c r="I33" t="s">
        <v>603</v>
      </c>
      <c r="J33" s="2" t="s">
        <v>19</v>
      </c>
    </row>
    <row r="34" spans="1:10" x14ac:dyDescent="0.3">
      <c r="A34">
        <v>33</v>
      </c>
      <c r="B34">
        <v>4</v>
      </c>
      <c r="C34" t="s">
        <v>618</v>
      </c>
      <c r="D34" s="4">
        <v>45417</v>
      </c>
      <c r="E34" s="4">
        <v>45447</v>
      </c>
      <c r="F34">
        <v>4676.25</v>
      </c>
      <c r="G34">
        <v>326.25</v>
      </c>
      <c r="H34" t="s">
        <v>661</v>
      </c>
      <c r="I34" t="s">
        <v>603</v>
      </c>
      <c r="J34" s="2" t="s">
        <v>19</v>
      </c>
    </row>
    <row r="35" spans="1:10" x14ac:dyDescent="0.3">
      <c r="A35">
        <v>34</v>
      </c>
      <c r="B35">
        <v>5</v>
      </c>
      <c r="C35" t="s">
        <v>619</v>
      </c>
      <c r="D35" s="4">
        <v>45432</v>
      </c>
      <c r="E35" s="4">
        <v>45462</v>
      </c>
      <c r="F35">
        <v>3117.5</v>
      </c>
      <c r="G35">
        <v>217.5</v>
      </c>
      <c r="H35" t="s">
        <v>663</v>
      </c>
      <c r="I35" t="s">
        <v>603</v>
      </c>
      <c r="J35" s="2" t="s">
        <v>19</v>
      </c>
    </row>
    <row r="36" spans="1:10" x14ac:dyDescent="0.3">
      <c r="A36">
        <v>35</v>
      </c>
      <c r="B36">
        <v>1</v>
      </c>
      <c r="C36" t="s">
        <v>620</v>
      </c>
      <c r="D36" s="4">
        <v>45448</v>
      </c>
      <c r="E36" s="4">
        <v>45478</v>
      </c>
      <c r="F36">
        <v>5805</v>
      </c>
      <c r="G36">
        <v>405</v>
      </c>
      <c r="H36" t="s">
        <v>665</v>
      </c>
      <c r="I36" t="s">
        <v>603</v>
      </c>
      <c r="J36" s="2" t="s">
        <v>19</v>
      </c>
    </row>
    <row r="37" spans="1:10" x14ac:dyDescent="0.3">
      <c r="A37">
        <v>36</v>
      </c>
      <c r="B37">
        <v>2</v>
      </c>
      <c r="C37" t="s">
        <v>622</v>
      </c>
      <c r="D37" s="4">
        <v>45463</v>
      </c>
      <c r="E37" s="4">
        <v>45493</v>
      </c>
      <c r="F37">
        <v>4214</v>
      </c>
      <c r="G37">
        <v>294</v>
      </c>
      <c r="H37" t="s">
        <v>609</v>
      </c>
      <c r="I37" t="s">
        <v>603</v>
      </c>
      <c r="J37" s="2" t="s">
        <v>19</v>
      </c>
    </row>
    <row r="38" spans="1:10" x14ac:dyDescent="0.3">
      <c r="A38">
        <v>37</v>
      </c>
      <c r="B38">
        <v>3</v>
      </c>
      <c r="C38" t="s">
        <v>624</v>
      </c>
      <c r="D38" s="4">
        <v>45478</v>
      </c>
      <c r="E38" s="4">
        <v>45508</v>
      </c>
      <c r="F38">
        <v>6181.25</v>
      </c>
      <c r="G38">
        <v>431.25</v>
      </c>
      <c r="H38" t="s">
        <v>668</v>
      </c>
      <c r="I38" t="s">
        <v>603</v>
      </c>
      <c r="J38" s="2" t="s">
        <v>19</v>
      </c>
    </row>
    <row r="39" spans="1:10" x14ac:dyDescent="0.3">
      <c r="A39">
        <v>38</v>
      </c>
      <c r="B39">
        <v>4</v>
      </c>
      <c r="C39" t="s">
        <v>626</v>
      </c>
      <c r="D39" s="4">
        <v>45493</v>
      </c>
      <c r="E39" s="4">
        <v>45523</v>
      </c>
      <c r="F39">
        <v>4515</v>
      </c>
      <c r="G39">
        <v>315</v>
      </c>
      <c r="H39" t="s">
        <v>670</v>
      </c>
      <c r="I39" t="s">
        <v>603</v>
      </c>
      <c r="J39" s="2" t="s">
        <v>19</v>
      </c>
    </row>
    <row r="40" spans="1:10" x14ac:dyDescent="0.3">
      <c r="A40">
        <v>39</v>
      </c>
      <c r="B40">
        <v>5</v>
      </c>
      <c r="C40" t="s">
        <v>632</v>
      </c>
      <c r="D40" s="4">
        <v>45509</v>
      </c>
      <c r="E40" s="4">
        <v>45539</v>
      </c>
      <c r="F40">
        <v>5805</v>
      </c>
      <c r="G40">
        <v>405</v>
      </c>
      <c r="H40" t="s">
        <v>672</v>
      </c>
      <c r="I40" t="s">
        <v>603</v>
      </c>
      <c r="J40" s="2" t="s">
        <v>19</v>
      </c>
    </row>
    <row r="41" spans="1:10" x14ac:dyDescent="0.3">
      <c r="A41">
        <v>40</v>
      </c>
      <c r="B41">
        <v>1</v>
      </c>
      <c r="C41" t="s">
        <v>634</v>
      </c>
      <c r="D41" s="4">
        <v>45524</v>
      </c>
      <c r="E41" s="4">
        <v>45554</v>
      </c>
      <c r="F41">
        <v>3896.875</v>
      </c>
      <c r="G41">
        <v>271.875</v>
      </c>
      <c r="H41" t="s">
        <v>673</v>
      </c>
      <c r="I41" t="s">
        <v>603</v>
      </c>
      <c r="J41" s="2" t="s">
        <v>19</v>
      </c>
    </row>
    <row r="42" spans="1:10" x14ac:dyDescent="0.3">
      <c r="A42">
        <v>41</v>
      </c>
      <c r="B42">
        <v>2</v>
      </c>
      <c r="C42" t="s">
        <v>636</v>
      </c>
      <c r="D42" s="4">
        <v>45540</v>
      </c>
      <c r="E42" s="4">
        <v>45570</v>
      </c>
      <c r="F42">
        <v>7095</v>
      </c>
      <c r="G42">
        <v>495</v>
      </c>
      <c r="H42" t="s">
        <v>674</v>
      </c>
      <c r="I42" t="s">
        <v>603</v>
      </c>
      <c r="J42" s="2" t="s">
        <v>19</v>
      </c>
    </row>
    <row r="43" spans="1:10" x14ac:dyDescent="0.3">
      <c r="A43">
        <v>42</v>
      </c>
      <c r="B43">
        <v>3</v>
      </c>
      <c r="C43" t="s">
        <v>638</v>
      </c>
      <c r="D43" s="4">
        <v>45555</v>
      </c>
      <c r="E43" s="4">
        <v>45585</v>
      </c>
      <c r="F43">
        <v>4816</v>
      </c>
      <c r="G43">
        <v>336</v>
      </c>
      <c r="H43" t="s">
        <v>656</v>
      </c>
      <c r="I43" t="s">
        <v>603</v>
      </c>
      <c r="J43" s="2" t="s">
        <v>19</v>
      </c>
    </row>
    <row r="44" spans="1:10" x14ac:dyDescent="0.3">
      <c r="A44">
        <v>43</v>
      </c>
      <c r="B44">
        <v>4</v>
      </c>
      <c r="C44" t="s">
        <v>640</v>
      </c>
      <c r="D44" s="4">
        <v>45570</v>
      </c>
      <c r="E44" s="4">
        <v>45600</v>
      </c>
      <c r="F44">
        <v>8170</v>
      </c>
      <c r="G44">
        <v>570</v>
      </c>
      <c r="H44" t="s">
        <v>675</v>
      </c>
      <c r="I44" t="s">
        <v>603</v>
      </c>
      <c r="J44" s="2" t="s">
        <v>19</v>
      </c>
    </row>
    <row r="45" spans="1:10" x14ac:dyDescent="0.3">
      <c r="A45">
        <v>44</v>
      </c>
      <c r="B45">
        <v>5</v>
      </c>
      <c r="C45" t="s">
        <v>642</v>
      </c>
      <c r="D45" s="4">
        <v>45585</v>
      </c>
      <c r="E45" s="4">
        <v>45615</v>
      </c>
      <c r="F45">
        <v>5590</v>
      </c>
      <c r="G45">
        <v>390</v>
      </c>
      <c r="H45" t="s">
        <v>676</v>
      </c>
      <c r="I45" t="s">
        <v>603</v>
      </c>
      <c r="J45" s="2" t="s">
        <v>19</v>
      </c>
    </row>
    <row r="46" spans="1:10" x14ac:dyDescent="0.3">
      <c r="A46">
        <v>45</v>
      </c>
      <c r="B46">
        <v>1</v>
      </c>
      <c r="C46" t="s">
        <v>643</v>
      </c>
      <c r="D46" s="4">
        <v>45601</v>
      </c>
      <c r="E46" s="4">
        <v>45631</v>
      </c>
      <c r="F46">
        <v>7525</v>
      </c>
      <c r="G46">
        <v>525</v>
      </c>
      <c r="H46" t="s">
        <v>677</v>
      </c>
      <c r="I46" t="s">
        <v>603</v>
      </c>
      <c r="J46" s="2" t="s">
        <v>19</v>
      </c>
    </row>
    <row r="47" spans="1:10" x14ac:dyDescent="0.3">
      <c r="A47">
        <v>46</v>
      </c>
      <c r="B47">
        <v>2</v>
      </c>
      <c r="C47" t="s">
        <v>645</v>
      </c>
      <c r="D47" s="4">
        <v>45616</v>
      </c>
      <c r="E47" s="4">
        <v>45646</v>
      </c>
      <c r="F47">
        <v>6288.75</v>
      </c>
      <c r="G47">
        <v>438.75</v>
      </c>
      <c r="H47" t="s">
        <v>674</v>
      </c>
      <c r="I47" t="s">
        <v>603</v>
      </c>
      <c r="J47" s="2" t="s">
        <v>19</v>
      </c>
    </row>
    <row r="48" spans="1:10" x14ac:dyDescent="0.3">
      <c r="A48">
        <v>47</v>
      </c>
      <c r="B48">
        <v>3</v>
      </c>
      <c r="C48" t="s">
        <v>628</v>
      </c>
      <c r="D48" s="4">
        <v>45631</v>
      </c>
      <c r="E48" s="4">
        <v>45661</v>
      </c>
      <c r="F48">
        <v>8116.25</v>
      </c>
      <c r="G48">
        <v>566.25</v>
      </c>
      <c r="H48" t="s">
        <v>678</v>
      </c>
      <c r="I48" t="s">
        <v>603</v>
      </c>
      <c r="J48" s="2" t="s">
        <v>19</v>
      </c>
    </row>
    <row r="49" spans="1:10" x14ac:dyDescent="0.3">
      <c r="A49">
        <v>48</v>
      </c>
      <c r="B49">
        <v>4</v>
      </c>
      <c r="C49" t="s">
        <v>630</v>
      </c>
      <c r="D49" s="4">
        <v>45646</v>
      </c>
      <c r="E49" s="4">
        <v>45676</v>
      </c>
      <c r="F49">
        <v>4816</v>
      </c>
      <c r="G49">
        <v>336</v>
      </c>
      <c r="H49" t="s">
        <v>609</v>
      </c>
      <c r="I49" t="s">
        <v>679</v>
      </c>
      <c r="J49" s="2" t="s">
        <v>19</v>
      </c>
    </row>
    <row r="50" spans="1:10" x14ac:dyDescent="0.3">
      <c r="A50">
        <v>49</v>
      </c>
      <c r="B50">
        <v>18</v>
      </c>
      <c r="C50" t="s">
        <v>1200</v>
      </c>
      <c r="D50" s="4">
        <v>45654</v>
      </c>
      <c r="E50" s="4">
        <v>45684</v>
      </c>
      <c r="F50">
        <v>12040</v>
      </c>
      <c r="G50">
        <v>840</v>
      </c>
      <c r="H50" t="s">
        <v>680</v>
      </c>
      <c r="I50" t="s">
        <v>679</v>
      </c>
      <c r="J50" s="2" t="s">
        <v>19</v>
      </c>
    </row>
    <row r="51" spans="1:10" x14ac:dyDescent="0.3">
      <c r="A51">
        <v>50</v>
      </c>
      <c r="B51">
        <v>5</v>
      </c>
      <c r="C51" t="s">
        <v>647</v>
      </c>
      <c r="D51" s="4">
        <v>45662</v>
      </c>
      <c r="E51" s="4">
        <v>45692</v>
      </c>
      <c r="F51">
        <v>7310</v>
      </c>
      <c r="G51">
        <v>510</v>
      </c>
      <c r="H51" t="s">
        <v>681</v>
      </c>
      <c r="I51" t="s">
        <v>603</v>
      </c>
      <c r="J51" s="2" t="s">
        <v>19</v>
      </c>
    </row>
    <row r="52" spans="1:10" x14ac:dyDescent="0.3">
      <c r="A52">
        <v>51</v>
      </c>
      <c r="B52">
        <v>1</v>
      </c>
      <c r="C52" t="s">
        <v>648</v>
      </c>
      <c r="D52" s="4">
        <v>45677</v>
      </c>
      <c r="E52" s="4">
        <v>45707</v>
      </c>
      <c r="F52">
        <v>7256.25</v>
      </c>
      <c r="G52">
        <v>506.25</v>
      </c>
      <c r="H52" t="s">
        <v>682</v>
      </c>
      <c r="I52" t="s">
        <v>603</v>
      </c>
      <c r="J52" s="2" t="s">
        <v>19</v>
      </c>
    </row>
    <row r="53" spans="1:10" x14ac:dyDescent="0.3">
      <c r="A53">
        <v>52</v>
      </c>
      <c r="B53">
        <v>2</v>
      </c>
      <c r="C53" t="s">
        <v>650</v>
      </c>
      <c r="D53" s="4">
        <v>45693</v>
      </c>
      <c r="E53" s="4">
        <v>45723</v>
      </c>
      <c r="F53">
        <v>8761.25</v>
      </c>
      <c r="G53">
        <v>611.25</v>
      </c>
      <c r="H53" t="s">
        <v>683</v>
      </c>
      <c r="I53" t="s">
        <v>603</v>
      </c>
      <c r="J53" s="2" t="s">
        <v>19</v>
      </c>
    </row>
    <row r="54" spans="1:10" x14ac:dyDescent="0.3">
      <c r="A54">
        <v>53</v>
      </c>
      <c r="B54">
        <v>3</v>
      </c>
      <c r="C54" t="s">
        <v>652</v>
      </c>
      <c r="D54" s="4">
        <v>45708</v>
      </c>
      <c r="E54" s="4">
        <v>45738</v>
      </c>
      <c r="F54">
        <v>6530.625</v>
      </c>
      <c r="G54">
        <v>455.625</v>
      </c>
      <c r="H54" t="s">
        <v>673</v>
      </c>
      <c r="I54" t="s">
        <v>603</v>
      </c>
      <c r="J54" s="2" t="s">
        <v>19</v>
      </c>
    </row>
    <row r="55" spans="1:10" x14ac:dyDescent="0.3">
      <c r="A55">
        <v>54</v>
      </c>
      <c r="B55">
        <v>4</v>
      </c>
      <c r="C55" t="s">
        <v>654</v>
      </c>
      <c r="D55" s="4">
        <v>45721</v>
      </c>
      <c r="E55" s="4">
        <v>45751</v>
      </c>
      <c r="F55">
        <v>9083.75</v>
      </c>
      <c r="G55">
        <v>633.75</v>
      </c>
      <c r="H55" t="s">
        <v>684</v>
      </c>
      <c r="I55" t="s">
        <v>603</v>
      </c>
      <c r="J55" s="2" t="s">
        <v>19</v>
      </c>
    </row>
    <row r="56" spans="1:10" x14ac:dyDescent="0.3">
      <c r="A56">
        <v>55</v>
      </c>
      <c r="B56">
        <v>18</v>
      </c>
      <c r="C56" t="s">
        <v>655</v>
      </c>
      <c r="D56" s="4">
        <v>45736</v>
      </c>
      <c r="E56" s="4">
        <v>45766</v>
      </c>
      <c r="F56">
        <v>8514</v>
      </c>
      <c r="G56">
        <v>594</v>
      </c>
      <c r="H56" t="s">
        <v>685</v>
      </c>
      <c r="I56" t="s">
        <v>679</v>
      </c>
      <c r="J56" s="2" t="s">
        <v>19</v>
      </c>
    </row>
    <row r="57" spans="1:10" x14ac:dyDescent="0.3">
      <c r="A57">
        <v>56</v>
      </c>
      <c r="B57">
        <v>5</v>
      </c>
      <c r="C57" t="s">
        <v>657</v>
      </c>
      <c r="D57" s="4">
        <v>45746</v>
      </c>
      <c r="E57" s="4">
        <v>45776</v>
      </c>
      <c r="F57">
        <v>4300</v>
      </c>
      <c r="G57">
        <v>300</v>
      </c>
      <c r="H57" t="s">
        <v>686</v>
      </c>
      <c r="I57" t="s">
        <v>679</v>
      </c>
      <c r="J57" s="2" t="s">
        <v>19</v>
      </c>
    </row>
    <row r="58" spans="1:10" x14ac:dyDescent="0.3">
      <c r="A58">
        <v>57</v>
      </c>
      <c r="B58">
        <v>1</v>
      </c>
      <c r="C58" t="s">
        <v>658</v>
      </c>
      <c r="D58" s="4">
        <v>45752</v>
      </c>
      <c r="E58" s="4">
        <v>45782</v>
      </c>
      <c r="F58">
        <v>10105</v>
      </c>
      <c r="G58">
        <v>705</v>
      </c>
      <c r="H58" t="s">
        <v>687</v>
      </c>
      <c r="I58" t="s">
        <v>603</v>
      </c>
      <c r="J58" s="2" t="s">
        <v>19</v>
      </c>
    </row>
    <row r="59" spans="1:10" x14ac:dyDescent="0.3">
      <c r="A59">
        <v>58</v>
      </c>
      <c r="B59">
        <v>2</v>
      </c>
      <c r="C59" t="s">
        <v>660</v>
      </c>
      <c r="D59" s="4">
        <v>45767</v>
      </c>
      <c r="E59" s="4">
        <v>45797</v>
      </c>
      <c r="F59">
        <v>8514</v>
      </c>
      <c r="G59">
        <v>594</v>
      </c>
      <c r="H59" t="s">
        <v>688</v>
      </c>
      <c r="I59" t="s">
        <v>603</v>
      </c>
      <c r="J59" s="2" t="s">
        <v>19</v>
      </c>
    </row>
    <row r="60" spans="1:10" x14ac:dyDescent="0.3">
      <c r="A60">
        <v>59</v>
      </c>
      <c r="B60">
        <v>3</v>
      </c>
      <c r="C60" t="s">
        <v>662</v>
      </c>
      <c r="D60" s="4">
        <v>45782</v>
      </c>
      <c r="E60" s="4">
        <v>45812</v>
      </c>
      <c r="F60">
        <v>9782.5</v>
      </c>
      <c r="G60">
        <v>682.5</v>
      </c>
      <c r="H60" t="s">
        <v>677</v>
      </c>
      <c r="I60" t="s">
        <v>603</v>
      </c>
      <c r="J60" s="2" t="s">
        <v>19</v>
      </c>
    </row>
    <row r="61" spans="1:10" x14ac:dyDescent="0.3">
      <c r="A61">
        <v>60</v>
      </c>
      <c r="B61">
        <v>4</v>
      </c>
      <c r="C61" t="s">
        <v>664</v>
      </c>
      <c r="D61" s="4">
        <v>45797</v>
      </c>
      <c r="E61" s="4">
        <v>45827</v>
      </c>
      <c r="F61">
        <v>7202.5</v>
      </c>
      <c r="G61">
        <v>502.5</v>
      </c>
      <c r="H61" t="s">
        <v>689</v>
      </c>
      <c r="I61" t="s">
        <v>603</v>
      </c>
      <c r="J61" s="2" t="s">
        <v>19</v>
      </c>
    </row>
    <row r="62" spans="1:10" x14ac:dyDescent="0.3">
      <c r="A62">
        <v>61</v>
      </c>
      <c r="B62">
        <v>5</v>
      </c>
      <c r="C62" t="s">
        <v>666</v>
      </c>
      <c r="D62" s="4">
        <v>45813</v>
      </c>
      <c r="E62" s="4">
        <v>45843</v>
      </c>
      <c r="F62">
        <v>10320</v>
      </c>
      <c r="G62">
        <v>720</v>
      </c>
      <c r="H62" t="s">
        <v>690</v>
      </c>
      <c r="I62" t="s">
        <v>603</v>
      </c>
      <c r="J62" s="2" t="s">
        <v>19</v>
      </c>
    </row>
    <row r="63" spans="1:10" x14ac:dyDescent="0.3">
      <c r="A63">
        <v>62</v>
      </c>
      <c r="B63">
        <v>18</v>
      </c>
      <c r="C63" t="s">
        <v>667</v>
      </c>
      <c r="D63" s="4">
        <v>45828</v>
      </c>
      <c r="E63" s="4">
        <v>45858</v>
      </c>
      <c r="F63">
        <v>9223.5</v>
      </c>
      <c r="G63">
        <v>643.5</v>
      </c>
      <c r="H63" t="s">
        <v>691</v>
      </c>
      <c r="I63" t="s">
        <v>679</v>
      </c>
      <c r="J63" s="2" t="s">
        <v>19</v>
      </c>
    </row>
    <row r="64" spans="1:10" x14ac:dyDescent="0.3">
      <c r="A64">
        <v>63</v>
      </c>
      <c r="B64">
        <v>20</v>
      </c>
      <c r="C64" t="s">
        <v>669</v>
      </c>
      <c r="D64" s="4">
        <v>45836</v>
      </c>
      <c r="E64" s="4">
        <v>45866</v>
      </c>
      <c r="F64">
        <v>11717.5</v>
      </c>
      <c r="G64">
        <v>817.5</v>
      </c>
      <c r="H64" t="s">
        <v>692</v>
      </c>
      <c r="I64" t="s">
        <v>679</v>
      </c>
      <c r="J64" s="2" t="s">
        <v>19</v>
      </c>
    </row>
    <row r="65" spans="1:10" x14ac:dyDescent="0.3">
      <c r="A65">
        <v>64</v>
      </c>
      <c r="B65">
        <v>3</v>
      </c>
      <c r="C65" t="s">
        <v>671</v>
      </c>
      <c r="D65" s="4">
        <v>45838</v>
      </c>
      <c r="E65" s="4">
        <v>45868</v>
      </c>
      <c r="F65">
        <v>5418</v>
      </c>
      <c r="G65">
        <v>378</v>
      </c>
      <c r="H65" t="s">
        <v>693</v>
      </c>
      <c r="I65" t="s">
        <v>679</v>
      </c>
      <c r="J65" s="2" t="s">
        <v>19</v>
      </c>
    </row>
    <row r="68" spans="1:10" x14ac:dyDescent="0.3">
      <c r="D68"/>
      <c r="E68"/>
    </row>
    <row r="69" spans="1:10" x14ac:dyDescent="0.3">
      <c r="D69"/>
      <c r="E69"/>
    </row>
    <row r="70" spans="1:10" x14ac:dyDescent="0.3">
      <c r="D70"/>
      <c r="E70"/>
    </row>
    <row r="71" spans="1:10" x14ac:dyDescent="0.3">
      <c r="D71"/>
      <c r="E71"/>
    </row>
    <row r="72" spans="1:10" x14ac:dyDescent="0.3">
      <c r="D72"/>
      <c r="E72"/>
    </row>
    <row r="73" spans="1:10" x14ac:dyDescent="0.3">
      <c r="D73"/>
      <c r="E73"/>
    </row>
    <row r="74" spans="1:10" x14ac:dyDescent="0.3">
      <c r="D74"/>
      <c r="E74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Y76"/>
  <sheetViews>
    <sheetView workbookViewId="0">
      <selection activeCell="D32" sqref="D32"/>
    </sheetView>
  </sheetViews>
  <sheetFormatPr defaultRowHeight="14.4" x14ac:dyDescent="0.3"/>
  <cols>
    <col min="1" max="1" width="2.6640625" bestFit="1" customWidth="1"/>
    <col min="2" max="2" width="9.88671875" bestFit="1" customWidth="1"/>
    <col min="3" max="3" width="10.21875" bestFit="1" customWidth="1"/>
    <col min="4" max="4" width="47.88671875" bestFit="1" customWidth="1"/>
    <col min="5" max="5" width="8.21875" bestFit="1" customWidth="1"/>
    <col min="6" max="6" width="9.6640625" bestFit="1" customWidth="1"/>
    <col min="7" max="8" width="9.6640625" customWidth="1"/>
    <col min="9" max="9" width="27.44140625" customWidth="1"/>
    <col min="10" max="10" width="9.6640625" customWidth="1"/>
    <col min="11" max="11" width="10.6640625" bestFit="1" customWidth="1"/>
    <col min="12" max="12" width="10.6640625" customWidth="1"/>
    <col min="13" max="13" width="11.21875" bestFit="1" customWidth="1"/>
    <col min="14" max="14" width="11.88671875" bestFit="1" customWidth="1"/>
    <col min="17" max="17" width="12.77734375" bestFit="1" customWidth="1"/>
    <col min="18" max="18" width="18.5546875" bestFit="1" customWidth="1"/>
    <col min="23" max="23" width="25.77734375" customWidth="1"/>
  </cols>
  <sheetData>
    <row r="1" spans="1:25" x14ac:dyDescent="0.3">
      <c r="A1" s="1" t="s">
        <v>0</v>
      </c>
      <c r="B1" s="1" t="s">
        <v>747</v>
      </c>
      <c r="C1" s="1" t="s">
        <v>748</v>
      </c>
      <c r="D1" s="1" t="s">
        <v>2</v>
      </c>
      <c r="E1" s="1" t="s">
        <v>749</v>
      </c>
      <c r="F1" s="1" t="s">
        <v>750</v>
      </c>
      <c r="G1" s="1"/>
      <c r="H1" s="1"/>
      <c r="I1" s="1"/>
      <c r="J1" s="1"/>
      <c r="K1" s="1" t="s">
        <v>707</v>
      </c>
      <c r="L1" s="1" t="s">
        <v>1204</v>
      </c>
      <c r="M1" s="1" t="s">
        <v>599</v>
      </c>
      <c r="N1" s="1" t="s">
        <v>751</v>
      </c>
    </row>
    <row r="2" spans="1:25" hidden="1" x14ac:dyDescent="0.3">
      <c r="A2">
        <v>1</v>
      </c>
      <c r="B2">
        <v>1</v>
      </c>
      <c r="C2">
        <v>6</v>
      </c>
      <c r="D2" t="s">
        <v>729</v>
      </c>
      <c r="E2">
        <v>4</v>
      </c>
      <c r="F2">
        <v>22</v>
      </c>
      <c r="G2">
        <f>VLOOKUP(C2,products!$A$2:$F$15,6,FALSE)</f>
        <v>25</v>
      </c>
      <c r="I2" t="str">
        <f>VLOOKUP(C2,products!$A$2:$F$15,2,FALSE)</f>
        <v>Ink Cartridges</v>
      </c>
      <c r="J2" t="b">
        <f>D2=I2</f>
        <v>1</v>
      </c>
      <c r="K2">
        <v>2</v>
      </c>
      <c r="L2">
        <f>E2*F2</f>
        <v>88</v>
      </c>
      <c r="M2">
        <f>+L2*0.075</f>
        <v>6.6</v>
      </c>
      <c r="N2">
        <f>+L2+M2</f>
        <v>94.6</v>
      </c>
    </row>
    <row r="3" spans="1:25" hidden="1" x14ac:dyDescent="0.3">
      <c r="A3">
        <v>2</v>
      </c>
      <c r="B3">
        <v>1</v>
      </c>
      <c r="C3">
        <v>1</v>
      </c>
      <c r="D3" t="s">
        <v>714</v>
      </c>
      <c r="E3">
        <v>2</v>
      </c>
      <c r="F3">
        <v>1200</v>
      </c>
      <c r="G3">
        <f>VLOOKUP(C3,products!$A$2:$F$15,6,FALSE)</f>
        <v>1200</v>
      </c>
      <c r="I3" t="str">
        <f>VLOOKUP(C3,products!$A$2:$F$15,2,FALSE)</f>
        <v>Laptop Computer</v>
      </c>
      <c r="J3" t="b">
        <f t="shared" ref="J3:J66" si="0">D3=I3</f>
        <v>1</v>
      </c>
      <c r="K3">
        <v>2</v>
      </c>
      <c r="L3">
        <f t="shared" ref="L3:L66" si="1">E3*F3</f>
        <v>2400</v>
      </c>
      <c r="M3">
        <f t="shared" ref="M3:M66" si="2">+L3*0.075</f>
        <v>180</v>
      </c>
      <c r="N3">
        <f t="shared" ref="N3:N66" si="3">+L3+M3</f>
        <v>2580</v>
      </c>
      <c r="S3" s="4"/>
      <c r="T3" s="4"/>
      <c r="Y3" s="2"/>
    </row>
    <row r="4" spans="1:25" hidden="1" x14ac:dyDescent="0.3">
      <c r="A4">
        <v>3</v>
      </c>
      <c r="B4">
        <v>2</v>
      </c>
      <c r="C4">
        <v>4</v>
      </c>
      <c r="D4" t="s">
        <v>723</v>
      </c>
      <c r="E4">
        <v>5</v>
      </c>
      <c r="F4">
        <v>400</v>
      </c>
      <c r="G4">
        <f>VLOOKUP(C4,products!$A$2:$F$15,6,FALSE)</f>
        <v>350</v>
      </c>
      <c r="I4" t="str">
        <f>VLOOKUP(C4,products!$A$2:$F$15,2,FALSE)</f>
        <v>Office Desk</v>
      </c>
      <c r="J4" t="b">
        <f t="shared" si="0"/>
        <v>1</v>
      </c>
      <c r="K4">
        <v>2</v>
      </c>
      <c r="L4">
        <f t="shared" si="1"/>
        <v>2000</v>
      </c>
      <c r="M4">
        <f t="shared" si="2"/>
        <v>150</v>
      </c>
      <c r="N4">
        <f t="shared" si="3"/>
        <v>2150</v>
      </c>
      <c r="S4" s="4"/>
      <c r="T4" s="4"/>
      <c r="Y4" s="2"/>
    </row>
    <row r="5" spans="1:25" hidden="1" x14ac:dyDescent="0.3">
      <c r="A5">
        <v>4</v>
      </c>
      <c r="B5">
        <v>2</v>
      </c>
      <c r="C5">
        <v>3</v>
      </c>
      <c r="D5" t="s">
        <v>720</v>
      </c>
      <c r="E5">
        <v>10</v>
      </c>
      <c r="F5">
        <v>250</v>
      </c>
      <c r="G5">
        <f>VLOOKUP(C5,products!$A$2:$F$15,6,FALSE)</f>
        <v>250</v>
      </c>
      <c r="I5" t="str">
        <f>VLOOKUP(C5,products!$A$2:$F$15,2,FALSE)</f>
        <v>Office Chair</v>
      </c>
      <c r="J5" t="b">
        <f t="shared" si="0"/>
        <v>1</v>
      </c>
      <c r="K5">
        <v>2</v>
      </c>
      <c r="L5">
        <f t="shared" si="1"/>
        <v>2500</v>
      </c>
      <c r="M5">
        <f t="shared" si="2"/>
        <v>187.5</v>
      </c>
      <c r="N5">
        <f t="shared" si="3"/>
        <v>2687.5</v>
      </c>
      <c r="S5" s="4"/>
      <c r="T5" s="4"/>
      <c r="Y5" s="2"/>
    </row>
    <row r="6" spans="1:25" hidden="1" x14ac:dyDescent="0.3">
      <c r="A6">
        <v>5</v>
      </c>
      <c r="B6">
        <v>3</v>
      </c>
      <c r="C6">
        <v>5</v>
      </c>
      <c r="D6" t="s">
        <v>726</v>
      </c>
      <c r="E6">
        <v>20</v>
      </c>
      <c r="F6">
        <v>6</v>
      </c>
      <c r="G6">
        <f>VLOOKUP(C6,products!$A$2:$F$15,6,FALSE)</f>
        <v>0</v>
      </c>
      <c r="I6" t="str">
        <f>VLOOKUP(C6,products!$A$2:$F$15,2,FALSE)</f>
        <v>Printer Paper</v>
      </c>
      <c r="J6" t="b">
        <f t="shared" si="0"/>
        <v>1</v>
      </c>
      <c r="K6">
        <v>2</v>
      </c>
      <c r="L6">
        <f t="shared" si="1"/>
        <v>120</v>
      </c>
      <c r="M6">
        <f t="shared" si="2"/>
        <v>9</v>
      </c>
      <c r="N6">
        <f t="shared" si="3"/>
        <v>129</v>
      </c>
      <c r="S6" s="4"/>
      <c r="T6" s="4"/>
      <c r="Y6" s="2"/>
    </row>
    <row r="7" spans="1:25" hidden="1" x14ac:dyDescent="0.3">
      <c r="A7">
        <v>6</v>
      </c>
      <c r="B7">
        <v>3</v>
      </c>
      <c r="C7">
        <v>7</v>
      </c>
      <c r="D7" t="s">
        <v>732</v>
      </c>
      <c r="E7">
        <v>3</v>
      </c>
      <c r="F7">
        <v>300</v>
      </c>
      <c r="G7">
        <f>VLOOKUP(C7,products!$A$2:$F$15,6,FALSE)</f>
        <v>300</v>
      </c>
      <c r="I7" t="str">
        <f>VLOOKUP(C7,products!$A$2:$F$15,2,FALSE)</f>
        <v>Accounting Software</v>
      </c>
      <c r="J7" t="b">
        <f t="shared" si="0"/>
        <v>1</v>
      </c>
      <c r="K7">
        <v>2</v>
      </c>
      <c r="L7">
        <f t="shared" si="1"/>
        <v>900</v>
      </c>
      <c r="M7">
        <f t="shared" si="2"/>
        <v>67.5</v>
      </c>
      <c r="N7">
        <f t="shared" si="3"/>
        <v>967.5</v>
      </c>
      <c r="S7" s="4"/>
      <c r="T7" s="4"/>
      <c r="Y7" s="2"/>
    </row>
    <row r="8" spans="1:25" hidden="1" x14ac:dyDescent="0.3">
      <c r="A8">
        <v>7</v>
      </c>
      <c r="B8">
        <v>4</v>
      </c>
      <c r="C8">
        <v>8</v>
      </c>
      <c r="D8" t="s">
        <v>735</v>
      </c>
      <c r="E8">
        <v>40</v>
      </c>
      <c r="F8">
        <v>75</v>
      </c>
      <c r="G8">
        <f>VLOOKUP(C8,products!$A$2:$F$15,6,FALSE)</f>
        <v>130</v>
      </c>
      <c r="I8" t="str">
        <f>VLOOKUP(C8,products!$A$2:$F$15,2,FALSE)</f>
        <v>IT Support</v>
      </c>
      <c r="J8" t="b">
        <f t="shared" si="0"/>
        <v>1</v>
      </c>
      <c r="K8">
        <v>2</v>
      </c>
      <c r="L8">
        <f t="shared" si="1"/>
        <v>3000</v>
      </c>
      <c r="M8">
        <f t="shared" si="2"/>
        <v>225</v>
      </c>
      <c r="N8">
        <f t="shared" si="3"/>
        <v>3225</v>
      </c>
      <c r="S8" s="4"/>
      <c r="T8" s="4"/>
      <c r="Y8" s="2"/>
    </row>
    <row r="9" spans="1:25" hidden="1" x14ac:dyDescent="0.3">
      <c r="A9">
        <v>8</v>
      </c>
      <c r="B9">
        <v>5</v>
      </c>
      <c r="C9">
        <v>6</v>
      </c>
      <c r="D9" t="s">
        <v>729</v>
      </c>
      <c r="E9">
        <v>10</v>
      </c>
      <c r="F9">
        <v>25</v>
      </c>
      <c r="G9">
        <f>VLOOKUP(C9,products!$A$2:$F$15,6,FALSE)</f>
        <v>25</v>
      </c>
      <c r="I9" t="str">
        <f>VLOOKUP(C9,products!$A$2:$F$15,2,FALSE)</f>
        <v>Ink Cartridges</v>
      </c>
      <c r="J9" t="b">
        <f t="shared" si="0"/>
        <v>1</v>
      </c>
      <c r="K9">
        <v>2</v>
      </c>
      <c r="L9">
        <f t="shared" si="1"/>
        <v>250</v>
      </c>
      <c r="M9">
        <f t="shared" si="2"/>
        <v>18.75</v>
      </c>
      <c r="N9">
        <f t="shared" si="3"/>
        <v>268.75</v>
      </c>
    </row>
    <row r="10" spans="1:25" hidden="1" x14ac:dyDescent="0.3">
      <c r="A10">
        <v>9</v>
      </c>
      <c r="B10">
        <v>5</v>
      </c>
      <c r="C10">
        <v>2</v>
      </c>
      <c r="D10" t="s">
        <v>717</v>
      </c>
      <c r="E10">
        <v>5</v>
      </c>
      <c r="F10">
        <v>950</v>
      </c>
      <c r="G10">
        <f>VLOOKUP(C10,products!$A$2:$F$15,6,FALSE)</f>
        <v>950</v>
      </c>
      <c r="I10" t="str">
        <f>VLOOKUP(C10,products!$A$2:$F$15,2,FALSE)</f>
        <v>Desktop Computer</v>
      </c>
      <c r="J10" t="b">
        <f t="shared" si="0"/>
        <v>1</v>
      </c>
      <c r="K10">
        <v>2</v>
      </c>
      <c r="L10">
        <f t="shared" si="1"/>
        <v>4750</v>
      </c>
      <c r="M10">
        <f t="shared" si="2"/>
        <v>356.25</v>
      </c>
      <c r="N10">
        <f t="shared" si="3"/>
        <v>5106.25</v>
      </c>
    </row>
    <row r="11" spans="1:25" x14ac:dyDescent="0.3">
      <c r="A11">
        <v>10</v>
      </c>
      <c r="B11">
        <v>6</v>
      </c>
      <c r="C11">
        <v>10</v>
      </c>
      <c r="D11" t="s">
        <v>741</v>
      </c>
      <c r="E11">
        <v>3</v>
      </c>
      <c r="F11">
        <v>700</v>
      </c>
      <c r="G11">
        <f>VLOOKUP(C11,products!$A$2:$F$15,6,FALSE)</f>
        <v>700</v>
      </c>
      <c r="I11" t="str">
        <f>VLOOKUP(C11,products!$A$2:$F$15,2,FALSE)</f>
        <v>Computer Accessories</v>
      </c>
      <c r="J11" t="b">
        <f t="shared" si="0"/>
        <v>0</v>
      </c>
      <c r="K11">
        <v>2</v>
      </c>
      <c r="L11">
        <f t="shared" si="1"/>
        <v>2100</v>
      </c>
      <c r="M11">
        <f t="shared" si="2"/>
        <v>157.5</v>
      </c>
      <c r="N11">
        <f t="shared" si="3"/>
        <v>2257.5</v>
      </c>
    </row>
    <row r="12" spans="1:25" hidden="1" x14ac:dyDescent="0.3">
      <c r="A12">
        <v>11</v>
      </c>
      <c r="B12">
        <v>7</v>
      </c>
      <c r="C12">
        <v>9</v>
      </c>
      <c r="D12" t="s">
        <v>738</v>
      </c>
      <c r="E12">
        <v>25</v>
      </c>
      <c r="F12">
        <v>150</v>
      </c>
      <c r="G12">
        <f>VLOOKUP(C12,products!$A$2:$F$15,6,FALSE)</f>
        <v>150</v>
      </c>
      <c r="I12" t="str">
        <f>VLOOKUP(C12,products!$A$2:$F$15,2,FALSE)</f>
        <v>Consulting Services</v>
      </c>
      <c r="J12" t="b">
        <f t="shared" si="0"/>
        <v>1</v>
      </c>
      <c r="K12">
        <v>2</v>
      </c>
      <c r="L12">
        <f t="shared" si="1"/>
        <v>3750</v>
      </c>
      <c r="M12">
        <f t="shared" si="2"/>
        <v>281.25</v>
      </c>
      <c r="N12">
        <f t="shared" si="3"/>
        <v>4031.25</v>
      </c>
    </row>
    <row r="13" spans="1:25" hidden="1" x14ac:dyDescent="0.3">
      <c r="A13">
        <v>12</v>
      </c>
      <c r="B13">
        <v>8</v>
      </c>
      <c r="C13">
        <v>7</v>
      </c>
      <c r="D13" t="s">
        <v>732</v>
      </c>
      <c r="E13">
        <v>5</v>
      </c>
      <c r="F13">
        <v>300</v>
      </c>
      <c r="G13">
        <f>VLOOKUP(C13,products!$A$2:$F$15,6,FALSE)</f>
        <v>300</v>
      </c>
      <c r="I13" t="str">
        <f>VLOOKUP(C13,products!$A$2:$F$15,2,FALSE)</f>
        <v>Accounting Software</v>
      </c>
      <c r="J13" t="b">
        <f t="shared" si="0"/>
        <v>1</v>
      </c>
      <c r="K13">
        <v>2</v>
      </c>
      <c r="L13">
        <f t="shared" si="1"/>
        <v>1500</v>
      </c>
      <c r="M13">
        <f t="shared" si="2"/>
        <v>112.5</v>
      </c>
      <c r="N13">
        <f t="shared" si="3"/>
        <v>1612.5</v>
      </c>
    </row>
    <row r="14" spans="1:25" x14ac:dyDescent="0.3">
      <c r="A14">
        <v>13</v>
      </c>
      <c r="B14">
        <v>9</v>
      </c>
      <c r="C14">
        <v>9</v>
      </c>
      <c r="D14" t="s">
        <v>609</v>
      </c>
      <c r="E14">
        <v>40</v>
      </c>
      <c r="F14">
        <v>75</v>
      </c>
      <c r="G14">
        <f>VLOOKUP(C14,products!$A$2:$F$15,6,FALSE)</f>
        <v>150</v>
      </c>
      <c r="I14" t="str">
        <f>VLOOKUP(C14,products!$A$2:$F$15,2,FALSE)</f>
        <v>Consulting Services</v>
      </c>
      <c r="J14" t="b">
        <f t="shared" si="0"/>
        <v>0</v>
      </c>
      <c r="K14">
        <v>2</v>
      </c>
      <c r="L14">
        <f t="shared" si="1"/>
        <v>3000</v>
      </c>
      <c r="M14">
        <f t="shared" si="2"/>
        <v>225</v>
      </c>
      <c r="N14">
        <f t="shared" si="3"/>
        <v>3225</v>
      </c>
    </row>
    <row r="15" spans="1:25" x14ac:dyDescent="0.3">
      <c r="A15">
        <v>14</v>
      </c>
      <c r="B15">
        <v>10</v>
      </c>
      <c r="C15">
        <v>9</v>
      </c>
      <c r="D15" t="s">
        <v>617</v>
      </c>
      <c r="E15">
        <v>5</v>
      </c>
      <c r="F15">
        <v>300</v>
      </c>
      <c r="G15">
        <f>VLOOKUP(C15,products!$A$2:$F$15,6,FALSE)</f>
        <v>150</v>
      </c>
      <c r="I15" t="str">
        <f>VLOOKUP(C15,products!$A$2:$F$15,2,FALSE)</f>
        <v>Consulting Services</v>
      </c>
      <c r="J15" t="b">
        <f t="shared" si="0"/>
        <v>0</v>
      </c>
      <c r="K15">
        <v>2</v>
      </c>
      <c r="L15">
        <f t="shared" si="1"/>
        <v>1500</v>
      </c>
      <c r="M15">
        <f t="shared" si="2"/>
        <v>112.5</v>
      </c>
      <c r="N15">
        <f t="shared" si="3"/>
        <v>1612.5</v>
      </c>
    </row>
    <row r="16" spans="1:25" x14ac:dyDescent="0.3">
      <c r="A16">
        <v>15</v>
      </c>
      <c r="B16">
        <v>11</v>
      </c>
      <c r="C16">
        <v>2</v>
      </c>
      <c r="D16" t="s">
        <v>621</v>
      </c>
      <c r="E16">
        <v>28</v>
      </c>
      <c r="F16">
        <v>140</v>
      </c>
      <c r="G16">
        <f>VLOOKUP(C16,products!$A$2:$F$15,6,FALSE)</f>
        <v>950</v>
      </c>
      <c r="I16" t="str">
        <f>VLOOKUP(C16,products!$A$2:$F$15,2,FALSE)</f>
        <v>Desktop Computer</v>
      </c>
      <c r="J16" t="b">
        <f t="shared" si="0"/>
        <v>0</v>
      </c>
      <c r="K16">
        <v>2</v>
      </c>
      <c r="L16">
        <f t="shared" si="1"/>
        <v>3920</v>
      </c>
      <c r="M16">
        <f t="shared" si="2"/>
        <v>294</v>
      </c>
      <c r="N16">
        <f t="shared" si="3"/>
        <v>4214</v>
      </c>
    </row>
    <row r="17" spans="1:14" hidden="1" x14ac:dyDescent="0.3">
      <c r="A17">
        <v>16</v>
      </c>
      <c r="B17">
        <v>12</v>
      </c>
      <c r="C17">
        <v>9</v>
      </c>
      <c r="D17" t="s">
        <v>623</v>
      </c>
      <c r="E17">
        <v>2</v>
      </c>
      <c r="F17">
        <v>1200</v>
      </c>
      <c r="G17">
        <f>VLOOKUP(C17,products!$A$2:$F$15,6,FALSE)</f>
        <v>150</v>
      </c>
      <c r="I17" t="str">
        <f>VLOOKUP(C17,products!$A$2:$F$15,2,FALSE)</f>
        <v>Consulting Services</v>
      </c>
      <c r="J17" t="b">
        <f t="shared" si="0"/>
        <v>1</v>
      </c>
      <c r="K17">
        <v>2</v>
      </c>
      <c r="L17">
        <f t="shared" si="1"/>
        <v>2400</v>
      </c>
      <c r="M17">
        <f t="shared" si="2"/>
        <v>180</v>
      </c>
      <c r="N17">
        <f t="shared" si="3"/>
        <v>2580</v>
      </c>
    </row>
    <row r="18" spans="1:14" x14ac:dyDescent="0.3">
      <c r="A18">
        <v>17</v>
      </c>
      <c r="B18">
        <v>13</v>
      </c>
      <c r="C18">
        <v>9</v>
      </c>
      <c r="D18" t="s">
        <v>625</v>
      </c>
      <c r="E18">
        <v>25</v>
      </c>
      <c r="F18">
        <v>150</v>
      </c>
      <c r="G18">
        <f>VLOOKUP(C18,products!$A$2:$F$15,6,FALSE)</f>
        <v>150</v>
      </c>
      <c r="I18" t="str">
        <f>VLOOKUP(C18,products!$A$2:$F$15,2,FALSE)</f>
        <v>Consulting Services</v>
      </c>
      <c r="J18" t="b">
        <f t="shared" si="0"/>
        <v>0</v>
      </c>
      <c r="K18">
        <v>2</v>
      </c>
      <c r="L18">
        <f t="shared" si="1"/>
        <v>3750</v>
      </c>
      <c r="M18">
        <f t="shared" si="2"/>
        <v>281.25</v>
      </c>
      <c r="N18">
        <f t="shared" si="3"/>
        <v>4031.25</v>
      </c>
    </row>
    <row r="19" spans="1:14" x14ac:dyDescent="0.3">
      <c r="A19">
        <v>18</v>
      </c>
      <c r="B19">
        <v>14</v>
      </c>
      <c r="C19">
        <v>9</v>
      </c>
      <c r="D19" t="s">
        <v>627</v>
      </c>
      <c r="E19">
        <v>3</v>
      </c>
      <c r="F19">
        <v>700</v>
      </c>
      <c r="G19">
        <f>VLOOKUP(C19,products!$A$2:$F$15,6,FALSE)</f>
        <v>150</v>
      </c>
      <c r="I19" t="str">
        <f>VLOOKUP(C19,products!$A$2:$F$15,2,FALSE)</f>
        <v>Consulting Services</v>
      </c>
      <c r="J19" t="b">
        <f t="shared" si="0"/>
        <v>0</v>
      </c>
      <c r="K19">
        <v>2</v>
      </c>
      <c r="L19">
        <f t="shared" si="1"/>
        <v>2100</v>
      </c>
      <c r="M19">
        <f t="shared" si="2"/>
        <v>157.5</v>
      </c>
      <c r="N19">
        <f t="shared" si="3"/>
        <v>2257.5</v>
      </c>
    </row>
    <row r="20" spans="1:14" x14ac:dyDescent="0.3">
      <c r="A20">
        <v>19</v>
      </c>
      <c r="B20">
        <v>15</v>
      </c>
      <c r="C20">
        <v>9</v>
      </c>
      <c r="D20" t="s">
        <v>633</v>
      </c>
      <c r="E20">
        <v>20</v>
      </c>
      <c r="F20">
        <v>150</v>
      </c>
      <c r="G20">
        <f>VLOOKUP(C20,products!$A$2:$F$15,6,FALSE)</f>
        <v>150</v>
      </c>
      <c r="I20" t="str">
        <f>VLOOKUP(C20,products!$A$2:$F$15,2,FALSE)</f>
        <v>Consulting Services</v>
      </c>
      <c r="J20" t="b">
        <f t="shared" si="0"/>
        <v>0</v>
      </c>
      <c r="K20">
        <v>2</v>
      </c>
      <c r="L20">
        <f t="shared" si="1"/>
        <v>3000</v>
      </c>
      <c r="M20">
        <f t="shared" si="2"/>
        <v>225</v>
      </c>
      <c r="N20">
        <f t="shared" si="3"/>
        <v>3225</v>
      </c>
    </row>
    <row r="21" spans="1:14" x14ac:dyDescent="0.3">
      <c r="A21">
        <v>20</v>
      </c>
      <c r="B21">
        <v>16</v>
      </c>
      <c r="C21">
        <v>7</v>
      </c>
      <c r="D21" t="s">
        <v>754</v>
      </c>
      <c r="E21">
        <v>1</v>
      </c>
      <c r="F21">
        <v>1500</v>
      </c>
      <c r="G21">
        <f>VLOOKUP(C21,products!$A$2:$F$15,6,FALSE)</f>
        <v>300</v>
      </c>
      <c r="I21" t="str">
        <f>VLOOKUP(C21,products!$A$2:$F$15,2,FALSE)</f>
        <v>Accounting Software</v>
      </c>
      <c r="J21" t="b">
        <f t="shared" si="0"/>
        <v>0</v>
      </c>
      <c r="K21">
        <v>2</v>
      </c>
      <c r="L21">
        <f t="shared" si="1"/>
        <v>1500</v>
      </c>
      <c r="M21">
        <f t="shared" si="2"/>
        <v>112.5</v>
      </c>
      <c r="N21">
        <f t="shared" si="3"/>
        <v>1612.5</v>
      </c>
    </row>
    <row r="22" spans="1:14" x14ac:dyDescent="0.3">
      <c r="A22">
        <v>21</v>
      </c>
      <c r="B22">
        <v>17</v>
      </c>
      <c r="C22">
        <v>8</v>
      </c>
      <c r="D22" t="s">
        <v>756</v>
      </c>
      <c r="E22">
        <v>10</v>
      </c>
      <c r="F22">
        <v>75</v>
      </c>
      <c r="G22">
        <f>VLOOKUP(C22,products!$A$2:$F$15,6,FALSE)</f>
        <v>130</v>
      </c>
      <c r="I22" t="str">
        <f>VLOOKUP(C22,products!$A$2:$F$15,2,FALSE)</f>
        <v>IT Support</v>
      </c>
      <c r="J22" t="b">
        <f t="shared" si="0"/>
        <v>0</v>
      </c>
      <c r="K22">
        <v>2</v>
      </c>
      <c r="L22">
        <f t="shared" si="1"/>
        <v>750</v>
      </c>
      <c r="M22">
        <f t="shared" si="2"/>
        <v>56.25</v>
      </c>
      <c r="N22">
        <f t="shared" si="3"/>
        <v>806.25</v>
      </c>
    </row>
    <row r="23" spans="1:14" x14ac:dyDescent="0.3">
      <c r="A23">
        <v>22</v>
      </c>
      <c r="B23">
        <v>17</v>
      </c>
      <c r="C23">
        <v>10</v>
      </c>
      <c r="D23" t="s">
        <v>755</v>
      </c>
      <c r="E23">
        <v>2</v>
      </c>
      <c r="F23">
        <v>1500</v>
      </c>
      <c r="G23">
        <f>VLOOKUP(C23,products!$A$2:$F$15,6,FALSE)</f>
        <v>700</v>
      </c>
      <c r="I23" t="str">
        <f>VLOOKUP(C23,products!$A$2:$F$15,2,FALSE)</f>
        <v>Computer Accessories</v>
      </c>
      <c r="J23" t="b">
        <f t="shared" si="0"/>
        <v>0</v>
      </c>
      <c r="K23">
        <v>2</v>
      </c>
      <c r="L23">
        <f t="shared" si="1"/>
        <v>3000</v>
      </c>
      <c r="M23">
        <f t="shared" si="2"/>
        <v>225</v>
      </c>
      <c r="N23">
        <f t="shared" si="3"/>
        <v>3225</v>
      </c>
    </row>
    <row r="24" spans="1:14" x14ac:dyDescent="0.3">
      <c r="A24">
        <v>23</v>
      </c>
      <c r="B24">
        <v>18</v>
      </c>
      <c r="C24">
        <v>9</v>
      </c>
      <c r="D24" t="s">
        <v>639</v>
      </c>
      <c r="E24">
        <v>15</v>
      </c>
      <c r="F24">
        <v>150</v>
      </c>
      <c r="G24">
        <f>VLOOKUP(C24,products!$A$2:$F$15,6,FALSE)</f>
        <v>150</v>
      </c>
      <c r="I24" t="str">
        <f>VLOOKUP(C24,products!$A$2:$F$15,2,FALSE)</f>
        <v>Consulting Services</v>
      </c>
      <c r="J24" t="b">
        <f t="shared" si="0"/>
        <v>0</v>
      </c>
      <c r="K24">
        <v>2</v>
      </c>
      <c r="L24">
        <f t="shared" si="1"/>
        <v>2250</v>
      </c>
      <c r="M24">
        <f t="shared" si="2"/>
        <v>168.75</v>
      </c>
      <c r="N24">
        <f t="shared" si="3"/>
        <v>2418.75</v>
      </c>
    </row>
    <row r="25" spans="1:14" x14ac:dyDescent="0.3">
      <c r="A25">
        <v>24</v>
      </c>
      <c r="B25">
        <v>19</v>
      </c>
      <c r="C25">
        <v>7</v>
      </c>
      <c r="D25" t="s">
        <v>674</v>
      </c>
      <c r="E25">
        <v>1</v>
      </c>
      <c r="F25">
        <v>3500</v>
      </c>
      <c r="G25">
        <f>VLOOKUP(C25,products!$A$2:$F$15,6,FALSE)</f>
        <v>300</v>
      </c>
      <c r="I25" t="str">
        <f>VLOOKUP(C25,products!$A$2:$F$15,2,FALSE)</f>
        <v>Accounting Software</v>
      </c>
      <c r="J25" t="b">
        <f t="shared" si="0"/>
        <v>0</v>
      </c>
      <c r="K25">
        <v>2</v>
      </c>
      <c r="L25">
        <f t="shared" si="1"/>
        <v>3500</v>
      </c>
      <c r="M25">
        <f t="shared" si="2"/>
        <v>262.5</v>
      </c>
      <c r="N25">
        <f t="shared" si="3"/>
        <v>3762.5</v>
      </c>
    </row>
    <row r="26" spans="1:14" x14ac:dyDescent="0.3">
      <c r="A26">
        <v>25</v>
      </c>
      <c r="B26">
        <v>20</v>
      </c>
      <c r="C26">
        <v>8</v>
      </c>
      <c r="D26" t="s">
        <v>609</v>
      </c>
      <c r="E26">
        <v>25</v>
      </c>
      <c r="F26">
        <v>75</v>
      </c>
      <c r="G26">
        <f>VLOOKUP(C26,products!$A$2:$F$15,6,FALSE)</f>
        <v>130</v>
      </c>
      <c r="I26" t="str">
        <f>VLOOKUP(C26,products!$A$2:$F$15,2,FALSE)</f>
        <v>IT Support</v>
      </c>
      <c r="J26" t="b">
        <f t="shared" si="0"/>
        <v>0</v>
      </c>
      <c r="K26">
        <v>2</v>
      </c>
      <c r="L26">
        <f t="shared" si="1"/>
        <v>1875</v>
      </c>
      <c r="M26">
        <f t="shared" si="2"/>
        <v>140.625</v>
      </c>
      <c r="N26">
        <f t="shared" si="3"/>
        <v>2015.625</v>
      </c>
    </row>
    <row r="27" spans="1:14" x14ac:dyDescent="0.3">
      <c r="A27">
        <v>26</v>
      </c>
      <c r="B27">
        <v>21</v>
      </c>
      <c r="C27">
        <v>7</v>
      </c>
      <c r="D27" t="s">
        <v>757</v>
      </c>
      <c r="E27">
        <v>1</v>
      </c>
      <c r="F27">
        <v>500</v>
      </c>
      <c r="G27">
        <f>VLOOKUP(C27,products!$A$2:$F$15,6,FALSE)</f>
        <v>300</v>
      </c>
      <c r="I27" t="str">
        <f>VLOOKUP(C27,products!$A$2:$F$15,2,FALSE)</f>
        <v>Accounting Software</v>
      </c>
      <c r="J27" t="b">
        <f t="shared" si="0"/>
        <v>0</v>
      </c>
      <c r="K27">
        <v>2</v>
      </c>
      <c r="L27">
        <f t="shared" si="1"/>
        <v>500</v>
      </c>
      <c r="M27">
        <f t="shared" si="2"/>
        <v>37.5</v>
      </c>
      <c r="N27">
        <f t="shared" si="3"/>
        <v>537.5</v>
      </c>
    </row>
    <row r="28" spans="1:14" x14ac:dyDescent="0.3">
      <c r="A28">
        <v>27</v>
      </c>
      <c r="B28">
        <v>21</v>
      </c>
      <c r="C28">
        <v>9</v>
      </c>
      <c r="D28" t="s">
        <v>644</v>
      </c>
      <c r="E28">
        <v>30</v>
      </c>
      <c r="F28">
        <v>150</v>
      </c>
      <c r="G28">
        <f>VLOOKUP(C28,products!$A$2:$F$15,6,FALSE)</f>
        <v>150</v>
      </c>
      <c r="I28" t="str">
        <f>VLOOKUP(C28,products!$A$2:$F$15,2,FALSE)</f>
        <v>Consulting Services</v>
      </c>
      <c r="J28" t="b">
        <f t="shared" si="0"/>
        <v>0</v>
      </c>
      <c r="K28">
        <v>2</v>
      </c>
      <c r="L28">
        <f t="shared" si="1"/>
        <v>4500</v>
      </c>
      <c r="M28">
        <f t="shared" si="2"/>
        <v>337.5</v>
      </c>
      <c r="N28">
        <f t="shared" si="3"/>
        <v>4837.5</v>
      </c>
    </row>
    <row r="29" spans="1:14" x14ac:dyDescent="0.3">
      <c r="A29">
        <v>28</v>
      </c>
      <c r="B29">
        <v>22</v>
      </c>
      <c r="C29">
        <v>10</v>
      </c>
      <c r="D29" t="s">
        <v>758</v>
      </c>
      <c r="E29">
        <v>1</v>
      </c>
      <c r="F29">
        <v>3500</v>
      </c>
      <c r="G29">
        <f>VLOOKUP(C29,products!$A$2:$F$15,6,FALSE)</f>
        <v>700</v>
      </c>
      <c r="I29" t="str">
        <f>VLOOKUP(C29,products!$A$2:$F$15,2,FALSE)</f>
        <v>Computer Accessories</v>
      </c>
      <c r="J29" t="b">
        <f t="shared" si="0"/>
        <v>0</v>
      </c>
      <c r="K29">
        <v>2</v>
      </c>
      <c r="L29">
        <f t="shared" si="1"/>
        <v>3500</v>
      </c>
      <c r="M29">
        <f t="shared" si="2"/>
        <v>262.5</v>
      </c>
      <c r="N29">
        <f t="shared" si="3"/>
        <v>3762.5</v>
      </c>
    </row>
    <row r="30" spans="1:14" x14ac:dyDescent="0.3">
      <c r="A30">
        <v>29</v>
      </c>
      <c r="B30">
        <v>23</v>
      </c>
      <c r="C30">
        <v>7</v>
      </c>
      <c r="D30" t="s">
        <v>752</v>
      </c>
      <c r="E30">
        <v>1</v>
      </c>
      <c r="F30">
        <v>500</v>
      </c>
      <c r="G30">
        <f>VLOOKUP(C30,products!$A$2:$F$15,6,FALSE)</f>
        <v>300</v>
      </c>
      <c r="I30" t="str">
        <f>VLOOKUP(C30,products!$A$2:$F$15,2,FALSE)</f>
        <v>Accounting Software</v>
      </c>
      <c r="J30" t="b">
        <f t="shared" si="0"/>
        <v>0</v>
      </c>
      <c r="K30">
        <v>2</v>
      </c>
      <c r="L30">
        <f t="shared" si="1"/>
        <v>500</v>
      </c>
      <c r="M30">
        <f t="shared" si="2"/>
        <v>37.5</v>
      </c>
      <c r="N30">
        <f t="shared" si="3"/>
        <v>537.5</v>
      </c>
    </row>
    <row r="31" spans="1:14" x14ac:dyDescent="0.3">
      <c r="A31">
        <v>30</v>
      </c>
      <c r="B31">
        <v>23</v>
      </c>
      <c r="C31">
        <v>9</v>
      </c>
      <c r="D31" t="s">
        <v>629</v>
      </c>
      <c r="E31">
        <v>30</v>
      </c>
      <c r="F31">
        <v>150</v>
      </c>
      <c r="G31">
        <f>VLOOKUP(C31,products!$A$2:$F$15,6,FALSE)</f>
        <v>150</v>
      </c>
      <c r="I31" t="str">
        <f>VLOOKUP(C31,products!$A$2:$F$15,2,FALSE)</f>
        <v>Consulting Services</v>
      </c>
      <c r="J31" t="b">
        <f t="shared" si="0"/>
        <v>0</v>
      </c>
      <c r="K31">
        <v>2</v>
      </c>
      <c r="L31">
        <f t="shared" si="1"/>
        <v>4500</v>
      </c>
      <c r="M31">
        <f t="shared" si="2"/>
        <v>337.5</v>
      </c>
      <c r="N31">
        <f t="shared" si="3"/>
        <v>4837.5</v>
      </c>
    </row>
    <row r="32" spans="1:14" x14ac:dyDescent="0.3">
      <c r="A32">
        <v>31</v>
      </c>
      <c r="B32">
        <v>24</v>
      </c>
      <c r="C32">
        <v>8</v>
      </c>
      <c r="D32" t="s">
        <v>753</v>
      </c>
      <c r="E32">
        <v>10</v>
      </c>
      <c r="F32">
        <v>75</v>
      </c>
      <c r="G32">
        <f>VLOOKUP(C32,products!$A$2:$F$15,6,FALSE)</f>
        <v>130</v>
      </c>
      <c r="I32" t="str">
        <f>VLOOKUP(C32,products!$A$2:$F$15,2,FALSE)</f>
        <v>IT Support</v>
      </c>
      <c r="J32" t="b">
        <f t="shared" si="0"/>
        <v>0</v>
      </c>
      <c r="K32">
        <v>2</v>
      </c>
      <c r="L32">
        <f t="shared" si="1"/>
        <v>750</v>
      </c>
      <c r="M32">
        <f t="shared" si="2"/>
        <v>56.25</v>
      </c>
      <c r="N32">
        <f t="shared" si="3"/>
        <v>806.25</v>
      </c>
    </row>
    <row r="33" spans="1:14" x14ac:dyDescent="0.3">
      <c r="A33">
        <v>32</v>
      </c>
      <c r="B33">
        <v>24</v>
      </c>
      <c r="C33">
        <v>7</v>
      </c>
      <c r="D33" t="s">
        <v>631</v>
      </c>
      <c r="E33">
        <v>10</v>
      </c>
      <c r="F33">
        <v>300</v>
      </c>
      <c r="G33">
        <f>VLOOKUP(C33,products!$A$2:$F$15,6,FALSE)</f>
        <v>300</v>
      </c>
      <c r="I33" t="str">
        <f>VLOOKUP(C33,products!$A$2:$F$15,2,FALSE)</f>
        <v>Accounting Software</v>
      </c>
      <c r="J33" t="b">
        <f t="shared" si="0"/>
        <v>0</v>
      </c>
      <c r="K33">
        <v>2</v>
      </c>
      <c r="L33">
        <f t="shared" si="1"/>
        <v>3000</v>
      </c>
      <c r="M33">
        <f t="shared" si="2"/>
        <v>225</v>
      </c>
      <c r="N33">
        <f t="shared" si="3"/>
        <v>3225</v>
      </c>
    </row>
    <row r="34" spans="1:14" x14ac:dyDescent="0.3">
      <c r="A34">
        <v>33</v>
      </c>
      <c r="B34">
        <v>25</v>
      </c>
      <c r="C34">
        <v>8</v>
      </c>
      <c r="D34" t="s">
        <v>759</v>
      </c>
      <c r="E34">
        <v>5</v>
      </c>
      <c r="F34">
        <v>75</v>
      </c>
      <c r="G34">
        <f>VLOOKUP(C34,products!$A$2:$F$15,6,FALSE)</f>
        <v>130</v>
      </c>
      <c r="I34" t="str">
        <f>VLOOKUP(C34,products!$A$2:$F$15,2,FALSE)</f>
        <v>IT Support</v>
      </c>
      <c r="J34" t="b">
        <f t="shared" si="0"/>
        <v>0</v>
      </c>
      <c r="K34">
        <v>2</v>
      </c>
      <c r="L34">
        <f t="shared" si="1"/>
        <v>375</v>
      </c>
      <c r="M34">
        <f t="shared" si="2"/>
        <v>28.125</v>
      </c>
      <c r="N34">
        <f t="shared" si="3"/>
        <v>403.125</v>
      </c>
    </row>
    <row r="35" spans="1:14" x14ac:dyDescent="0.3">
      <c r="A35">
        <v>34</v>
      </c>
      <c r="B35">
        <v>25</v>
      </c>
      <c r="C35">
        <v>9</v>
      </c>
      <c r="D35" t="s">
        <v>609</v>
      </c>
      <c r="E35">
        <v>25</v>
      </c>
      <c r="F35">
        <v>150</v>
      </c>
      <c r="G35">
        <f>VLOOKUP(C35,products!$A$2:$F$15,6,FALSE)</f>
        <v>150</v>
      </c>
      <c r="I35" t="str">
        <f>VLOOKUP(C35,products!$A$2:$F$15,2,FALSE)</f>
        <v>Consulting Services</v>
      </c>
      <c r="J35" t="b">
        <f t="shared" si="0"/>
        <v>0</v>
      </c>
      <c r="K35">
        <v>2</v>
      </c>
      <c r="L35">
        <f t="shared" si="1"/>
        <v>3750</v>
      </c>
      <c r="M35">
        <f t="shared" si="2"/>
        <v>281.25</v>
      </c>
      <c r="N35">
        <f t="shared" si="3"/>
        <v>4031.25</v>
      </c>
    </row>
    <row r="36" spans="1:14" x14ac:dyDescent="0.3">
      <c r="A36">
        <v>35</v>
      </c>
      <c r="B36">
        <v>26</v>
      </c>
      <c r="C36">
        <v>7</v>
      </c>
      <c r="D36" t="s">
        <v>674</v>
      </c>
      <c r="E36">
        <v>1</v>
      </c>
      <c r="F36">
        <v>3000</v>
      </c>
      <c r="G36">
        <f>VLOOKUP(C36,products!$A$2:$F$15,6,FALSE)</f>
        <v>300</v>
      </c>
      <c r="I36" t="str">
        <f>VLOOKUP(C36,products!$A$2:$F$15,2,FALSE)</f>
        <v>Accounting Software</v>
      </c>
      <c r="J36" t="b">
        <f t="shared" si="0"/>
        <v>0</v>
      </c>
      <c r="K36">
        <v>2</v>
      </c>
      <c r="L36">
        <f t="shared" si="1"/>
        <v>3000</v>
      </c>
      <c r="M36">
        <f t="shared" si="2"/>
        <v>225</v>
      </c>
      <c r="N36">
        <f t="shared" si="3"/>
        <v>3225</v>
      </c>
    </row>
    <row r="37" spans="1:14" x14ac:dyDescent="0.3">
      <c r="A37">
        <v>36</v>
      </c>
      <c r="B37">
        <v>27</v>
      </c>
      <c r="C37">
        <v>8</v>
      </c>
      <c r="D37" t="s">
        <v>761</v>
      </c>
      <c r="E37">
        <v>10</v>
      </c>
      <c r="F37">
        <v>75</v>
      </c>
      <c r="G37">
        <f>VLOOKUP(C37,products!$A$2:$F$15,6,FALSE)</f>
        <v>130</v>
      </c>
      <c r="I37" t="str">
        <f>VLOOKUP(C37,products!$A$2:$F$15,2,FALSE)</f>
        <v>IT Support</v>
      </c>
      <c r="J37" t="b">
        <f t="shared" si="0"/>
        <v>0</v>
      </c>
      <c r="K37">
        <v>2</v>
      </c>
      <c r="L37">
        <f t="shared" si="1"/>
        <v>750</v>
      </c>
      <c r="M37">
        <f t="shared" si="2"/>
        <v>56.25</v>
      </c>
      <c r="N37">
        <f t="shared" si="3"/>
        <v>806.25</v>
      </c>
    </row>
    <row r="38" spans="1:14" x14ac:dyDescent="0.3">
      <c r="A38">
        <v>37</v>
      </c>
      <c r="B38">
        <v>27</v>
      </c>
      <c r="C38">
        <v>10</v>
      </c>
      <c r="D38" t="s">
        <v>760</v>
      </c>
      <c r="E38">
        <v>3</v>
      </c>
      <c r="F38">
        <v>1500</v>
      </c>
      <c r="G38">
        <f>VLOOKUP(C38,products!$A$2:$F$15,6,FALSE)</f>
        <v>700</v>
      </c>
      <c r="I38" t="str">
        <f>VLOOKUP(C38,products!$A$2:$F$15,2,FALSE)</f>
        <v>Computer Accessories</v>
      </c>
      <c r="J38" t="b">
        <f t="shared" si="0"/>
        <v>0</v>
      </c>
      <c r="K38">
        <v>2</v>
      </c>
      <c r="L38">
        <f t="shared" si="1"/>
        <v>4500</v>
      </c>
      <c r="M38">
        <f t="shared" si="2"/>
        <v>337.5</v>
      </c>
      <c r="N38">
        <f t="shared" si="3"/>
        <v>4837.5</v>
      </c>
    </row>
    <row r="39" spans="1:14" x14ac:dyDescent="0.3">
      <c r="A39">
        <v>38</v>
      </c>
      <c r="B39">
        <v>28</v>
      </c>
      <c r="C39">
        <v>7</v>
      </c>
      <c r="D39" t="s">
        <v>762</v>
      </c>
      <c r="E39">
        <v>1</v>
      </c>
      <c r="F39">
        <v>2500</v>
      </c>
      <c r="G39">
        <f>VLOOKUP(C39,products!$A$2:$F$15,6,FALSE)</f>
        <v>300</v>
      </c>
      <c r="I39" t="str">
        <f>VLOOKUP(C39,products!$A$2:$F$15,2,FALSE)</f>
        <v>Accounting Software</v>
      </c>
      <c r="J39" t="b">
        <f t="shared" si="0"/>
        <v>0</v>
      </c>
      <c r="K39">
        <v>2</v>
      </c>
      <c r="L39">
        <f t="shared" si="1"/>
        <v>2500</v>
      </c>
      <c r="M39">
        <f t="shared" si="2"/>
        <v>187.5</v>
      </c>
      <c r="N39">
        <f t="shared" si="3"/>
        <v>2687.5</v>
      </c>
    </row>
    <row r="40" spans="1:14" x14ac:dyDescent="0.3">
      <c r="A40">
        <v>39</v>
      </c>
      <c r="B40">
        <v>29</v>
      </c>
      <c r="C40">
        <v>7</v>
      </c>
      <c r="D40" t="s">
        <v>763</v>
      </c>
      <c r="E40">
        <v>1</v>
      </c>
      <c r="F40">
        <v>500</v>
      </c>
      <c r="G40">
        <f>VLOOKUP(C40,products!$A$2:$F$15,6,FALSE)</f>
        <v>300</v>
      </c>
      <c r="I40" t="str">
        <f>VLOOKUP(C40,products!$A$2:$F$15,2,FALSE)</f>
        <v>Accounting Software</v>
      </c>
      <c r="J40" t="b">
        <f t="shared" si="0"/>
        <v>0</v>
      </c>
      <c r="K40">
        <v>2</v>
      </c>
      <c r="L40">
        <f t="shared" si="1"/>
        <v>500</v>
      </c>
      <c r="M40">
        <f t="shared" si="2"/>
        <v>37.5</v>
      </c>
      <c r="N40">
        <f t="shared" si="3"/>
        <v>537.5</v>
      </c>
    </row>
    <row r="41" spans="1:14" x14ac:dyDescent="0.3">
      <c r="A41">
        <v>40</v>
      </c>
      <c r="B41">
        <v>29</v>
      </c>
      <c r="C41">
        <v>9</v>
      </c>
      <c r="D41" t="s">
        <v>639</v>
      </c>
      <c r="E41">
        <v>20</v>
      </c>
      <c r="F41">
        <v>150</v>
      </c>
      <c r="G41">
        <f>VLOOKUP(C41,products!$A$2:$F$15,6,FALSE)</f>
        <v>150</v>
      </c>
      <c r="I41" t="str">
        <f>VLOOKUP(C41,products!$A$2:$F$15,2,FALSE)</f>
        <v>Consulting Services</v>
      </c>
      <c r="J41" t="b">
        <f t="shared" si="0"/>
        <v>0</v>
      </c>
      <c r="K41">
        <v>2</v>
      </c>
      <c r="L41">
        <f t="shared" si="1"/>
        <v>3000</v>
      </c>
      <c r="M41">
        <f t="shared" si="2"/>
        <v>225</v>
      </c>
      <c r="N41">
        <f t="shared" si="3"/>
        <v>3225</v>
      </c>
    </row>
    <row r="42" spans="1:14" x14ac:dyDescent="0.3">
      <c r="A42">
        <v>41</v>
      </c>
      <c r="B42">
        <v>30</v>
      </c>
      <c r="C42">
        <v>9</v>
      </c>
      <c r="D42" t="s">
        <v>656</v>
      </c>
      <c r="E42">
        <v>25</v>
      </c>
      <c r="F42">
        <v>150</v>
      </c>
      <c r="G42">
        <f>VLOOKUP(C42,products!$A$2:$F$15,6,FALSE)</f>
        <v>150</v>
      </c>
      <c r="I42" t="str">
        <f>VLOOKUP(C42,products!$A$2:$F$15,2,FALSE)</f>
        <v>Consulting Services</v>
      </c>
      <c r="J42" t="b">
        <f t="shared" si="0"/>
        <v>0</v>
      </c>
      <c r="K42">
        <v>2</v>
      </c>
      <c r="L42">
        <f t="shared" si="1"/>
        <v>3750</v>
      </c>
      <c r="M42">
        <f t="shared" si="2"/>
        <v>281.25</v>
      </c>
      <c r="N42">
        <f t="shared" si="3"/>
        <v>4031.25</v>
      </c>
    </row>
    <row r="43" spans="1:14" x14ac:dyDescent="0.3">
      <c r="A43">
        <v>42</v>
      </c>
      <c r="B43">
        <v>31</v>
      </c>
      <c r="C43">
        <v>7</v>
      </c>
      <c r="D43" t="s">
        <v>641</v>
      </c>
      <c r="E43">
        <v>1</v>
      </c>
      <c r="F43">
        <v>4800</v>
      </c>
      <c r="G43">
        <f>VLOOKUP(C43,products!$A$2:$F$15,6,FALSE)</f>
        <v>300</v>
      </c>
      <c r="I43" t="str">
        <f>VLOOKUP(C43,products!$A$2:$F$15,2,FALSE)</f>
        <v>Accounting Software</v>
      </c>
      <c r="J43" t="b">
        <f t="shared" si="0"/>
        <v>0</v>
      </c>
      <c r="K43">
        <v>2</v>
      </c>
      <c r="L43">
        <f t="shared" si="1"/>
        <v>4800</v>
      </c>
      <c r="M43">
        <f t="shared" si="2"/>
        <v>360</v>
      </c>
      <c r="N43">
        <f t="shared" si="3"/>
        <v>5160</v>
      </c>
    </row>
    <row r="44" spans="1:14" x14ac:dyDescent="0.3">
      <c r="A44">
        <v>43</v>
      </c>
      <c r="B44">
        <v>32</v>
      </c>
      <c r="C44">
        <v>9</v>
      </c>
      <c r="D44" t="s">
        <v>659</v>
      </c>
      <c r="E44">
        <v>25</v>
      </c>
      <c r="F44">
        <v>140</v>
      </c>
      <c r="G44">
        <f>VLOOKUP(C44,products!$A$2:$F$15,6,FALSE)</f>
        <v>150</v>
      </c>
      <c r="I44" t="str">
        <f>VLOOKUP(C44,products!$A$2:$F$15,2,FALSE)</f>
        <v>Consulting Services</v>
      </c>
      <c r="J44" t="b">
        <f t="shared" si="0"/>
        <v>0</v>
      </c>
      <c r="K44">
        <v>2</v>
      </c>
      <c r="L44">
        <f t="shared" si="1"/>
        <v>3500</v>
      </c>
      <c r="M44">
        <f t="shared" si="2"/>
        <v>262.5</v>
      </c>
      <c r="N44">
        <f t="shared" si="3"/>
        <v>3762.5</v>
      </c>
    </row>
    <row r="45" spans="1:14" x14ac:dyDescent="0.3">
      <c r="A45">
        <v>44</v>
      </c>
      <c r="B45">
        <v>33</v>
      </c>
      <c r="C45">
        <v>9</v>
      </c>
      <c r="D45" t="s">
        <v>661</v>
      </c>
      <c r="E45">
        <v>30</v>
      </c>
      <c r="F45">
        <v>145</v>
      </c>
      <c r="G45">
        <f>VLOOKUP(C45,products!$A$2:$F$15,6,FALSE)</f>
        <v>150</v>
      </c>
      <c r="I45" t="str">
        <f>VLOOKUP(C45,products!$A$2:$F$15,2,FALSE)</f>
        <v>Consulting Services</v>
      </c>
      <c r="J45" t="b">
        <f t="shared" si="0"/>
        <v>0</v>
      </c>
      <c r="K45">
        <v>2</v>
      </c>
      <c r="L45">
        <f t="shared" si="1"/>
        <v>4350</v>
      </c>
      <c r="M45">
        <f t="shared" si="2"/>
        <v>326.25</v>
      </c>
      <c r="N45">
        <f t="shared" si="3"/>
        <v>4676.25</v>
      </c>
    </row>
    <row r="46" spans="1:14" x14ac:dyDescent="0.3">
      <c r="A46">
        <v>45</v>
      </c>
      <c r="B46">
        <v>34</v>
      </c>
      <c r="C46">
        <v>9</v>
      </c>
      <c r="D46" t="s">
        <v>663</v>
      </c>
      <c r="E46">
        <v>20</v>
      </c>
      <c r="F46">
        <v>145</v>
      </c>
      <c r="G46">
        <f>VLOOKUP(C46,products!$A$2:$F$15,6,FALSE)</f>
        <v>150</v>
      </c>
      <c r="I46" t="str">
        <f>VLOOKUP(C46,products!$A$2:$F$15,2,FALSE)</f>
        <v>Consulting Services</v>
      </c>
      <c r="J46" t="b">
        <f t="shared" si="0"/>
        <v>0</v>
      </c>
      <c r="K46">
        <v>2</v>
      </c>
      <c r="L46">
        <f t="shared" si="1"/>
        <v>2900</v>
      </c>
      <c r="M46">
        <f t="shared" si="2"/>
        <v>217.5</v>
      </c>
      <c r="N46">
        <f t="shared" si="3"/>
        <v>3117.5</v>
      </c>
    </row>
    <row r="47" spans="1:14" x14ac:dyDescent="0.3">
      <c r="A47">
        <v>46</v>
      </c>
      <c r="B47">
        <v>35</v>
      </c>
      <c r="C47">
        <v>7</v>
      </c>
      <c r="D47" t="s">
        <v>764</v>
      </c>
      <c r="E47">
        <v>1</v>
      </c>
      <c r="F47">
        <v>5400</v>
      </c>
      <c r="G47">
        <f>VLOOKUP(C47,products!$A$2:$F$15,6,FALSE)</f>
        <v>300</v>
      </c>
      <c r="I47" t="str">
        <f>VLOOKUP(C47,products!$A$2:$F$15,2,FALSE)</f>
        <v>Accounting Software</v>
      </c>
      <c r="J47" t="b">
        <f t="shared" si="0"/>
        <v>0</v>
      </c>
      <c r="K47">
        <v>2</v>
      </c>
      <c r="L47">
        <f t="shared" si="1"/>
        <v>5400</v>
      </c>
      <c r="M47">
        <f t="shared" si="2"/>
        <v>405</v>
      </c>
      <c r="N47">
        <f t="shared" si="3"/>
        <v>5805</v>
      </c>
    </row>
    <row r="48" spans="1:14" x14ac:dyDescent="0.3">
      <c r="A48">
        <v>47</v>
      </c>
      <c r="B48">
        <v>36</v>
      </c>
      <c r="C48">
        <v>9</v>
      </c>
      <c r="D48" t="s">
        <v>609</v>
      </c>
      <c r="E48">
        <v>28</v>
      </c>
      <c r="F48">
        <v>140</v>
      </c>
      <c r="G48">
        <f>VLOOKUP(C48,products!$A$2:$F$15,6,FALSE)</f>
        <v>150</v>
      </c>
      <c r="I48" t="str">
        <f>VLOOKUP(C48,products!$A$2:$F$15,2,FALSE)</f>
        <v>Consulting Services</v>
      </c>
      <c r="J48" t="b">
        <f t="shared" si="0"/>
        <v>0</v>
      </c>
      <c r="K48">
        <v>2</v>
      </c>
      <c r="L48">
        <f t="shared" si="1"/>
        <v>3920</v>
      </c>
      <c r="M48">
        <f t="shared" si="2"/>
        <v>294</v>
      </c>
      <c r="N48">
        <f t="shared" si="3"/>
        <v>4214</v>
      </c>
    </row>
    <row r="49" spans="1:14" x14ac:dyDescent="0.3">
      <c r="A49">
        <v>48</v>
      </c>
      <c r="B49">
        <v>37</v>
      </c>
      <c r="C49">
        <v>7</v>
      </c>
      <c r="D49" t="s">
        <v>668</v>
      </c>
      <c r="E49">
        <v>1</v>
      </c>
      <c r="F49">
        <v>5750</v>
      </c>
      <c r="G49">
        <f>VLOOKUP(C49,products!$A$2:$F$15,6,FALSE)</f>
        <v>300</v>
      </c>
      <c r="I49" t="str">
        <f>VLOOKUP(C49,products!$A$2:$F$15,2,FALSE)</f>
        <v>Accounting Software</v>
      </c>
      <c r="J49" t="b">
        <f t="shared" si="0"/>
        <v>0</v>
      </c>
      <c r="K49">
        <v>2</v>
      </c>
      <c r="L49">
        <f t="shared" si="1"/>
        <v>5750</v>
      </c>
      <c r="M49">
        <f t="shared" si="2"/>
        <v>431.25</v>
      </c>
      <c r="N49">
        <f t="shared" si="3"/>
        <v>6181.25</v>
      </c>
    </row>
    <row r="50" spans="1:14" x14ac:dyDescent="0.3">
      <c r="A50">
        <v>49</v>
      </c>
      <c r="B50">
        <v>38</v>
      </c>
      <c r="C50">
        <v>9</v>
      </c>
      <c r="D50" t="s">
        <v>670</v>
      </c>
      <c r="E50">
        <v>30</v>
      </c>
      <c r="F50">
        <v>140</v>
      </c>
      <c r="G50">
        <f>VLOOKUP(C50,products!$A$2:$F$15,6,FALSE)</f>
        <v>150</v>
      </c>
      <c r="I50" t="str">
        <f>VLOOKUP(C50,products!$A$2:$F$15,2,FALSE)</f>
        <v>Consulting Services</v>
      </c>
      <c r="J50" t="b">
        <f t="shared" si="0"/>
        <v>0</v>
      </c>
      <c r="K50">
        <v>2</v>
      </c>
      <c r="L50">
        <f t="shared" si="1"/>
        <v>4200</v>
      </c>
      <c r="M50">
        <f t="shared" si="2"/>
        <v>315</v>
      </c>
      <c r="N50">
        <f t="shared" si="3"/>
        <v>4515</v>
      </c>
    </row>
    <row r="51" spans="1:14" x14ac:dyDescent="0.3">
      <c r="A51">
        <v>50</v>
      </c>
      <c r="B51">
        <v>39</v>
      </c>
      <c r="C51">
        <v>9</v>
      </c>
      <c r="D51" t="s">
        <v>672</v>
      </c>
      <c r="E51">
        <v>40</v>
      </c>
      <c r="F51">
        <v>135</v>
      </c>
      <c r="G51">
        <f>VLOOKUP(C51,products!$A$2:$F$15,6,FALSE)</f>
        <v>150</v>
      </c>
      <c r="I51" t="str">
        <f>VLOOKUP(C51,products!$A$2:$F$15,2,FALSE)</f>
        <v>Consulting Services</v>
      </c>
      <c r="J51" t="b">
        <f t="shared" si="0"/>
        <v>0</v>
      </c>
      <c r="K51">
        <v>2</v>
      </c>
      <c r="L51">
        <f t="shared" si="1"/>
        <v>5400</v>
      </c>
      <c r="M51">
        <f t="shared" si="2"/>
        <v>405</v>
      </c>
      <c r="N51">
        <f t="shared" si="3"/>
        <v>5805</v>
      </c>
    </row>
    <row r="52" spans="1:14" x14ac:dyDescent="0.3">
      <c r="A52">
        <v>51</v>
      </c>
      <c r="B52">
        <v>40</v>
      </c>
      <c r="C52">
        <v>9</v>
      </c>
      <c r="D52" t="s">
        <v>673</v>
      </c>
      <c r="E52">
        <v>25</v>
      </c>
      <c r="F52">
        <v>145</v>
      </c>
      <c r="G52">
        <f>VLOOKUP(C52,products!$A$2:$F$15,6,FALSE)</f>
        <v>150</v>
      </c>
      <c r="I52" t="str">
        <f>VLOOKUP(C52,products!$A$2:$F$15,2,FALSE)</f>
        <v>Consulting Services</v>
      </c>
      <c r="J52" t="b">
        <f t="shared" si="0"/>
        <v>0</v>
      </c>
      <c r="K52">
        <v>2</v>
      </c>
      <c r="L52">
        <f t="shared" si="1"/>
        <v>3625</v>
      </c>
      <c r="M52">
        <f t="shared" si="2"/>
        <v>271.875</v>
      </c>
      <c r="N52">
        <f t="shared" si="3"/>
        <v>3896.875</v>
      </c>
    </row>
    <row r="53" spans="1:14" x14ac:dyDescent="0.3">
      <c r="A53">
        <v>52</v>
      </c>
      <c r="B53">
        <v>41</v>
      </c>
      <c r="C53">
        <v>7</v>
      </c>
      <c r="D53" t="s">
        <v>674</v>
      </c>
      <c r="E53">
        <v>1</v>
      </c>
      <c r="F53">
        <v>6600</v>
      </c>
      <c r="G53">
        <f>VLOOKUP(C53,products!$A$2:$F$15,6,FALSE)</f>
        <v>300</v>
      </c>
      <c r="I53" t="str">
        <f>VLOOKUP(C53,products!$A$2:$F$15,2,FALSE)</f>
        <v>Accounting Software</v>
      </c>
      <c r="J53" t="b">
        <f t="shared" si="0"/>
        <v>0</v>
      </c>
      <c r="K53">
        <v>2</v>
      </c>
      <c r="L53">
        <f t="shared" si="1"/>
        <v>6600</v>
      </c>
      <c r="M53">
        <f t="shared" si="2"/>
        <v>495</v>
      </c>
      <c r="N53">
        <f t="shared" si="3"/>
        <v>7095</v>
      </c>
    </row>
    <row r="54" spans="1:14" x14ac:dyDescent="0.3">
      <c r="A54">
        <v>53</v>
      </c>
      <c r="B54">
        <v>42</v>
      </c>
      <c r="C54">
        <v>9</v>
      </c>
      <c r="D54" t="s">
        <v>656</v>
      </c>
      <c r="E54">
        <v>32</v>
      </c>
      <c r="F54">
        <v>140</v>
      </c>
      <c r="G54">
        <f>VLOOKUP(C54,products!$A$2:$F$15,6,FALSE)</f>
        <v>150</v>
      </c>
      <c r="I54" t="str">
        <f>VLOOKUP(C54,products!$A$2:$F$15,2,FALSE)</f>
        <v>Consulting Services</v>
      </c>
      <c r="J54" t="b">
        <f t="shared" si="0"/>
        <v>0</v>
      </c>
      <c r="K54">
        <v>2</v>
      </c>
      <c r="L54">
        <f t="shared" si="1"/>
        <v>4480</v>
      </c>
      <c r="M54">
        <f t="shared" si="2"/>
        <v>336</v>
      </c>
      <c r="N54">
        <f t="shared" si="3"/>
        <v>4816</v>
      </c>
    </row>
    <row r="55" spans="1:14" x14ac:dyDescent="0.3">
      <c r="A55">
        <v>54</v>
      </c>
      <c r="B55">
        <v>43</v>
      </c>
      <c r="C55">
        <v>7</v>
      </c>
      <c r="D55" t="s">
        <v>675</v>
      </c>
      <c r="E55">
        <v>1</v>
      </c>
      <c r="F55">
        <v>7600</v>
      </c>
      <c r="G55">
        <f>VLOOKUP(C55,products!$A$2:$F$15,6,FALSE)</f>
        <v>300</v>
      </c>
      <c r="I55" t="str">
        <f>VLOOKUP(C55,products!$A$2:$F$15,2,FALSE)</f>
        <v>Accounting Software</v>
      </c>
      <c r="J55" t="b">
        <f t="shared" si="0"/>
        <v>0</v>
      </c>
      <c r="K55">
        <v>2</v>
      </c>
      <c r="L55">
        <f t="shared" si="1"/>
        <v>7600</v>
      </c>
      <c r="M55">
        <f t="shared" si="2"/>
        <v>570</v>
      </c>
      <c r="N55">
        <f t="shared" si="3"/>
        <v>8170</v>
      </c>
    </row>
    <row r="56" spans="1:14" x14ac:dyDescent="0.3">
      <c r="A56">
        <v>55</v>
      </c>
      <c r="B56">
        <v>44</v>
      </c>
      <c r="C56">
        <v>9</v>
      </c>
      <c r="D56" t="s">
        <v>676</v>
      </c>
      <c r="E56">
        <v>40</v>
      </c>
      <c r="F56">
        <v>130</v>
      </c>
      <c r="G56">
        <f>VLOOKUP(C56,products!$A$2:$F$15,6,FALSE)</f>
        <v>150</v>
      </c>
      <c r="I56" t="str">
        <f>VLOOKUP(C56,products!$A$2:$F$15,2,FALSE)</f>
        <v>Consulting Services</v>
      </c>
      <c r="J56" t="b">
        <f t="shared" si="0"/>
        <v>0</v>
      </c>
      <c r="K56">
        <v>2</v>
      </c>
      <c r="L56">
        <f t="shared" si="1"/>
        <v>5200</v>
      </c>
      <c r="M56">
        <f t="shared" si="2"/>
        <v>390</v>
      </c>
      <c r="N56">
        <f t="shared" si="3"/>
        <v>5590</v>
      </c>
    </row>
    <row r="57" spans="1:14" x14ac:dyDescent="0.3">
      <c r="A57">
        <v>56</v>
      </c>
      <c r="B57">
        <v>45</v>
      </c>
      <c r="C57">
        <v>9</v>
      </c>
      <c r="D57" t="s">
        <v>677</v>
      </c>
      <c r="E57">
        <v>50</v>
      </c>
      <c r="F57">
        <v>140</v>
      </c>
      <c r="G57">
        <f>VLOOKUP(C57,products!$A$2:$F$15,6,FALSE)</f>
        <v>150</v>
      </c>
      <c r="I57" t="str">
        <f>VLOOKUP(C57,products!$A$2:$F$15,2,FALSE)</f>
        <v>Consulting Services</v>
      </c>
      <c r="J57" t="b">
        <f t="shared" si="0"/>
        <v>0</v>
      </c>
      <c r="K57">
        <v>2</v>
      </c>
      <c r="L57">
        <f t="shared" si="1"/>
        <v>7000</v>
      </c>
      <c r="M57">
        <f t="shared" si="2"/>
        <v>525</v>
      </c>
      <c r="N57">
        <f t="shared" si="3"/>
        <v>7525</v>
      </c>
    </row>
    <row r="58" spans="1:14" x14ac:dyDescent="0.3">
      <c r="A58">
        <v>57</v>
      </c>
      <c r="B58">
        <v>46</v>
      </c>
      <c r="C58">
        <v>7</v>
      </c>
      <c r="D58" t="s">
        <v>674</v>
      </c>
      <c r="E58">
        <v>1</v>
      </c>
      <c r="F58">
        <v>5850</v>
      </c>
      <c r="G58">
        <f>VLOOKUP(C58,products!$A$2:$F$15,6,FALSE)</f>
        <v>300</v>
      </c>
      <c r="I58" t="str">
        <f>VLOOKUP(C58,products!$A$2:$F$15,2,FALSE)</f>
        <v>Accounting Software</v>
      </c>
      <c r="J58" t="b">
        <f t="shared" si="0"/>
        <v>0</v>
      </c>
      <c r="K58">
        <v>2</v>
      </c>
      <c r="L58">
        <f t="shared" si="1"/>
        <v>5850</v>
      </c>
      <c r="M58">
        <f t="shared" si="2"/>
        <v>438.75</v>
      </c>
      <c r="N58">
        <f t="shared" si="3"/>
        <v>6288.75</v>
      </c>
    </row>
    <row r="59" spans="1:14" x14ac:dyDescent="0.3">
      <c r="A59">
        <v>58</v>
      </c>
      <c r="B59">
        <v>47</v>
      </c>
      <c r="C59">
        <v>7</v>
      </c>
      <c r="D59" t="s">
        <v>678</v>
      </c>
      <c r="E59">
        <v>1</v>
      </c>
      <c r="F59">
        <v>7550</v>
      </c>
      <c r="G59">
        <f>VLOOKUP(C59,products!$A$2:$F$15,6,FALSE)</f>
        <v>300</v>
      </c>
      <c r="I59" t="str">
        <f>VLOOKUP(C59,products!$A$2:$F$15,2,FALSE)</f>
        <v>Accounting Software</v>
      </c>
      <c r="J59" t="b">
        <f t="shared" si="0"/>
        <v>0</v>
      </c>
      <c r="K59">
        <v>2</v>
      </c>
      <c r="L59">
        <f t="shared" si="1"/>
        <v>7550</v>
      </c>
      <c r="M59">
        <f t="shared" si="2"/>
        <v>566.25</v>
      </c>
      <c r="N59">
        <f t="shared" si="3"/>
        <v>8116.25</v>
      </c>
    </row>
    <row r="60" spans="1:14" x14ac:dyDescent="0.3">
      <c r="A60">
        <v>59</v>
      </c>
      <c r="B60">
        <v>48</v>
      </c>
      <c r="C60">
        <v>9</v>
      </c>
      <c r="D60" t="s">
        <v>609</v>
      </c>
      <c r="E60">
        <v>32</v>
      </c>
      <c r="F60">
        <v>140</v>
      </c>
      <c r="G60">
        <f>VLOOKUP(C60,products!$A$2:$F$15,6,FALSE)</f>
        <v>150</v>
      </c>
      <c r="I60" t="str">
        <f>VLOOKUP(C60,products!$A$2:$F$15,2,FALSE)</f>
        <v>Consulting Services</v>
      </c>
      <c r="J60" t="b">
        <f t="shared" si="0"/>
        <v>0</v>
      </c>
      <c r="K60">
        <v>2</v>
      </c>
      <c r="L60">
        <f t="shared" si="1"/>
        <v>4480</v>
      </c>
      <c r="M60">
        <f t="shared" si="2"/>
        <v>336</v>
      </c>
      <c r="N60">
        <f t="shared" si="3"/>
        <v>4816</v>
      </c>
    </row>
    <row r="61" spans="1:14" x14ac:dyDescent="0.3">
      <c r="A61">
        <v>60</v>
      </c>
      <c r="B61">
        <v>49</v>
      </c>
      <c r="C61">
        <v>9</v>
      </c>
      <c r="D61" t="s">
        <v>680</v>
      </c>
      <c r="E61">
        <v>80</v>
      </c>
      <c r="F61">
        <v>140</v>
      </c>
      <c r="G61">
        <f>VLOOKUP(C61,products!$A$2:$F$15,6,FALSE)</f>
        <v>150</v>
      </c>
      <c r="I61" t="str">
        <f>VLOOKUP(C61,products!$A$2:$F$15,2,FALSE)</f>
        <v>Consulting Services</v>
      </c>
      <c r="J61" t="b">
        <f t="shared" si="0"/>
        <v>0</v>
      </c>
      <c r="K61">
        <v>2</v>
      </c>
      <c r="L61">
        <f t="shared" si="1"/>
        <v>11200</v>
      </c>
      <c r="M61">
        <f t="shared" si="2"/>
        <v>840</v>
      </c>
      <c r="N61">
        <f t="shared" si="3"/>
        <v>12040</v>
      </c>
    </row>
    <row r="62" spans="1:14" x14ac:dyDescent="0.3">
      <c r="A62">
        <v>61</v>
      </c>
      <c r="B62">
        <v>50</v>
      </c>
      <c r="C62">
        <v>7</v>
      </c>
      <c r="D62" t="s">
        <v>681</v>
      </c>
      <c r="E62">
        <v>1</v>
      </c>
      <c r="F62">
        <v>6800</v>
      </c>
      <c r="G62">
        <f>VLOOKUP(C62,products!$A$2:$F$15,6,FALSE)</f>
        <v>300</v>
      </c>
      <c r="I62" t="str">
        <f>VLOOKUP(C62,products!$A$2:$F$15,2,FALSE)</f>
        <v>Accounting Software</v>
      </c>
      <c r="J62" t="b">
        <f t="shared" si="0"/>
        <v>0</v>
      </c>
      <c r="K62">
        <v>2</v>
      </c>
      <c r="L62">
        <f t="shared" si="1"/>
        <v>6800</v>
      </c>
      <c r="M62">
        <f t="shared" si="2"/>
        <v>510</v>
      </c>
      <c r="N62">
        <f t="shared" si="3"/>
        <v>7310</v>
      </c>
    </row>
    <row r="63" spans="1:14" x14ac:dyDescent="0.3">
      <c r="A63">
        <v>62</v>
      </c>
      <c r="B63">
        <v>51</v>
      </c>
      <c r="C63">
        <v>9</v>
      </c>
      <c r="D63" t="s">
        <v>682</v>
      </c>
      <c r="E63">
        <v>50</v>
      </c>
      <c r="F63">
        <v>135</v>
      </c>
      <c r="G63">
        <f>VLOOKUP(C63,products!$A$2:$F$15,6,FALSE)</f>
        <v>150</v>
      </c>
      <c r="I63" t="str">
        <f>VLOOKUP(C63,products!$A$2:$F$15,2,FALSE)</f>
        <v>Consulting Services</v>
      </c>
      <c r="J63" t="b">
        <f t="shared" si="0"/>
        <v>0</v>
      </c>
      <c r="K63">
        <v>2</v>
      </c>
      <c r="L63">
        <f t="shared" si="1"/>
        <v>6750</v>
      </c>
      <c r="M63">
        <f t="shared" si="2"/>
        <v>506.25</v>
      </c>
      <c r="N63">
        <f t="shared" si="3"/>
        <v>7256.25</v>
      </c>
    </row>
    <row r="64" spans="1:14" x14ac:dyDescent="0.3">
      <c r="A64">
        <v>63</v>
      </c>
      <c r="B64">
        <v>52</v>
      </c>
      <c r="C64">
        <v>7</v>
      </c>
      <c r="D64" t="s">
        <v>683</v>
      </c>
      <c r="E64">
        <v>1</v>
      </c>
      <c r="F64">
        <v>8150</v>
      </c>
      <c r="G64">
        <f>VLOOKUP(C64,products!$A$2:$F$15,6,FALSE)</f>
        <v>300</v>
      </c>
      <c r="I64" t="str">
        <f>VLOOKUP(C64,products!$A$2:$F$15,2,FALSE)</f>
        <v>Accounting Software</v>
      </c>
      <c r="J64" t="b">
        <f t="shared" si="0"/>
        <v>0</v>
      </c>
      <c r="K64">
        <v>2</v>
      </c>
      <c r="L64">
        <f t="shared" si="1"/>
        <v>8150</v>
      </c>
      <c r="M64">
        <f t="shared" si="2"/>
        <v>611.25</v>
      </c>
      <c r="N64">
        <f t="shared" si="3"/>
        <v>8761.25</v>
      </c>
    </row>
    <row r="65" spans="1:14" x14ac:dyDescent="0.3">
      <c r="A65">
        <v>64</v>
      </c>
      <c r="B65">
        <v>53</v>
      </c>
      <c r="C65">
        <v>9</v>
      </c>
      <c r="D65" t="s">
        <v>673</v>
      </c>
      <c r="E65">
        <v>45</v>
      </c>
      <c r="F65">
        <v>135</v>
      </c>
      <c r="G65">
        <f>VLOOKUP(C65,products!$A$2:$F$15,6,FALSE)</f>
        <v>150</v>
      </c>
      <c r="I65" t="str">
        <f>VLOOKUP(C65,products!$A$2:$F$15,2,FALSE)</f>
        <v>Consulting Services</v>
      </c>
      <c r="J65" t="b">
        <f t="shared" si="0"/>
        <v>0</v>
      </c>
      <c r="K65">
        <v>2</v>
      </c>
      <c r="L65">
        <f t="shared" si="1"/>
        <v>6075</v>
      </c>
      <c r="M65">
        <f t="shared" si="2"/>
        <v>455.625</v>
      </c>
      <c r="N65">
        <f t="shared" si="3"/>
        <v>6530.625</v>
      </c>
    </row>
    <row r="66" spans="1:14" x14ac:dyDescent="0.3">
      <c r="A66">
        <v>65</v>
      </c>
      <c r="B66">
        <v>54</v>
      </c>
      <c r="C66">
        <v>7</v>
      </c>
      <c r="D66" t="s">
        <v>684</v>
      </c>
      <c r="E66">
        <v>1</v>
      </c>
      <c r="F66">
        <v>8450</v>
      </c>
      <c r="G66">
        <f>VLOOKUP(C66,products!$A$2:$F$15,6,FALSE)</f>
        <v>300</v>
      </c>
      <c r="I66" t="str">
        <f>VLOOKUP(C66,products!$A$2:$F$15,2,FALSE)</f>
        <v>Accounting Software</v>
      </c>
      <c r="J66" t="b">
        <f t="shared" si="0"/>
        <v>0</v>
      </c>
      <c r="K66">
        <v>2</v>
      </c>
      <c r="L66">
        <f t="shared" si="1"/>
        <v>8450</v>
      </c>
      <c r="M66">
        <f t="shared" si="2"/>
        <v>633.75</v>
      </c>
      <c r="N66">
        <f t="shared" si="3"/>
        <v>9083.75</v>
      </c>
    </row>
    <row r="67" spans="1:14" x14ac:dyDescent="0.3">
      <c r="A67">
        <v>66</v>
      </c>
      <c r="B67">
        <v>55</v>
      </c>
      <c r="C67">
        <v>9</v>
      </c>
      <c r="D67" t="s">
        <v>685</v>
      </c>
      <c r="E67">
        <v>60</v>
      </c>
      <c r="F67">
        <v>132</v>
      </c>
      <c r="G67">
        <f>VLOOKUP(C67,products!$A$2:$F$15,6,FALSE)</f>
        <v>150</v>
      </c>
      <c r="I67" t="str">
        <f>VLOOKUP(C67,products!$A$2:$F$15,2,FALSE)</f>
        <v>Consulting Services</v>
      </c>
      <c r="J67" t="b">
        <f t="shared" ref="J67:J76" si="4">D67=I67</f>
        <v>0</v>
      </c>
      <c r="K67">
        <v>2</v>
      </c>
      <c r="L67">
        <f t="shared" ref="L67:L76" si="5">E67*F67</f>
        <v>7920</v>
      </c>
      <c r="M67">
        <f t="shared" ref="M67:M76" si="6">+L67*0.075</f>
        <v>594</v>
      </c>
      <c r="N67">
        <f t="shared" ref="N67:N76" si="7">+L67+M67</f>
        <v>8514</v>
      </c>
    </row>
    <row r="68" spans="1:14" x14ac:dyDescent="0.3">
      <c r="A68">
        <v>67</v>
      </c>
      <c r="B68">
        <v>56</v>
      </c>
      <c r="C68">
        <v>11</v>
      </c>
      <c r="D68" t="s">
        <v>686</v>
      </c>
      <c r="E68">
        <v>20</v>
      </c>
      <c r="F68">
        <v>200</v>
      </c>
      <c r="G68">
        <f>VLOOKUP(C68,products!$A$2:$F$15,6,FALSE)</f>
        <v>200</v>
      </c>
      <c r="I68" t="str">
        <f>VLOOKUP(C68,products!$A$2:$F$15,2,FALSE)</f>
        <v>Sustainability Consulting</v>
      </c>
      <c r="J68" t="b">
        <f t="shared" si="4"/>
        <v>0</v>
      </c>
      <c r="K68">
        <v>2</v>
      </c>
      <c r="L68">
        <f t="shared" si="5"/>
        <v>4000</v>
      </c>
      <c r="M68">
        <f t="shared" si="6"/>
        <v>300</v>
      </c>
      <c r="N68">
        <f t="shared" si="7"/>
        <v>4300</v>
      </c>
    </row>
    <row r="69" spans="1:14" x14ac:dyDescent="0.3">
      <c r="A69">
        <v>68</v>
      </c>
      <c r="B69">
        <v>57</v>
      </c>
      <c r="C69">
        <v>7</v>
      </c>
      <c r="D69" t="s">
        <v>687</v>
      </c>
      <c r="E69">
        <v>1</v>
      </c>
      <c r="F69">
        <v>9400</v>
      </c>
      <c r="G69">
        <f>VLOOKUP(C69,products!$A$2:$F$15,6,FALSE)</f>
        <v>300</v>
      </c>
      <c r="I69" t="str">
        <f>VLOOKUP(C69,products!$A$2:$F$15,2,FALSE)</f>
        <v>Accounting Software</v>
      </c>
      <c r="J69" t="b">
        <f t="shared" si="4"/>
        <v>0</v>
      </c>
      <c r="K69">
        <v>2</v>
      </c>
      <c r="L69">
        <f t="shared" si="5"/>
        <v>9400</v>
      </c>
      <c r="M69">
        <f t="shared" si="6"/>
        <v>705</v>
      </c>
      <c r="N69">
        <f t="shared" si="7"/>
        <v>10105</v>
      </c>
    </row>
    <row r="70" spans="1:14" x14ac:dyDescent="0.3">
      <c r="A70">
        <v>69</v>
      </c>
      <c r="B70">
        <v>58</v>
      </c>
      <c r="C70">
        <v>9</v>
      </c>
      <c r="D70" t="s">
        <v>688</v>
      </c>
      <c r="E70">
        <v>60</v>
      </c>
      <c r="F70">
        <v>132</v>
      </c>
      <c r="G70">
        <f>VLOOKUP(C70,products!$A$2:$F$15,6,FALSE)</f>
        <v>150</v>
      </c>
      <c r="I70" t="str">
        <f>VLOOKUP(C70,products!$A$2:$F$15,2,FALSE)</f>
        <v>Consulting Services</v>
      </c>
      <c r="J70" t="b">
        <f t="shared" si="4"/>
        <v>0</v>
      </c>
      <c r="K70">
        <v>2</v>
      </c>
      <c r="L70">
        <f t="shared" si="5"/>
        <v>7920</v>
      </c>
      <c r="M70">
        <f t="shared" si="6"/>
        <v>594</v>
      </c>
      <c r="N70">
        <f t="shared" si="7"/>
        <v>8514</v>
      </c>
    </row>
    <row r="71" spans="1:14" x14ac:dyDescent="0.3">
      <c r="A71">
        <v>70</v>
      </c>
      <c r="B71">
        <v>59</v>
      </c>
      <c r="C71">
        <v>9</v>
      </c>
      <c r="D71" t="s">
        <v>677</v>
      </c>
      <c r="E71">
        <v>65</v>
      </c>
      <c r="F71">
        <v>140</v>
      </c>
      <c r="G71">
        <f>VLOOKUP(C71,products!$A$2:$F$15,6,FALSE)</f>
        <v>150</v>
      </c>
      <c r="I71" t="str">
        <f>VLOOKUP(C71,products!$A$2:$F$15,2,FALSE)</f>
        <v>Consulting Services</v>
      </c>
      <c r="J71" t="b">
        <f t="shared" si="4"/>
        <v>0</v>
      </c>
      <c r="K71">
        <v>2</v>
      </c>
      <c r="L71">
        <f t="shared" si="5"/>
        <v>9100</v>
      </c>
      <c r="M71">
        <f t="shared" si="6"/>
        <v>682.5</v>
      </c>
      <c r="N71">
        <f t="shared" si="7"/>
        <v>9782.5</v>
      </c>
    </row>
    <row r="72" spans="1:14" x14ac:dyDescent="0.3">
      <c r="A72">
        <v>71</v>
      </c>
      <c r="B72">
        <v>60</v>
      </c>
      <c r="C72">
        <v>7</v>
      </c>
      <c r="D72" t="s">
        <v>689</v>
      </c>
      <c r="E72">
        <v>1</v>
      </c>
      <c r="F72">
        <v>6700</v>
      </c>
      <c r="G72">
        <f>VLOOKUP(C72,products!$A$2:$F$15,6,FALSE)</f>
        <v>300</v>
      </c>
      <c r="I72" t="str">
        <f>VLOOKUP(C72,products!$A$2:$F$15,2,FALSE)</f>
        <v>Accounting Software</v>
      </c>
      <c r="J72" t="b">
        <f t="shared" si="4"/>
        <v>0</v>
      </c>
      <c r="K72">
        <v>2</v>
      </c>
      <c r="L72">
        <f t="shared" si="5"/>
        <v>6700</v>
      </c>
      <c r="M72">
        <f t="shared" si="6"/>
        <v>502.5</v>
      </c>
      <c r="N72">
        <f t="shared" si="7"/>
        <v>7202.5</v>
      </c>
    </row>
    <row r="73" spans="1:14" x14ac:dyDescent="0.3">
      <c r="A73">
        <v>72</v>
      </c>
      <c r="B73">
        <v>61</v>
      </c>
      <c r="C73">
        <v>7</v>
      </c>
      <c r="D73" t="s">
        <v>690</v>
      </c>
      <c r="E73">
        <v>1</v>
      </c>
      <c r="F73">
        <v>9600</v>
      </c>
      <c r="G73">
        <f>VLOOKUP(C73,products!$A$2:$F$15,6,FALSE)</f>
        <v>300</v>
      </c>
      <c r="I73" t="str">
        <f>VLOOKUP(C73,products!$A$2:$F$15,2,FALSE)</f>
        <v>Accounting Software</v>
      </c>
      <c r="J73" t="b">
        <f t="shared" si="4"/>
        <v>0</v>
      </c>
      <c r="K73">
        <v>2</v>
      </c>
      <c r="L73">
        <f t="shared" si="5"/>
        <v>9600</v>
      </c>
      <c r="M73">
        <f t="shared" si="6"/>
        <v>720</v>
      </c>
      <c r="N73">
        <f t="shared" si="7"/>
        <v>10320</v>
      </c>
    </row>
    <row r="74" spans="1:14" x14ac:dyDescent="0.3">
      <c r="A74">
        <v>73</v>
      </c>
      <c r="B74">
        <v>62</v>
      </c>
      <c r="C74">
        <v>9</v>
      </c>
      <c r="D74" t="s">
        <v>691</v>
      </c>
      <c r="E74">
        <v>65</v>
      </c>
      <c r="F74">
        <v>132</v>
      </c>
      <c r="G74">
        <f>VLOOKUP(C74,products!$A$2:$F$15,6,FALSE)</f>
        <v>150</v>
      </c>
      <c r="I74" t="str">
        <f>VLOOKUP(C74,products!$A$2:$F$15,2,FALSE)</f>
        <v>Consulting Services</v>
      </c>
      <c r="J74" t="b">
        <f t="shared" si="4"/>
        <v>0</v>
      </c>
      <c r="K74">
        <v>2</v>
      </c>
      <c r="L74">
        <f t="shared" si="5"/>
        <v>8580</v>
      </c>
      <c r="M74">
        <f t="shared" si="6"/>
        <v>643.5</v>
      </c>
      <c r="N74">
        <f t="shared" si="7"/>
        <v>9223.5</v>
      </c>
    </row>
    <row r="75" spans="1:14" x14ac:dyDescent="0.3">
      <c r="A75">
        <v>74</v>
      </c>
      <c r="B75">
        <v>63</v>
      </c>
      <c r="C75">
        <v>7</v>
      </c>
      <c r="D75" t="s">
        <v>692</v>
      </c>
      <c r="E75">
        <v>1</v>
      </c>
      <c r="F75">
        <v>10900</v>
      </c>
      <c r="G75">
        <f>VLOOKUP(C75,products!$A$2:$F$15,6,FALSE)</f>
        <v>300</v>
      </c>
      <c r="I75" t="str">
        <f>VLOOKUP(C75,products!$A$2:$F$15,2,FALSE)</f>
        <v>Accounting Software</v>
      </c>
      <c r="J75" t="b">
        <f t="shared" si="4"/>
        <v>0</v>
      </c>
      <c r="K75">
        <v>2</v>
      </c>
      <c r="L75">
        <f t="shared" si="5"/>
        <v>10900</v>
      </c>
      <c r="M75">
        <f t="shared" si="6"/>
        <v>817.5</v>
      </c>
      <c r="N75">
        <f t="shared" si="7"/>
        <v>11717.5</v>
      </c>
    </row>
    <row r="76" spans="1:14" x14ac:dyDescent="0.3">
      <c r="A76">
        <v>75</v>
      </c>
      <c r="B76">
        <v>64</v>
      </c>
      <c r="C76">
        <v>12</v>
      </c>
      <c r="D76" t="s">
        <v>693</v>
      </c>
      <c r="E76">
        <v>28</v>
      </c>
      <c r="F76">
        <v>180</v>
      </c>
      <c r="G76">
        <f>VLOOKUP(C76,products!$A$2:$F$15,6,FALSE)</f>
        <v>180</v>
      </c>
      <c r="I76" t="str">
        <f>VLOOKUP(C76,products!$A$2:$F$15,2,FALSE)</f>
        <v>IoT Integration Services</v>
      </c>
      <c r="J76" t="b">
        <f t="shared" si="4"/>
        <v>0</v>
      </c>
      <c r="K76">
        <v>2</v>
      </c>
      <c r="L76">
        <f t="shared" si="5"/>
        <v>5040</v>
      </c>
      <c r="M76">
        <f t="shared" si="6"/>
        <v>378</v>
      </c>
      <c r="N76">
        <f t="shared" si="7"/>
        <v>5418</v>
      </c>
    </row>
  </sheetData>
  <autoFilter ref="A1:N76" xr:uid="{00000000-0001-0000-0F00-000000000000}">
    <filterColumn colId="9">
      <filters>
        <filter val="FALSE"/>
      </filters>
    </filterColumn>
    <sortState xmlns:xlrd2="http://schemas.microsoft.com/office/spreadsheetml/2017/richdata2" ref="A2:N76">
      <sortCondition ref="B2:B76"/>
      <sortCondition ref="N2:N76"/>
    </sortState>
  </autoFilter>
  <sortState xmlns:xlrd2="http://schemas.microsoft.com/office/spreadsheetml/2017/richdata2" ref="A2:N76">
    <sortCondition ref="B2:B76"/>
    <sortCondition ref="N2:N76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>
      <selection activeCell="B1" sqref="B1:B1048576"/>
    </sheetView>
  </sheetViews>
  <sheetFormatPr defaultRowHeight="14.4" x14ac:dyDescent="0.3"/>
  <cols>
    <col min="1" max="1" width="2.6640625" bestFit="1" customWidth="1"/>
    <col min="2" max="2" width="14.109375" bestFit="1" customWidth="1"/>
    <col min="3" max="3" width="30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694</v>
      </c>
      <c r="C2" t="s">
        <v>695</v>
      </c>
    </row>
    <row r="3" spans="1:3" x14ac:dyDescent="0.3">
      <c r="A3">
        <v>2</v>
      </c>
      <c r="B3" t="s">
        <v>94</v>
      </c>
      <c r="C3" t="s">
        <v>696</v>
      </c>
    </row>
    <row r="4" spans="1:3" x14ac:dyDescent="0.3">
      <c r="A4">
        <v>3</v>
      </c>
      <c r="B4" t="s">
        <v>697</v>
      </c>
      <c r="C4" t="s">
        <v>698</v>
      </c>
    </row>
    <row r="5" spans="1:3" x14ac:dyDescent="0.3">
      <c r="A5">
        <v>4</v>
      </c>
      <c r="B5" t="s">
        <v>699</v>
      </c>
      <c r="C5" t="s">
        <v>700</v>
      </c>
    </row>
    <row r="6" spans="1:3" x14ac:dyDescent="0.3">
      <c r="A6">
        <v>5</v>
      </c>
      <c r="B6" t="s">
        <v>701</v>
      </c>
      <c r="C6" t="s">
        <v>702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29"/>
  <sheetViews>
    <sheetView topLeftCell="C1" workbookViewId="0">
      <selection activeCell="M18" sqref="M18"/>
    </sheetView>
  </sheetViews>
  <sheetFormatPr defaultRowHeight="14.4" x14ac:dyDescent="0.3"/>
  <cols>
    <col min="1" max="1" width="3" bestFit="1" customWidth="1"/>
    <col min="2" max="2" width="22.6640625" bestFit="1" customWidth="1"/>
    <col min="3" max="3" width="54.6640625" bestFit="1" customWidth="1"/>
    <col min="4" max="4" width="9.33203125" bestFit="1" customWidth="1"/>
    <col min="5" max="5" width="11" bestFit="1" customWidth="1"/>
    <col min="6" max="6" width="9.6640625" bestFit="1" customWidth="1"/>
    <col min="7" max="7" width="14.109375" bestFit="1" customWidth="1"/>
    <col min="8" max="8" width="10.6640625" bestFit="1" customWidth="1"/>
    <col min="9" max="9" width="8.44140625" bestFit="1" customWidth="1"/>
    <col min="10" max="10" width="21.44140625" bestFit="1" customWidth="1"/>
    <col min="11" max="11" width="23.21875" bestFit="1" customWidth="1"/>
    <col min="12" max="12" width="18.88671875" customWidth="1"/>
    <col min="13" max="13" width="17.33203125" bestFit="1" customWidth="1"/>
    <col min="14" max="14" width="12.77734375" bestFit="1" customWidth="1"/>
    <col min="15" max="15" width="12.88671875" bestFit="1" customWidth="1"/>
    <col min="16" max="16" width="19.88671875" bestFit="1" customWidth="1"/>
    <col min="17" max="17" width="18.77734375" bestFit="1" customWidth="1"/>
    <col min="18" max="18" width="18.88671875" bestFit="1" customWidth="1"/>
    <col min="19" max="19" width="14.66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703</v>
      </c>
      <c r="E1" s="1" t="s">
        <v>704</v>
      </c>
      <c r="F1" s="1" t="s">
        <v>705</v>
      </c>
      <c r="G1" s="1" t="s">
        <v>706</v>
      </c>
      <c r="H1" s="1" t="s">
        <v>707</v>
      </c>
      <c r="I1" s="1" t="s">
        <v>16</v>
      </c>
      <c r="J1" s="1" t="s">
        <v>708</v>
      </c>
      <c r="K1" s="1" t="s">
        <v>1212</v>
      </c>
      <c r="L1" s="1" t="s">
        <v>1219</v>
      </c>
      <c r="M1" s="1" t="s">
        <v>709</v>
      </c>
      <c r="N1" s="1" t="s">
        <v>710</v>
      </c>
      <c r="O1" s="1" t="s">
        <v>711</v>
      </c>
      <c r="P1" s="1" t="s">
        <v>712</v>
      </c>
      <c r="Q1" s="1" t="s">
        <v>713</v>
      </c>
      <c r="R1" s="1" t="s">
        <v>17</v>
      </c>
    </row>
    <row r="2" spans="1:18" x14ac:dyDescent="0.3">
      <c r="A2">
        <v>1</v>
      </c>
      <c r="B2" t="s">
        <v>714</v>
      </c>
      <c r="C2" t="s">
        <v>715</v>
      </c>
      <c r="D2" t="s">
        <v>716</v>
      </c>
      <c r="E2">
        <v>1</v>
      </c>
      <c r="F2">
        <v>1200</v>
      </c>
      <c r="G2">
        <v>900</v>
      </c>
      <c r="H2">
        <v>2</v>
      </c>
      <c r="I2">
        <v>1</v>
      </c>
      <c r="J2">
        <v>1</v>
      </c>
      <c r="K2">
        <v>0</v>
      </c>
      <c r="L2">
        <v>0</v>
      </c>
      <c r="M2">
        <v>15</v>
      </c>
      <c r="N2">
        <v>5</v>
      </c>
      <c r="O2">
        <v>8</v>
      </c>
      <c r="P2">
        <v>32</v>
      </c>
      <c r="Q2">
        <v>37</v>
      </c>
      <c r="R2" s="2" t="s">
        <v>19</v>
      </c>
    </row>
    <row r="3" spans="1:18" x14ac:dyDescent="0.3">
      <c r="A3">
        <v>2</v>
      </c>
      <c r="B3" t="s">
        <v>717</v>
      </c>
      <c r="C3" t="s">
        <v>718</v>
      </c>
      <c r="D3" t="s">
        <v>719</v>
      </c>
      <c r="E3">
        <v>1</v>
      </c>
      <c r="F3">
        <v>950</v>
      </c>
      <c r="G3">
        <v>650</v>
      </c>
      <c r="H3">
        <v>2</v>
      </c>
      <c r="I3">
        <v>1</v>
      </c>
      <c r="J3">
        <v>1</v>
      </c>
      <c r="K3">
        <v>0</v>
      </c>
      <c r="L3">
        <v>0</v>
      </c>
      <c r="M3">
        <v>10</v>
      </c>
      <c r="N3">
        <v>3</v>
      </c>
      <c r="O3">
        <v>8</v>
      </c>
      <c r="P3">
        <v>32</v>
      </c>
      <c r="Q3">
        <v>37</v>
      </c>
      <c r="R3" s="2" t="s">
        <v>19</v>
      </c>
    </row>
    <row r="4" spans="1:18" x14ac:dyDescent="0.3">
      <c r="A4">
        <v>3</v>
      </c>
      <c r="B4" t="s">
        <v>720</v>
      </c>
      <c r="C4" t="s">
        <v>721</v>
      </c>
      <c r="D4" t="s">
        <v>722</v>
      </c>
      <c r="E4">
        <v>3</v>
      </c>
      <c r="F4">
        <v>250</v>
      </c>
      <c r="G4">
        <v>150</v>
      </c>
      <c r="H4">
        <v>2</v>
      </c>
      <c r="I4">
        <v>1</v>
      </c>
      <c r="J4">
        <v>1</v>
      </c>
      <c r="K4">
        <v>0</v>
      </c>
      <c r="L4">
        <v>0</v>
      </c>
      <c r="M4">
        <v>20</v>
      </c>
      <c r="N4">
        <v>5</v>
      </c>
      <c r="O4">
        <v>8</v>
      </c>
      <c r="P4">
        <v>32</v>
      </c>
      <c r="Q4">
        <v>37</v>
      </c>
      <c r="R4" s="2" t="s">
        <v>19</v>
      </c>
    </row>
    <row r="5" spans="1:18" x14ac:dyDescent="0.3">
      <c r="A5">
        <v>4</v>
      </c>
      <c r="B5" t="s">
        <v>723</v>
      </c>
      <c r="C5" t="s">
        <v>724</v>
      </c>
      <c r="D5" t="s">
        <v>725</v>
      </c>
      <c r="E5">
        <v>3</v>
      </c>
      <c r="F5">
        <v>350</v>
      </c>
      <c r="G5">
        <v>200</v>
      </c>
      <c r="H5">
        <v>2</v>
      </c>
      <c r="I5">
        <v>1</v>
      </c>
      <c r="J5">
        <v>1</v>
      </c>
      <c r="K5">
        <v>0</v>
      </c>
      <c r="L5">
        <v>0</v>
      </c>
      <c r="M5">
        <v>10</v>
      </c>
      <c r="N5">
        <v>3</v>
      </c>
      <c r="O5">
        <v>8</v>
      </c>
      <c r="P5">
        <v>32</v>
      </c>
      <c r="Q5">
        <v>37</v>
      </c>
      <c r="R5" s="2" t="s">
        <v>19</v>
      </c>
    </row>
    <row r="6" spans="1:18" x14ac:dyDescent="0.3">
      <c r="A6">
        <v>5</v>
      </c>
      <c r="B6" t="s">
        <v>726</v>
      </c>
      <c r="C6" t="s">
        <v>727</v>
      </c>
      <c r="D6" t="s">
        <v>728</v>
      </c>
      <c r="E6">
        <v>2</v>
      </c>
      <c r="G6">
        <v>3.5</v>
      </c>
      <c r="H6">
        <v>2</v>
      </c>
      <c r="I6">
        <v>1</v>
      </c>
      <c r="J6">
        <v>0</v>
      </c>
      <c r="K6">
        <v>1</v>
      </c>
      <c r="L6">
        <v>0</v>
      </c>
      <c r="Q6">
        <v>41</v>
      </c>
      <c r="R6" s="2" t="s">
        <v>19</v>
      </c>
    </row>
    <row r="7" spans="1:18" x14ac:dyDescent="0.3">
      <c r="A7">
        <v>6</v>
      </c>
      <c r="B7" t="s">
        <v>729</v>
      </c>
      <c r="C7" t="s">
        <v>730</v>
      </c>
      <c r="D7" t="s">
        <v>742</v>
      </c>
      <c r="E7">
        <v>2</v>
      </c>
      <c r="F7">
        <v>25</v>
      </c>
      <c r="G7">
        <v>15</v>
      </c>
      <c r="H7">
        <v>2</v>
      </c>
      <c r="I7">
        <v>1</v>
      </c>
      <c r="J7">
        <v>1</v>
      </c>
      <c r="K7">
        <v>0</v>
      </c>
      <c r="L7">
        <v>0</v>
      </c>
      <c r="M7">
        <v>30</v>
      </c>
      <c r="N7">
        <v>10</v>
      </c>
      <c r="O7">
        <v>8</v>
      </c>
      <c r="P7">
        <v>32</v>
      </c>
      <c r="Q7">
        <v>37</v>
      </c>
      <c r="R7" s="2" t="s">
        <v>19</v>
      </c>
    </row>
    <row r="8" spans="1:18" x14ac:dyDescent="0.3">
      <c r="A8">
        <v>7</v>
      </c>
      <c r="B8" t="s">
        <v>732</v>
      </c>
      <c r="C8" t="s">
        <v>733</v>
      </c>
      <c r="D8" t="s">
        <v>734</v>
      </c>
      <c r="E8">
        <v>4</v>
      </c>
      <c r="F8">
        <v>300</v>
      </c>
      <c r="G8">
        <v>180</v>
      </c>
      <c r="H8">
        <v>2</v>
      </c>
      <c r="I8">
        <v>1</v>
      </c>
      <c r="J8">
        <v>0</v>
      </c>
      <c r="K8">
        <v>0</v>
      </c>
      <c r="L8">
        <v>0</v>
      </c>
      <c r="P8">
        <v>32</v>
      </c>
      <c r="Q8">
        <v>37</v>
      </c>
      <c r="R8" s="2" t="s">
        <v>19</v>
      </c>
    </row>
    <row r="9" spans="1:18" x14ac:dyDescent="0.3">
      <c r="A9">
        <v>8</v>
      </c>
      <c r="B9" t="s">
        <v>735</v>
      </c>
      <c r="C9" t="s">
        <v>736</v>
      </c>
      <c r="D9" t="s">
        <v>737</v>
      </c>
      <c r="E9">
        <v>5</v>
      </c>
      <c r="F9">
        <v>130</v>
      </c>
      <c r="G9">
        <v>65</v>
      </c>
      <c r="H9">
        <v>2</v>
      </c>
      <c r="I9">
        <v>1</v>
      </c>
      <c r="J9">
        <v>0</v>
      </c>
      <c r="K9">
        <v>0</v>
      </c>
      <c r="L9">
        <v>1</v>
      </c>
      <c r="P9">
        <v>33</v>
      </c>
      <c r="Q9">
        <v>37</v>
      </c>
      <c r="R9" s="2" t="s">
        <v>19</v>
      </c>
    </row>
    <row r="10" spans="1:18" x14ac:dyDescent="0.3">
      <c r="A10">
        <v>9</v>
      </c>
      <c r="B10" t="s">
        <v>738</v>
      </c>
      <c r="C10" t="s">
        <v>739</v>
      </c>
      <c r="D10" t="s">
        <v>740</v>
      </c>
      <c r="E10">
        <v>5</v>
      </c>
      <c r="F10">
        <v>150</v>
      </c>
      <c r="G10">
        <v>75</v>
      </c>
      <c r="H10">
        <v>2</v>
      </c>
      <c r="I10">
        <v>1</v>
      </c>
      <c r="J10">
        <v>0</v>
      </c>
      <c r="K10">
        <v>0</v>
      </c>
      <c r="L10">
        <v>1</v>
      </c>
      <c r="P10">
        <v>33</v>
      </c>
      <c r="Q10">
        <v>37</v>
      </c>
      <c r="R10" s="2" t="s">
        <v>19</v>
      </c>
    </row>
    <row r="11" spans="1:18" x14ac:dyDescent="0.3">
      <c r="A11">
        <v>10</v>
      </c>
      <c r="B11" t="s">
        <v>1216</v>
      </c>
      <c r="C11" t="s">
        <v>1217</v>
      </c>
      <c r="D11" t="s">
        <v>742</v>
      </c>
      <c r="E11">
        <v>1</v>
      </c>
      <c r="F11">
        <v>700</v>
      </c>
      <c r="G11">
        <v>500</v>
      </c>
      <c r="H11">
        <v>2</v>
      </c>
      <c r="I11">
        <v>1</v>
      </c>
      <c r="J11">
        <v>1</v>
      </c>
      <c r="K11">
        <v>0</v>
      </c>
      <c r="L11">
        <v>0</v>
      </c>
      <c r="M11">
        <v>8</v>
      </c>
      <c r="N11">
        <v>3</v>
      </c>
      <c r="O11">
        <v>8</v>
      </c>
      <c r="P11">
        <v>32</v>
      </c>
      <c r="Q11">
        <v>37</v>
      </c>
      <c r="R11" s="2" t="s">
        <v>19</v>
      </c>
    </row>
    <row r="12" spans="1:18" x14ac:dyDescent="0.3">
      <c r="A12">
        <v>11</v>
      </c>
      <c r="B12" t="s">
        <v>743</v>
      </c>
      <c r="C12" t="s">
        <v>744</v>
      </c>
      <c r="D12" t="s">
        <v>1206</v>
      </c>
      <c r="E12">
        <v>5</v>
      </c>
      <c r="F12">
        <v>200</v>
      </c>
      <c r="G12">
        <v>150</v>
      </c>
      <c r="H12">
        <v>2</v>
      </c>
      <c r="I12">
        <v>1</v>
      </c>
      <c r="J12">
        <v>0</v>
      </c>
      <c r="K12">
        <v>0</v>
      </c>
      <c r="L12">
        <v>1</v>
      </c>
      <c r="P12">
        <v>33</v>
      </c>
      <c r="Q12">
        <v>37</v>
      </c>
      <c r="R12" s="2" t="s">
        <v>19</v>
      </c>
    </row>
    <row r="13" spans="1:18" x14ac:dyDescent="0.3">
      <c r="A13">
        <v>12</v>
      </c>
      <c r="B13" t="s">
        <v>745</v>
      </c>
      <c r="C13" t="s">
        <v>746</v>
      </c>
      <c r="D13" t="s">
        <v>1205</v>
      </c>
      <c r="E13">
        <v>5</v>
      </c>
      <c r="F13">
        <v>180</v>
      </c>
      <c r="G13">
        <v>120</v>
      </c>
      <c r="H13">
        <v>2</v>
      </c>
      <c r="I13">
        <v>1</v>
      </c>
      <c r="J13">
        <v>0</v>
      </c>
      <c r="K13">
        <v>0</v>
      </c>
      <c r="L13">
        <v>1</v>
      </c>
      <c r="P13">
        <v>33</v>
      </c>
      <c r="Q13">
        <v>37</v>
      </c>
      <c r="R13" s="2" t="s">
        <v>19</v>
      </c>
    </row>
    <row r="14" spans="1:18" x14ac:dyDescent="0.3">
      <c r="A14">
        <v>13</v>
      </c>
      <c r="B14" t="s">
        <v>1209</v>
      </c>
      <c r="C14" t="s">
        <v>1211</v>
      </c>
      <c r="D14" t="s">
        <v>731</v>
      </c>
      <c r="E14">
        <v>2</v>
      </c>
      <c r="G14">
        <v>5</v>
      </c>
      <c r="H14">
        <v>2</v>
      </c>
      <c r="I14">
        <v>1</v>
      </c>
      <c r="J14">
        <v>0</v>
      </c>
      <c r="K14">
        <v>1</v>
      </c>
      <c r="L14">
        <v>0</v>
      </c>
      <c r="Q14">
        <v>41</v>
      </c>
      <c r="R14" s="2" t="s">
        <v>19</v>
      </c>
    </row>
    <row r="15" spans="1:18" x14ac:dyDescent="0.3">
      <c r="A15">
        <v>14</v>
      </c>
      <c r="B15" t="s">
        <v>1214</v>
      </c>
      <c r="C15" t="s">
        <v>1215</v>
      </c>
      <c r="D15" t="s">
        <v>1208</v>
      </c>
      <c r="E15">
        <v>2</v>
      </c>
      <c r="G15">
        <v>5</v>
      </c>
      <c r="H15">
        <v>2</v>
      </c>
      <c r="I15">
        <v>1</v>
      </c>
      <c r="J15">
        <v>0</v>
      </c>
      <c r="K15">
        <v>1</v>
      </c>
      <c r="L15">
        <v>0</v>
      </c>
      <c r="Q15">
        <v>40</v>
      </c>
      <c r="R15" s="2" t="s">
        <v>19</v>
      </c>
    </row>
    <row r="19" spans="15:15" x14ac:dyDescent="0.3">
      <c r="O19" s="2"/>
    </row>
    <row r="20" spans="15:15" x14ac:dyDescent="0.3">
      <c r="O20" s="2"/>
    </row>
    <row r="21" spans="15:15" x14ac:dyDescent="0.3">
      <c r="O21" s="2"/>
    </row>
    <row r="22" spans="15:15" x14ac:dyDescent="0.3">
      <c r="O22" s="2"/>
    </row>
    <row r="23" spans="15:15" x14ac:dyDescent="0.3">
      <c r="O23" s="2"/>
    </row>
    <row r="24" spans="15:15" x14ac:dyDescent="0.3">
      <c r="O24" s="2"/>
    </row>
    <row r="25" spans="15:15" x14ac:dyDescent="0.3">
      <c r="O25" s="2"/>
    </row>
    <row r="26" spans="15:15" x14ac:dyDescent="0.3">
      <c r="O26" s="2"/>
    </row>
    <row r="27" spans="15:15" x14ac:dyDescent="0.3">
      <c r="O27" s="2"/>
    </row>
    <row r="28" spans="15:15" x14ac:dyDescent="0.3">
      <c r="O28" s="2"/>
    </row>
    <row r="29" spans="15:15" x14ac:dyDescent="0.3">
      <c r="O29" s="2"/>
    </row>
  </sheetData>
  <autoFilter ref="A1:S15" xr:uid="{00000000-0001-0000-0E00-000000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3"/>
  <sheetViews>
    <sheetView workbookViewId="0">
      <selection activeCell="P8" sqref="P8"/>
    </sheetView>
  </sheetViews>
  <sheetFormatPr defaultRowHeight="14.4" x14ac:dyDescent="0.3"/>
  <cols>
    <col min="4" max="5" width="14.6640625" bestFit="1" customWidth="1"/>
    <col min="6" max="6" width="12.77734375" bestFit="1" customWidth="1"/>
    <col min="7" max="7" width="11.21875" bestFit="1" customWidth="1"/>
    <col min="8" max="8" width="31.33203125" bestFit="1" customWidth="1"/>
    <col min="9" max="9" width="6.88671875" bestFit="1" customWidth="1"/>
    <col min="10" max="10" width="14.6640625" bestFit="1" customWidth="1"/>
  </cols>
  <sheetData>
    <row r="1" spans="1:10" x14ac:dyDescent="0.3">
      <c r="A1" s="1" t="s">
        <v>0</v>
      </c>
      <c r="B1" s="1" t="s">
        <v>765</v>
      </c>
      <c r="C1" s="1" t="s">
        <v>766</v>
      </c>
      <c r="D1" s="1" t="s">
        <v>410</v>
      </c>
      <c r="E1" s="1" t="s">
        <v>597</v>
      </c>
      <c r="F1" s="1" t="s">
        <v>598</v>
      </c>
      <c r="G1" s="1" t="s">
        <v>599</v>
      </c>
      <c r="H1" s="1" t="s">
        <v>2</v>
      </c>
      <c r="I1" s="1" t="s">
        <v>600</v>
      </c>
      <c r="J1" s="1" t="s">
        <v>17</v>
      </c>
    </row>
    <row r="2" spans="1:10" x14ac:dyDescent="0.3">
      <c r="A2">
        <v>1</v>
      </c>
      <c r="B2">
        <v>6</v>
      </c>
      <c r="C2" t="s">
        <v>1120</v>
      </c>
      <c r="D2" s="3">
        <v>44931</v>
      </c>
      <c r="E2" s="3">
        <v>44961</v>
      </c>
      <c r="F2">
        <v>317.125</v>
      </c>
      <c r="G2">
        <v>22.125</v>
      </c>
      <c r="H2" t="s">
        <v>768</v>
      </c>
      <c r="I2" t="s">
        <v>603</v>
      </c>
      <c r="J2" s="3">
        <v>45375.271817129629</v>
      </c>
    </row>
    <row r="3" spans="1:10" x14ac:dyDescent="0.3">
      <c r="A3">
        <v>2</v>
      </c>
      <c r="B3">
        <v>7</v>
      </c>
      <c r="C3" t="s">
        <v>1121</v>
      </c>
      <c r="D3" s="3">
        <v>44941</v>
      </c>
      <c r="E3" s="3">
        <v>44971</v>
      </c>
      <c r="F3">
        <v>2472.5</v>
      </c>
      <c r="G3">
        <v>172.5</v>
      </c>
      <c r="H3" t="s">
        <v>770</v>
      </c>
      <c r="I3" t="s">
        <v>603</v>
      </c>
      <c r="J3" s="3">
        <v>45375.271817129629</v>
      </c>
    </row>
    <row r="4" spans="1:10" x14ac:dyDescent="0.3">
      <c r="A4">
        <v>3</v>
      </c>
      <c r="B4">
        <v>8</v>
      </c>
      <c r="C4" t="s">
        <v>1122</v>
      </c>
      <c r="D4" s="3">
        <v>44958</v>
      </c>
      <c r="E4" s="3">
        <v>44988</v>
      </c>
      <c r="F4">
        <v>1236.25</v>
      </c>
      <c r="G4">
        <v>86.25</v>
      </c>
      <c r="H4" t="s">
        <v>605</v>
      </c>
      <c r="I4" t="s">
        <v>603</v>
      </c>
      <c r="J4" s="3">
        <v>45375.271817129629</v>
      </c>
    </row>
    <row r="5" spans="1:10" x14ac:dyDescent="0.3">
      <c r="A5">
        <v>4</v>
      </c>
      <c r="B5">
        <v>9</v>
      </c>
      <c r="C5" t="s">
        <v>1123</v>
      </c>
      <c r="D5" s="3">
        <v>44972</v>
      </c>
      <c r="E5" s="3">
        <v>45002</v>
      </c>
      <c r="F5">
        <v>564.375</v>
      </c>
      <c r="G5">
        <v>39.375</v>
      </c>
      <c r="H5" t="s">
        <v>773</v>
      </c>
      <c r="I5" t="s">
        <v>603</v>
      </c>
      <c r="J5" s="3">
        <v>45375.271817129629</v>
      </c>
    </row>
    <row r="6" spans="1:10" x14ac:dyDescent="0.3">
      <c r="A6">
        <v>5</v>
      </c>
      <c r="B6">
        <v>10</v>
      </c>
      <c r="C6" t="s">
        <v>1124</v>
      </c>
      <c r="D6" s="3">
        <v>44986</v>
      </c>
      <c r="E6" s="3">
        <v>45016</v>
      </c>
      <c r="F6">
        <v>263.375</v>
      </c>
      <c r="G6">
        <v>18.375</v>
      </c>
      <c r="H6" t="s">
        <v>775</v>
      </c>
      <c r="I6" t="s">
        <v>603</v>
      </c>
      <c r="J6" s="3">
        <v>45375.271817129629</v>
      </c>
    </row>
    <row r="7" spans="1:10" x14ac:dyDescent="0.3">
      <c r="A7">
        <v>6</v>
      </c>
      <c r="B7">
        <v>6</v>
      </c>
      <c r="C7" t="s">
        <v>1125</v>
      </c>
      <c r="D7" s="3">
        <v>45000</v>
      </c>
      <c r="E7" s="3">
        <v>45030</v>
      </c>
      <c r="F7">
        <v>1139.5</v>
      </c>
      <c r="G7">
        <v>79.5</v>
      </c>
      <c r="H7" t="s">
        <v>613</v>
      </c>
      <c r="I7" t="s">
        <v>603</v>
      </c>
      <c r="J7" s="3">
        <v>45375.271817129629</v>
      </c>
    </row>
    <row r="8" spans="1:10" x14ac:dyDescent="0.3">
      <c r="A8">
        <v>7</v>
      </c>
      <c r="B8">
        <v>7</v>
      </c>
      <c r="C8" t="s">
        <v>1126</v>
      </c>
      <c r="D8" s="3">
        <v>45017</v>
      </c>
      <c r="E8" s="3">
        <v>45047</v>
      </c>
      <c r="F8">
        <v>1617.875</v>
      </c>
      <c r="G8">
        <v>112.875</v>
      </c>
      <c r="H8" t="s">
        <v>607</v>
      </c>
      <c r="I8" t="s">
        <v>603</v>
      </c>
      <c r="J8" s="3">
        <v>45375.271817129629</v>
      </c>
    </row>
    <row r="9" spans="1:10" x14ac:dyDescent="0.3">
      <c r="A9">
        <v>8</v>
      </c>
      <c r="B9">
        <v>8</v>
      </c>
      <c r="C9" t="s">
        <v>1127</v>
      </c>
      <c r="D9" s="3">
        <v>45031</v>
      </c>
      <c r="E9" s="3">
        <v>45061</v>
      </c>
      <c r="F9">
        <v>2150</v>
      </c>
      <c r="G9">
        <v>150</v>
      </c>
      <c r="H9" t="s">
        <v>779</v>
      </c>
      <c r="I9" t="s">
        <v>603</v>
      </c>
      <c r="J9" s="3">
        <v>45375.271817129629</v>
      </c>
    </row>
    <row r="10" spans="1:10" x14ac:dyDescent="0.3">
      <c r="A10">
        <v>9</v>
      </c>
      <c r="B10">
        <v>6</v>
      </c>
      <c r="C10" t="s">
        <v>1128</v>
      </c>
      <c r="D10" s="3">
        <v>45056</v>
      </c>
      <c r="E10" s="3">
        <v>45086</v>
      </c>
      <c r="F10">
        <v>2268.25</v>
      </c>
      <c r="G10">
        <v>158.25</v>
      </c>
      <c r="H10" t="s">
        <v>775</v>
      </c>
      <c r="I10" t="s">
        <v>603</v>
      </c>
      <c r="J10" s="3">
        <v>45375.271817129629</v>
      </c>
    </row>
    <row r="11" spans="1:10" x14ac:dyDescent="0.3">
      <c r="A11">
        <v>10</v>
      </c>
      <c r="B11">
        <v>7</v>
      </c>
      <c r="C11" t="s">
        <v>1129</v>
      </c>
      <c r="D11" s="3">
        <v>45071</v>
      </c>
      <c r="E11" s="3">
        <v>45101</v>
      </c>
      <c r="F11">
        <v>3493.75</v>
      </c>
      <c r="G11">
        <v>243.75</v>
      </c>
      <c r="H11" t="s">
        <v>770</v>
      </c>
      <c r="I11" t="s">
        <v>603</v>
      </c>
      <c r="J11" s="3">
        <v>45375.271817129629</v>
      </c>
    </row>
    <row r="12" spans="1:10" x14ac:dyDescent="0.3">
      <c r="A12">
        <v>11</v>
      </c>
      <c r="B12">
        <v>8</v>
      </c>
      <c r="C12" t="s">
        <v>1130</v>
      </c>
      <c r="D12" s="3">
        <v>45087</v>
      </c>
      <c r="E12" s="3">
        <v>45117</v>
      </c>
      <c r="F12">
        <v>645</v>
      </c>
      <c r="G12">
        <v>45</v>
      </c>
      <c r="H12" t="s">
        <v>605</v>
      </c>
      <c r="I12" t="s">
        <v>603</v>
      </c>
      <c r="J12" s="3">
        <v>45375.271817129629</v>
      </c>
    </row>
    <row r="13" spans="1:10" x14ac:dyDescent="0.3">
      <c r="A13">
        <v>12</v>
      </c>
      <c r="B13">
        <v>9</v>
      </c>
      <c r="C13" t="s">
        <v>1131</v>
      </c>
      <c r="D13" s="3">
        <v>45102</v>
      </c>
      <c r="E13" s="3">
        <v>45132</v>
      </c>
      <c r="F13">
        <v>161.25</v>
      </c>
      <c r="G13">
        <v>11.25</v>
      </c>
      <c r="H13" t="s">
        <v>773</v>
      </c>
      <c r="I13" t="s">
        <v>603</v>
      </c>
      <c r="J13" s="3">
        <v>45375.271817129629</v>
      </c>
    </row>
    <row r="14" spans="1:10" x14ac:dyDescent="0.3">
      <c r="A14">
        <v>13</v>
      </c>
      <c r="B14">
        <v>10</v>
      </c>
      <c r="C14" t="s">
        <v>1132</v>
      </c>
      <c r="D14" s="3">
        <v>45117</v>
      </c>
      <c r="E14" s="3">
        <v>45147</v>
      </c>
      <c r="F14">
        <v>2805.75</v>
      </c>
      <c r="G14">
        <v>195.75</v>
      </c>
      <c r="H14" t="s">
        <v>768</v>
      </c>
      <c r="I14" t="s">
        <v>603</v>
      </c>
      <c r="J14" s="3">
        <v>45375.271817129629</v>
      </c>
    </row>
    <row r="15" spans="1:10" x14ac:dyDescent="0.3">
      <c r="A15">
        <v>14</v>
      </c>
      <c r="B15">
        <v>6</v>
      </c>
      <c r="C15" t="s">
        <v>1133</v>
      </c>
      <c r="D15" s="3">
        <v>45132</v>
      </c>
      <c r="E15" s="3">
        <v>45162</v>
      </c>
      <c r="F15">
        <v>258</v>
      </c>
      <c r="G15">
        <v>18</v>
      </c>
      <c r="H15" t="s">
        <v>613</v>
      </c>
      <c r="I15" t="s">
        <v>603</v>
      </c>
      <c r="J15" s="3">
        <v>45375.271817129629</v>
      </c>
    </row>
    <row r="16" spans="1:10" x14ac:dyDescent="0.3">
      <c r="A16">
        <v>15</v>
      </c>
      <c r="B16">
        <v>7</v>
      </c>
      <c r="C16" t="s">
        <v>1134</v>
      </c>
      <c r="D16" s="3">
        <v>45270</v>
      </c>
      <c r="E16" s="3">
        <v>45300</v>
      </c>
      <c r="F16">
        <v>967.5</v>
      </c>
      <c r="G16">
        <v>67.5</v>
      </c>
      <c r="H16" t="s">
        <v>787</v>
      </c>
      <c r="I16" t="s">
        <v>603</v>
      </c>
      <c r="J16" s="3">
        <v>45375.271817129629</v>
      </c>
    </row>
    <row r="17" spans="1:10" x14ac:dyDescent="0.3">
      <c r="A17">
        <v>16</v>
      </c>
      <c r="B17">
        <v>8</v>
      </c>
      <c r="C17" t="s">
        <v>1135</v>
      </c>
      <c r="D17" s="3">
        <v>45285</v>
      </c>
      <c r="E17" s="3">
        <v>45315</v>
      </c>
      <c r="F17">
        <v>2257.5</v>
      </c>
      <c r="G17">
        <v>157.5</v>
      </c>
      <c r="H17" t="s">
        <v>615</v>
      </c>
      <c r="I17" t="s">
        <v>603</v>
      </c>
      <c r="J17" s="3">
        <v>45375.271817129629</v>
      </c>
    </row>
    <row r="18" spans="1:10" x14ac:dyDescent="0.3">
      <c r="A18">
        <v>17</v>
      </c>
      <c r="B18">
        <v>7</v>
      </c>
      <c r="C18" t="s">
        <v>1136</v>
      </c>
      <c r="D18" s="3">
        <v>45148</v>
      </c>
      <c r="E18" s="3">
        <v>45178</v>
      </c>
      <c r="F18">
        <v>16125</v>
      </c>
      <c r="G18">
        <v>1125</v>
      </c>
      <c r="H18" t="s">
        <v>607</v>
      </c>
      <c r="I18" t="s">
        <v>603</v>
      </c>
      <c r="J18" s="3">
        <v>45375.271817129629</v>
      </c>
    </row>
    <row r="19" spans="1:10" x14ac:dyDescent="0.3">
      <c r="A19">
        <v>18</v>
      </c>
      <c r="B19">
        <v>8</v>
      </c>
      <c r="C19" t="s">
        <v>1137</v>
      </c>
      <c r="D19" s="3">
        <v>45163</v>
      </c>
      <c r="E19" s="3">
        <v>45193</v>
      </c>
      <c r="F19">
        <v>16.125</v>
      </c>
      <c r="G19">
        <v>1.125</v>
      </c>
      <c r="H19" t="s">
        <v>41</v>
      </c>
      <c r="I19" t="s">
        <v>603</v>
      </c>
      <c r="J19" s="3">
        <v>45375.271817129629</v>
      </c>
    </row>
    <row r="20" spans="1:10" x14ac:dyDescent="0.3">
      <c r="A20">
        <v>19</v>
      </c>
      <c r="B20">
        <v>9</v>
      </c>
      <c r="C20" t="s">
        <v>1138</v>
      </c>
      <c r="D20" s="3">
        <v>45179</v>
      </c>
      <c r="E20" s="3">
        <v>45209</v>
      </c>
      <c r="F20">
        <v>1628.625</v>
      </c>
      <c r="G20">
        <v>113.625</v>
      </c>
      <c r="H20" t="s">
        <v>792</v>
      </c>
      <c r="I20" t="s">
        <v>603</v>
      </c>
      <c r="J20" s="3">
        <v>45375.271817129629</v>
      </c>
    </row>
    <row r="21" spans="1:10" x14ac:dyDescent="0.3">
      <c r="A21">
        <v>20</v>
      </c>
      <c r="B21">
        <v>10</v>
      </c>
      <c r="C21" t="s">
        <v>1139</v>
      </c>
      <c r="D21" s="3">
        <v>45194</v>
      </c>
      <c r="E21" s="3">
        <v>45224</v>
      </c>
      <c r="F21">
        <v>967.5</v>
      </c>
      <c r="G21">
        <v>67.5</v>
      </c>
      <c r="H21" t="s">
        <v>794</v>
      </c>
      <c r="I21" t="s">
        <v>603</v>
      </c>
      <c r="J21" s="3">
        <v>45375.271817129629</v>
      </c>
    </row>
    <row r="22" spans="1:10" x14ac:dyDescent="0.3">
      <c r="A22">
        <v>21</v>
      </c>
      <c r="B22">
        <v>6</v>
      </c>
      <c r="C22" t="s">
        <v>1140</v>
      </c>
      <c r="D22" s="3">
        <v>45209</v>
      </c>
      <c r="E22" s="3">
        <v>45239</v>
      </c>
      <c r="F22">
        <v>913.75</v>
      </c>
      <c r="G22">
        <v>63.75</v>
      </c>
      <c r="H22" t="s">
        <v>796</v>
      </c>
      <c r="I22" t="s">
        <v>603</v>
      </c>
      <c r="J22" s="3">
        <v>45375.271817129629</v>
      </c>
    </row>
    <row r="23" spans="1:10" x14ac:dyDescent="0.3">
      <c r="A23">
        <v>22</v>
      </c>
      <c r="B23">
        <v>7</v>
      </c>
      <c r="C23" t="s">
        <v>1141</v>
      </c>
      <c r="D23" s="3">
        <v>45224</v>
      </c>
      <c r="E23" s="3">
        <v>45254</v>
      </c>
      <c r="F23">
        <v>80.625</v>
      </c>
      <c r="G23">
        <v>5.625</v>
      </c>
      <c r="H23" t="s">
        <v>798</v>
      </c>
      <c r="I23" t="s">
        <v>603</v>
      </c>
      <c r="J23" s="3">
        <v>45375.271817129629</v>
      </c>
    </row>
    <row r="24" spans="1:10" x14ac:dyDescent="0.3">
      <c r="A24">
        <v>23</v>
      </c>
      <c r="B24">
        <v>8</v>
      </c>
      <c r="C24" t="s">
        <v>1142</v>
      </c>
      <c r="D24" s="3">
        <v>45240</v>
      </c>
      <c r="E24" s="3">
        <v>45270</v>
      </c>
      <c r="F24">
        <v>2795</v>
      </c>
      <c r="G24">
        <v>195</v>
      </c>
      <c r="H24" t="s">
        <v>779</v>
      </c>
      <c r="I24" t="s">
        <v>603</v>
      </c>
      <c r="J24" s="3">
        <v>45375.271817129629</v>
      </c>
    </row>
    <row r="25" spans="1:10" x14ac:dyDescent="0.3">
      <c r="A25">
        <v>24</v>
      </c>
      <c r="B25">
        <v>9</v>
      </c>
      <c r="C25" t="s">
        <v>1143</v>
      </c>
      <c r="D25" s="3">
        <v>45255</v>
      </c>
      <c r="E25" s="3">
        <v>45285</v>
      </c>
      <c r="F25">
        <v>1451.25</v>
      </c>
      <c r="G25">
        <v>101.25</v>
      </c>
      <c r="H25" t="s">
        <v>801</v>
      </c>
      <c r="I25" t="s">
        <v>603</v>
      </c>
      <c r="J25" s="3">
        <v>45375.271817129629</v>
      </c>
    </row>
    <row r="26" spans="1:10" x14ac:dyDescent="0.3">
      <c r="A26">
        <v>25</v>
      </c>
      <c r="B26">
        <v>6</v>
      </c>
      <c r="C26" t="s">
        <v>767</v>
      </c>
      <c r="D26" s="3">
        <v>45301</v>
      </c>
      <c r="E26" s="3">
        <v>45331</v>
      </c>
      <c r="F26">
        <v>96.75</v>
      </c>
      <c r="G26">
        <v>6.75</v>
      </c>
      <c r="H26" t="s">
        <v>794</v>
      </c>
      <c r="I26" t="s">
        <v>603</v>
      </c>
      <c r="J26" s="3">
        <v>45375.271817129629</v>
      </c>
    </row>
    <row r="27" spans="1:10" x14ac:dyDescent="0.3">
      <c r="A27">
        <v>26</v>
      </c>
      <c r="B27">
        <v>7</v>
      </c>
      <c r="C27" t="s">
        <v>769</v>
      </c>
      <c r="D27" s="3">
        <v>45316</v>
      </c>
      <c r="E27" s="3">
        <v>45346</v>
      </c>
      <c r="F27">
        <v>8143.125</v>
      </c>
      <c r="G27">
        <v>568.125</v>
      </c>
      <c r="H27" t="s">
        <v>773</v>
      </c>
      <c r="I27" t="s">
        <v>603</v>
      </c>
      <c r="J27" s="3">
        <v>45375.271817129629</v>
      </c>
    </row>
    <row r="28" spans="1:10" x14ac:dyDescent="0.3">
      <c r="A28">
        <v>27</v>
      </c>
      <c r="B28">
        <v>8</v>
      </c>
      <c r="C28" t="s">
        <v>771</v>
      </c>
      <c r="D28" s="3">
        <v>45332</v>
      </c>
      <c r="E28" s="3">
        <v>45363</v>
      </c>
      <c r="F28">
        <v>2687.5</v>
      </c>
      <c r="G28">
        <v>187.5</v>
      </c>
      <c r="H28" t="s">
        <v>805</v>
      </c>
      <c r="I28" t="s">
        <v>603</v>
      </c>
      <c r="J28" s="3">
        <v>45375.271817129629</v>
      </c>
    </row>
    <row r="29" spans="1:10" x14ac:dyDescent="0.3">
      <c r="A29">
        <v>28</v>
      </c>
      <c r="B29">
        <v>9</v>
      </c>
      <c r="C29" t="s">
        <v>772</v>
      </c>
      <c r="D29" s="3">
        <v>45347</v>
      </c>
      <c r="E29" s="3">
        <v>45378</v>
      </c>
      <c r="F29">
        <v>967.5</v>
      </c>
      <c r="G29">
        <v>67.5</v>
      </c>
      <c r="H29" t="s">
        <v>607</v>
      </c>
      <c r="I29" t="s">
        <v>603</v>
      </c>
      <c r="J29" s="3">
        <v>45375.271817129629</v>
      </c>
    </row>
    <row r="30" spans="1:10" x14ac:dyDescent="0.3">
      <c r="A30">
        <v>29</v>
      </c>
      <c r="B30">
        <v>10</v>
      </c>
      <c r="C30" t="s">
        <v>774</v>
      </c>
      <c r="D30" s="3">
        <v>45361</v>
      </c>
      <c r="E30" s="3">
        <v>45391</v>
      </c>
      <c r="F30">
        <v>1451.25</v>
      </c>
      <c r="G30">
        <v>101.25</v>
      </c>
      <c r="H30" t="s">
        <v>41</v>
      </c>
      <c r="I30" t="s">
        <v>603</v>
      </c>
      <c r="J30" s="3">
        <v>45375.271817129629</v>
      </c>
    </row>
    <row r="31" spans="1:10" x14ac:dyDescent="0.3">
      <c r="A31">
        <v>30</v>
      </c>
      <c r="B31">
        <v>6</v>
      </c>
      <c r="C31" t="s">
        <v>776</v>
      </c>
      <c r="D31" s="3">
        <v>45376</v>
      </c>
      <c r="E31" s="3">
        <v>45406</v>
      </c>
      <c r="F31">
        <v>967.5</v>
      </c>
      <c r="G31">
        <v>67.5</v>
      </c>
      <c r="H31" t="s">
        <v>809</v>
      </c>
      <c r="I31" t="s">
        <v>603</v>
      </c>
      <c r="J31" s="3">
        <v>45375.271817129629</v>
      </c>
    </row>
    <row r="32" spans="1:10" x14ac:dyDescent="0.3">
      <c r="A32">
        <v>31</v>
      </c>
      <c r="B32">
        <v>7</v>
      </c>
      <c r="C32" t="s">
        <v>777</v>
      </c>
      <c r="D32" s="3">
        <v>45392</v>
      </c>
      <c r="E32" s="3">
        <v>45422</v>
      </c>
      <c r="F32">
        <v>193.5</v>
      </c>
      <c r="G32">
        <v>13.5</v>
      </c>
      <c r="H32" t="s">
        <v>811</v>
      </c>
      <c r="I32" t="s">
        <v>603</v>
      </c>
      <c r="J32" s="3">
        <v>45473.271817129629</v>
      </c>
    </row>
    <row r="33" spans="1:10" x14ac:dyDescent="0.3">
      <c r="A33">
        <v>32</v>
      </c>
      <c r="B33">
        <v>8</v>
      </c>
      <c r="C33" t="s">
        <v>778</v>
      </c>
      <c r="D33" s="3">
        <v>45407</v>
      </c>
      <c r="E33" s="3">
        <v>45437</v>
      </c>
      <c r="F33">
        <v>2687.5</v>
      </c>
      <c r="G33">
        <v>187.5</v>
      </c>
      <c r="H33" t="s">
        <v>813</v>
      </c>
      <c r="I33" t="s">
        <v>603</v>
      </c>
      <c r="J33" s="3">
        <v>45473.271817129629</v>
      </c>
    </row>
    <row r="34" spans="1:10" x14ac:dyDescent="0.3">
      <c r="A34">
        <v>33</v>
      </c>
      <c r="B34">
        <v>9</v>
      </c>
      <c r="C34" t="s">
        <v>780</v>
      </c>
      <c r="D34" s="3">
        <v>45422</v>
      </c>
      <c r="E34" s="3">
        <v>45452</v>
      </c>
      <c r="F34">
        <v>80.625</v>
      </c>
      <c r="G34">
        <v>5.625</v>
      </c>
      <c r="H34" t="s">
        <v>801</v>
      </c>
      <c r="I34" t="s">
        <v>603</v>
      </c>
      <c r="J34" s="3">
        <v>45473.271817129629</v>
      </c>
    </row>
    <row r="35" spans="1:10" x14ac:dyDescent="0.3">
      <c r="A35">
        <v>34</v>
      </c>
      <c r="B35">
        <v>10</v>
      </c>
      <c r="C35" t="s">
        <v>781</v>
      </c>
      <c r="D35" s="3">
        <v>45437</v>
      </c>
      <c r="E35" s="3">
        <v>45467</v>
      </c>
      <c r="F35">
        <v>16.125</v>
      </c>
      <c r="G35">
        <v>1.125</v>
      </c>
      <c r="H35" t="s">
        <v>794</v>
      </c>
      <c r="I35" t="s">
        <v>603</v>
      </c>
      <c r="J35" s="3">
        <v>45473.271817129629</v>
      </c>
    </row>
    <row r="36" spans="1:10" x14ac:dyDescent="0.3">
      <c r="A36">
        <v>35</v>
      </c>
      <c r="B36">
        <v>6</v>
      </c>
      <c r="C36" t="s">
        <v>782</v>
      </c>
      <c r="D36" s="3">
        <v>45453</v>
      </c>
      <c r="E36" s="3">
        <v>45483</v>
      </c>
      <c r="F36">
        <v>1935</v>
      </c>
      <c r="G36">
        <v>135</v>
      </c>
      <c r="H36" t="s">
        <v>607</v>
      </c>
      <c r="I36" t="s">
        <v>603</v>
      </c>
      <c r="J36" s="3">
        <v>45473.271817129629</v>
      </c>
    </row>
    <row r="37" spans="1:10" x14ac:dyDescent="0.3">
      <c r="A37">
        <v>36</v>
      </c>
      <c r="B37">
        <v>7</v>
      </c>
      <c r="C37" t="s">
        <v>783</v>
      </c>
      <c r="D37" s="3">
        <v>45468</v>
      </c>
      <c r="E37" s="3">
        <v>45498</v>
      </c>
      <c r="F37">
        <v>806.25</v>
      </c>
      <c r="G37">
        <v>56.25</v>
      </c>
      <c r="H37" t="s">
        <v>818</v>
      </c>
      <c r="I37" t="s">
        <v>603</v>
      </c>
      <c r="J37" s="3">
        <v>45473.271817129629</v>
      </c>
    </row>
    <row r="38" spans="1:10" x14ac:dyDescent="0.3">
      <c r="A38">
        <v>37</v>
      </c>
      <c r="B38">
        <v>8</v>
      </c>
      <c r="C38" t="s">
        <v>784</v>
      </c>
      <c r="D38" s="3">
        <v>45483</v>
      </c>
      <c r="E38" s="3">
        <v>45513</v>
      </c>
      <c r="F38">
        <v>1612.5</v>
      </c>
      <c r="G38">
        <v>112.5</v>
      </c>
      <c r="H38" t="s">
        <v>820</v>
      </c>
      <c r="I38" t="s">
        <v>603</v>
      </c>
      <c r="J38" s="3">
        <v>45565.271817129629</v>
      </c>
    </row>
    <row r="39" spans="1:10" x14ac:dyDescent="0.3">
      <c r="A39">
        <v>38</v>
      </c>
      <c r="B39">
        <v>9</v>
      </c>
      <c r="C39" t="s">
        <v>785</v>
      </c>
      <c r="D39" s="3">
        <v>45498</v>
      </c>
      <c r="E39" s="3">
        <v>45528</v>
      </c>
      <c r="F39">
        <v>80.625</v>
      </c>
      <c r="G39">
        <v>5.625</v>
      </c>
      <c r="H39" t="s">
        <v>773</v>
      </c>
      <c r="I39" t="s">
        <v>603</v>
      </c>
      <c r="J39" s="3">
        <v>45565.271817129629</v>
      </c>
    </row>
    <row r="40" spans="1:10" x14ac:dyDescent="0.3">
      <c r="A40">
        <v>39</v>
      </c>
      <c r="B40">
        <v>10</v>
      </c>
      <c r="C40" t="s">
        <v>789</v>
      </c>
      <c r="D40" s="3">
        <v>45514</v>
      </c>
      <c r="E40" s="3">
        <v>45544</v>
      </c>
      <c r="F40">
        <v>1935</v>
      </c>
      <c r="G40">
        <v>135</v>
      </c>
      <c r="H40" t="s">
        <v>607</v>
      </c>
      <c r="I40" t="s">
        <v>603</v>
      </c>
      <c r="J40" s="3">
        <v>45565.271817129629</v>
      </c>
    </row>
    <row r="41" spans="1:10" x14ac:dyDescent="0.3">
      <c r="A41">
        <v>40</v>
      </c>
      <c r="B41">
        <v>6</v>
      </c>
      <c r="C41" t="s">
        <v>790</v>
      </c>
      <c r="D41" s="3">
        <v>45529</v>
      </c>
      <c r="E41" s="3">
        <v>45559</v>
      </c>
      <c r="F41">
        <v>1290</v>
      </c>
      <c r="G41">
        <v>90</v>
      </c>
      <c r="H41" t="s">
        <v>41</v>
      </c>
      <c r="I41" t="s">
        <v>603</v>
      </c>
      <c r="J41" s="3">
        <v>45565.271817129629</v>
      </c>
    </row>
    <row r="42" spans="1:10" x14ac:dyDescent="0.3">
      <c r="A42">
        <v>41</v>
      </c>
      <c r="B42">
        <v>7</v>
      </c>
      <c r="C42" t="s">
        <v>791</v>
      </c>
      <c r="D42" s="3">
        <v>45545</v>
      </c>
      <c r="E42" s="3">
        <v>45575</v>
      </c>
      <c r="F42">
        <v>193.5</v>
      </c>
      <c r="G42">
        <v>13.5</v>
      </c>
      <c r="H42" t="s">
        <v>653</v>
      </c>
      <c r="I42" t="s">
        <v>603</v>
      </c>
      <c r="J42" s="3">
        <v>45565.271817129629</v>
      </c>
    </row>
    <row r="43" spans="1:10" x14ac:dyDescent="0.3">
      <c r="A43">
        <v>42</v>
      </c>
      <c r="B43">
        <v>8</v>
      </c>
      <c r="C43" t="s">
        <v>793</v>
      </c>
      <c r="D43" s="3">
        <v>45560</v>
      </c>
      <c r="E43" s="3">
        <v>45590</v>
      </c>
      <c r="F43">
        <v>2150</v>
      </c>
      <c r="G43">
        <v>150</v>
      </c>
      <c r="H43" t="s">
        <v>805</v>
      </c>
      <c r="I43" t="s">
        <v>603</v>
      </c>
      <c r="J43" s="3">
        <v>45565.271817129629</v>
      </c>
    </row>
    <row r="44" spans="1:10" x14ac:dyDescent="0.3">
      <c r="A44">
        <v>43</v>
      </c>
      <c r="B44">
        <v>17</v>
      </c>
      <c r="C44" t="s">
        <v>795</v>
      </c>
      <c r="D44" s="3">
        <v>45563</v>
      </c>
      <c r="E44" s="3">
        <v>45593</v>
      </c>
      <c r="F44">
        <v>193.5</v>
      </c>
      <c r="G44">
        <v>13.5</v>
      </c>
      <c r="H44" t="s">
        <v>821</v>
      </c>
      <c r="I44" t="s">
        <v>679</v>
      </c>
      <c r="J44" s="3">
        <v>45565.271817129629</v>
      </c>
    </row>
    <row r="45" spans="1:10" x14ac:dyDescent="0.3">
      <c r="A45">
        <v>44</v>
      </c>
      <c r="B45">
        <v>9</v>
      </c>
      <c r="C45" t="s">
        <v>797</v>
      </c>
      <c r="D45" s="3">
        <v>45575</v>
      </c>
      <c r="E45" s="3">
        <v>45605</v>
      </c>
      <c r="F45">
        <v>80.625</v>
      </c>
      <c r="G45">
        <v>5.625</v>
      </c>
      <c r="H45" t="s">
        <v>801</v>
      </c>
      <c r="I45" t="s">
        <v>603</v>
      </c>
      <c r="J45" s="3">
        <v>45657.271817129629</v>
      </c>
    </row>
    <row r="46" spans="1:10" x14ac:dyDescent="0.3">
      <c r="A46">
        <v>45</v>
      </c>
      <c r="B46">
        <v>10</v>
      </c>
      <c r="C46" t="s">
        <v>799</v>
      </c>
      <c r="D46" s="3">
        <v>45590</v>
      </c>
      <c r="E46" s="3">
        <v>45620</v>
      </c>
      <c r="F46">
        <v>16.125</v>
      </c>
      <c r="G46">
        <v>1.125</v>
      </c>
      <c r="H46" t="s">
        <v>822</v>
      </c>
      <c r="I46" t="s">
        <v>603</v>
      </c>
      <c r="J46" s="3">
        <v>45657.271817129629</v>
      </c>
    </row>
    <row r="47" spans="1:10" x14ac:dyDescent="0.3">
      <c r="A47">
        <v>46</v>
      </c>
      <c r="B47">
        <v>6</v>
      </c>
      <c r="C47" t="s">
        <v>800</v>
      </c>
      <c r="D47" s="3">
        <v>45606</v>
      </c>
      <c r="E47" s="3">
        <v>45636</v>
      </c>
      <c r="F47">
        <v>193.5</v>
      </c>
      <c r="G47">
        <v>13.5</v>
      </c>
      <c r="H47" t="s">
        <v>811</v>
      </c>
      <c r="I47" t="s">
        <v>603</v>
      </c>
      <c r="J47" s="3">
        <v>45657.271817129629</v>
      </c>
    </row>
    <row r="48" spans="1:10" x14ac:dyDescent="0.3">
      <c r="A48">
        <v>47</v>
      </c>
      <c r="B48">
        <v>7</v>
      </c>
      <c r="C48" t="s">
        <v>786</v>
      </c>
      <c r="D48" s="3">
        <v>45621</v>
      </c>
      <c r="E48" s="3">
        <v>45651</v>
      </c>
      <c r="F48">
        <v>1209.375</v>
      </c>
      <c r="G48">
        <v>84.375</v>
      </c>
      <c r="H48" t="s">
        <v>823</v>
      </c>
      <c r="I48" t="s">
        <v>603</v>
      </c>
      <c r="J48" s="3">
        <v>45657.271817129629</v>
      </c>
    </row>
    <row r="49" spans="1:10" x14ac:dyDescent="0.3">
      <c r="A49">
        <v>48</v>
      </c>
      <c r="B49">
        <v>8</v>
      </c>
      <c r="C49" t="s">
        <v>788</v>
      </c>
      <c r="D49" s="3">
        <v>45636</v>
      </c>
      <c r="E49" s="3">
        <v>45666</v>
      </c>
      <c r="F49">
        <v>2902.5</v>
      </c>
      <c r="G49">
        <v>202.5</v>
      </c>
      <c r="H49" t="s">
        <v>607</v>
      </c>
      <c r="I49" t="s">
        <v>603</v>
      </c>
      <c r="J49" s="3">
        <v>45657.271817129629</v>
      </c>
    </row>
    <row r="50" spans="1:10" x14ac:dyDescent="0.3">
      <c r="A50">
        <v>49</v>
      </c>
      <c r="B50">
        <v>17</v>
      </c>
      <c r="C50" t="s">
        <v>1201</v>
      </c>
      <c r="D50" s="3">
        <v>45651</v>
      </c>
      <c r="E50" s="3">
        <v>45681</v>
      </c>
      <c r="F50">
        <v>80.625</v>
      </c>
      <c r="G50">
        <v>5.625</v>
      </c>
      <c r="H50" t="s">
        <v>824</v>
      </c>
      <c r="I50" t="s">
        <v>679</v>
      </c>
      <c r="J50" s="3">
        <v>45657.271817129629</v>
      </c>
    </row>
    <row r="51" spans="1:10" x14ac:dyDescent="0.3">
      <c r="A51">
        <v>50</v>
      </c>
      <c r="B51">
        <v>7</v>
      </c>
      <c r="C51" t="s">
        <v>802</v>
      </c>
      <c r="D51" s="3">
        <v>45667</v>
      </c>
      <c r="E51" s="3">
        <v>45697</v>
      </c>
      <c r="F51">
        <v>193.5</v>
      </c>
      <c r="G51">
        <v>13.5</v>
      </c>
      <c r="H51" t="s">
        <v>825</v>
      </c>
      <c r="I51" t="s">
        <v>603</v>
      </c>
      <c r="J51" s="3">
        <v>45747.271817129629</v>
      </c>
    </row>
    <row r="52" spans="1:10" x14ac:dyDescent="0.3">
      <c r="A52">
        <v>51</v>
      </c>
      <c r="B52">
        <v>8</v>
      </c>
      <c r="C52" t="s">
        <v>803</v>
      </c>
      <c r="D52" s="3">
        <v>45682</v>
      </c>
      <c r="E52" s="3">
        <v>45712</v>
      </c>
      <c r="F52">
        <v>3225</v>
      </c>
      <c r="G52">
        <v>225</v>
      </c>
      <c r="H52" t="s">
        <v>805</v>
      </c>
      <c r="I52" t="s">
        <v>603</v>
      </c>
      <c r="J52" s="3">
        <v>45747.271817129629</v>
      </c>
    </row>
    <row r="53" spans="1:10" x14ac:dyDescent="0.3">
      <c r="A53">
        <v>52</v>
      </c>
      <c r="B53">
        <v>9</v>
      </c>
      <c r="C53" t="s">
        <v>804</v>
      </c>
      <c r="D53" s="3">
        <v>45698</v>
      </c>
      <c r="E53" s="3">
        <v>45728</v>
      </c>
      <c r="F53">
        <v>80.625</v>
      </c>
      <c r="G53">
        <v>5.625</v>
      </c>
      <c r="H53" t="s">
        <v>773</v>
      </c>
      <c r="I53" t="s">
        <v>603</v>
      </c>
      <c r="J53" s="3">
        <v>45747.271817129629</v>
      </c>
    </row>
    <row r="54" spans="1:10" x14ac:dyDescent="0.3">
      <c r="A54">
        <v>53</v>
      </c>
      <c r="B54">
        <v>10</v>
      </c>
      <c r="C54" t="s">
        <v>806</v>
      </c>
      <c r="D54" s="3">
        <v>45713</v>
      </c>
      <c r="E54" s="3">
        <v>45743</v>
      </c>
      <c r="F54">
        <v>16.125</v>
      </c>
      <c r="G54">
        <v>1.125</v>
      </c>
      <c r="H54" t="s">
        <v>826</v>
      </c>
      <c r="I54" t="s">
        <v>603</v>
      </c>
      <c r="J54" s="3">
        <v>45747.271817129629</v>
      </c>
    </row>
    <row r="55" spans="1:10" x14ac:dyDescent="0.3">
      <c r="A55">
        <v>54</v>
      </c>
      <c r="B55">
        <v>17</v>
      </c>
      <c r="C55" t="s">
        <v>807</v>
      </c>
      <c r="D55" s="3">
        <v>45726</v>
      </c>
      <c r="E55" s="3">
        <v>45756</v>
      </c>
      <c r="F55">
        <v>193.5</v>
      </c>
      <c r="G55">
        <v>13.5</v>
      </c>
      <c r="H55" t="s">
        <v>827</v>
      </c>
      <c r="I55" t="s">
        <v>603</v>
      </c>
      <c r="J55" s="3">
        <v>45747.271817129629</v>
      </c>
    </row>
    <row r="56" spans="1:10" x14ac:dyDescent="0.3">
      <c r="A56">
        <v>55</v>
      </c>
      <c r="B56">
        <v>6</v>
      </c>
      <c r="C56" t="s">
        <v>808</v>
      </c>
      <c r="D56" s="3">
        <v>45741</v>
      </c>
      <c r="E56" s="3">
        <v>45771</v>
      </c>
      <c r="F56">
        <v>806.25</v>
      </c>
      <c r="G56">
        <v>56.25</v>
      </c>
      <c r="H56" t="s">
        <v>828</v>
      </c>
      <c r="I56" t="s">
        <v>679</v>
      </c>
      <c r="J56" s="3">
        <v>45747.271817129629</v>
      </c>
    </row>
    <row r="57" spans="1:10" x14ac:dyDescent="0.3">
      <c r="A57">
        <v>56</v>
      </c>
      <c r="B57">
        <v>19</v>
      </c>
      <c r="C57" t="s">
        <v>810</v>
      </c>
      <c r="D57" s="3">
        <v>45744</v>
      </c>
      <c r="E57" s="3">
        <v>45774</v>
      </c>
      <c r="F57">
        <v>537.5</v>
      </c>
      <c r="G57">
        <v>37.5</v>
      </c>
      <c r="H57" t="s">
        <v>829</v>
      </c>
      <c r="I57" t="s">
        <v>679</v>
      </c>
      <c r="J57" s="3">
        <v>45747.271817129629</v>
      </c>
    </row>
    <row r="58" spans="1:10" x14ac:dyDescent="0.3">
      <c r="A58">
        <v>57</v>
      </c>
      <c r="B58">
        <v>7</v>
      </c>
      <c r="C58" t="s">
        <v>812</v>
      </c>
      <c r="D58" s="3">
        <v>45757</v>
      </c>
      <c r="E58" s="3">
        <v>45787</v>
      </c>
      <c r="F58">
        <v>193.5</v>
      </c>
      <c r="G58">
        <v>13.5</v>
      </c>
      <c r="H58" t="s">
        <v>830</v>
      </c>
      <c r="I58" t="s">
        <v>603</v>
      </c>
      <c r="J58" s="3">
        <v>45838.271817129629</v>
      </c>
    </row>
    <row r="59" spans="1:10" x14ac:dyDescent="0.3">
      <c r="A59">
        <v>58</v>
      </c>
      <c r="B59">
        <v>8</v>
      </c>
      <c r="C59" t="s">
        <v>814</v>
      </c>
      <c r="D59" s="3">
        <v>45772</v>
      </c>
      <c r="E59" s="3">
        <v>45802</v>
      </c>
      <c r="F59">
        <v>4300</v>
      </c>
      <c r="G59">
        <v>300</v>
      </c>
      <c r="H59" t="s">
        <v>651</v>
      </c>
      <c r="I59" t="s">
        <v>603</v>
      </c>
      <c r="J59" s="3">
        <v>45838.271817129629</v>
      </c>
    </row>
    <row r="60" spans="1:10" x14ac:dyDescent="0.3">
      <c r="A60">
        <v>59</v>
      </c>
      <c r="B60">
        <v>9</v>
      </c>
      <c r="C60" t="s">
        <v>815</v>
      </c>
      <c r="D60" s="3">
        <v>45787</v>
      </c>
      <c r="E60" s="3">
        <v>45817</v>
      </c>
      <c r="F60">
        <v>80.625</v>
      </c>
      <c r="G60">
        <v>5.625</v>
      </c>
      <c r="H60" t="s">
        <v>831</v>
      </c>
      <c r="I60" t="s">
        <v>603</v>
      </c>
      <c r="J60" s="3">
        <v>45838.271817129629</v>
      </c>
    </row>
    <row r="61" spans="1:10" x14ac:dyDescent="0.3">
      <c r="A61">
        <v>60</v>
      </c>
      <c r="B61">
        <v>10</v>
      </c>
      <c r="C61" t="s">
        <v>816</v>
      </c>
      <c r="D61" s="3">
        <v>45802</v>
      </c>
      <c r="E61" s="3">
        <v>45832</v>
      </c>
      <c r="F61">
        <v>16.125</v>
      </c>
      <c r="G61">
        <v>1.125</v>
      </c>
      <c r="H61" t="s">
        <v>611</v>
      </c>
      <c r="I61" t="s">
        <v>603</v>
      </c>
      <c r="J61" s="3">
        <v>45838.271817129629</v>
      </c>
    </row>
    <row r="62" spans="1:10" x14ac:dyDescent="0.3">
      <c r="A62">
        <v>61</v>
      </c>
      <c r="B62">
        <v>17</v>
      </c>
      <c r="C62" t="s">
        <v>817</v>
      </c>
      <c r="D62" s="3">
        <v>45818</v>
      </c>
      <c r="E62" s="3">
        <v>45848</v>
      </c>
      <c r="F62">
        <v>193.5</v>
      </c>
      <c r="G62">
        <v>13.5</v>
      </c>
      <c r="H62" t="s">
        <v>832</v>
      </c>
      <c r="I62" t="s">
        <v>603</v>
      </c>
      <c r="J62" s="3">
        <v>45838.271817129629</v>
      </c>
    </row>
    <row r="63" spans="1:10" x14ac:dyDescent="0.3">
      <c r="A63">
        <v>62</v>
      </c>
      <c r="B63">
        <v>19</v>
      </c>
      <c r="C63" t="s">
        <v>819</v>
      </c>
      <c r="D63" s="3">
        <v>45833</v>
      </c>
      <c r="E63" s="3">
        <v>45863</v>
      </c>
      <c r="F63">
        <v>4031.25</v>
      </c>
      <c r="G63">
        <v>281.25</v>
      </c>
      <c r="H63" t="s">
        <v>833</v>
      </c>
      <c r="I63" t="s">
        <v>679</v>
      </c>
      <c r="J63" s="3">
        <v>45838.271817129629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8" workbookViewId="0">
      <selection activeCell="A33" sqref="A33:G44"/>
    </sheetView>
  </sheetViews>
  <sheetFormatPr defaultRowHeight="14.4" x14ac:dyDescent="0.3"/>
  <cols>
    <col min="1" max="1" width="3" bestFit="1" customWidth="1"/>
    <col min="2" max="2" width="5.109375" bestFit="1" customWidth="1"/>
    <col min="3" max="3" width="24.109375" bestFit="1" customWidth="1"/>
    <col min="4" max="4" width="28" bestFit="1" customWidth="1"/>
    <col min="5" max="5" width="15.21875" bestFit="1" customWidth="1"/>
    <col min="6" max="6" width="17.21875" bestFit="1" customWidth="1"/>
    <col min="7" max="7" width="8.44140625" bestFit="1" customWidth="1"/>
    <col min="8" max="8" width="14.6640625" bestFit="1" customWidth="1"/>
  </cols>
  <sheetData>
    <row r="1" spans="1:8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</v>
      </c>
      <c r="B2">
        <v>1000</v>
      </c>
      <c r="C2" t="s">
        <v>3</v>
      </c>
      <c r="D2" t="s">
        <v>18</v>
      </c>
      <c r="E2">
        <v>1</v>
      </c>
      <c r="G2">
        <v>1</v>
      </c>
      <c r="H2" s="2" t="s">
        <v>19</v>
      </c>
    </row>
    <row r="3" spans="1:8" x14ac:dyDescent="0.3">
      <c r="A3">
        <v>2</v>
      </c>
      <c r="B3">
        <v>1100</v>
      </c>
      <c r="C3" t="s">
        <v>20</v>
      </c>
      <c r="D3" t="s">
        <v>21</v>
      </c>
      <c r="E3">
        <v>1</v>
      </c>
      <c r="F3">
        <v>1</v>
      </c>
      <c r="G3">
        <v>1</v>
      </c>
      <c r="H3" s="2" t="s">
        <v>19</v>
      </c>
    </row>
    <row r="4" spans="1:8" x14ac:dyDescent="0.3">
      <c r="A4">
        <v>3</v>
      </c>
      <c r="B4">
        <v>1110</v>
      </c>
      <c r="C4" t="s">
        <v>22</v>
      </c>
      <c r="D4" t="s">
        <v>23</v>
      </c>
      <c r="E4">
        <v>1</v>
      </c>
      <c r="F4">
        <v>2</v>
      </c>
      <c r="G4">
        <v>1</v>
      </c>
      <c r="H4" s="2" t="s">
        <v>19</v>
      </c>
    </row>
    <row r="5" spans="1:8" x14ac:dyDescent="0.3">
      <c r="A5">
        <v>4</v>
      </c>
      <c r="B5">
        <v>1111</v>
      </c>
      <c r="C5" t="s">
        <v>24</v>
      </c>
      <c r="D5" t="s">
        <v>25</v>
      </c>
      <c r="E5">
        <v>1</v>
      </c>
      <c r="F5">
        <v>3</v>
      </c>
      <c r="G5">
        <v>1</v>
      </c>
      <c r="H5" s="2" t="s">
        <v>19</v>
      </c>
    </row>
    <row r="6" spans="1:8" x14ac:dyDescent="0.3">
      <c r="A6">
        <v>5</v>
      </c>
      <c r="B6">
        <v>1112</v>
      </c>
      <c r="C6" t="s">
        <v>26</v>
      </c>
      <c r="D6" t="s">
        <v>27</v>
      </c>
      <c r="E6">
        <v>1</v>
      </c>
      <c r="F6">
        <v>3</v>
      </c>
      <c r="G6">
        <v>1</v>
      </c>
      <c r="H6" s="2" t="s">
        <v>19</v>
      </c>
    </row>
    <row r="7" spans="1:8" x14ac:dyDescent="0.3">
      <c r="A7">
        <v>6</v>
      </c>
      <c r="B7">
        <v>1113</v>
      </c>
      <c r="C7" t="s">
        <v>28</v>
      </c>
      <c r="D7" t="s">
        <v>29</v>
      </c>
      <c r="E7">
        <v>1</v>
      </c>
      <c r="F7">
        <v>3</v>
      </c>
      <c r="G7">
        <v>1</v>
      </c>
      <c r="H7" s="2" t="s">
        <v>19</v>
      </c>
    </row>
    <row r="8" spans="1:8" x14ac:dyDescent="0.3">
      <c r="A8">
        <v>7</v>
      </c>
      <c r="B8">
        <v>1120</v>
      </c>
      <c r="C8" t="s">
        <v>30</v>
      </c>
      <c r="D8" t="s">
        <v>31</v>
      </c>
      <c r="E8">
        <v>1</v>
      </c>
      <c r="F8">
        <v>2</v>
      </c>
      <c r="G8">
        <v>1</v>
      </c>
      <c r="H8" s="2" t="s">
        <v>19</v>
      </c>
    </row>
    <row r="9" spans="1:8" x14ac:dyDescent="0.3">
      <c r="A9">
        <v>8</v>
      </c>
      <c r="B9">
        <v>1130</v>
      </c>
      <c r="C9" t="s">
        <v>32</v>
      </c>
      <c r="D9" t="s">
        <v>33</v>
      </c>
      <c r="E9">
        <v>1</v>
      </c>
      <c r="F9">
        <v>2</v>
      </c>
      <c r="G9">
        <v>1</v>
      </c>
      <c r="H9" s="2" t="s">
        <v>19</v>
      </c>
    </row>
    <row r="10" spans="1:8" x14ac:dyDescent="0.3">
      <c r="A10">
        <v>9</v>
      </c>
      <c r="B10">
        <v>1140</v>
      </c>
      <c r="C10" t="s">
        <v>34</v>
      </c>
      <c r="D10" t="s">
        <v>35</v>
      </c>
      <c r="E10">
        <v>1</v>
      </c>
      <c r="F10">
        <v>2</v>
      </c>
      <c r="G10">
        <v>1</v>
      </c>
      <c r="H10" s="2" t="s">
        <v>19</v>
      </c>
    </row>
    <row r="11" spans="1:8" x14ac:dyDescent="0.3">
      <c r="A11">
        <v>10</v>
      </c>
      <c r="B11">
        <v>1200</v>
      </c>
      <c r="C11" t="s">
        <v>36</v>
      </c>
      <c r="D11" t="s">
        <v>37</v>
      </c>
      <c r="E11">
        <v>1</v>
      </c>
      <c r="F11">
        <v>1</v>
      </c>
      <c r="G11">
        <v>1</v>
      </c>
      <c r="H11" s="2" t="s">
        <v>19</v>
      </c>
    </row>
    <row r="12" spans="1:8" x14ac:dyDescent="0.3">
      <c r="A12">
        <v>11</v>
      </c>
      <c r="B12">
        <v>1210</v>
      </c>
      <c r="C12" t="s">
        <v>38</v>
      </c>
      <c r="D12" t="s">
        <v>39</v>
      </c>
      <c r="E12">
        <v>1</v>
      </c>
      <c r="F12">
        <v>10</v>
      </c>
      <c r="G12">
        <v>1</v>
      </c>
      <c r="H12" s="2" t="s">
        <v>19</v>
      </c>
    </row>
    <row r="13" spans="1:8" x14ac:dyDescent="0.3">
      <c r="A13">
        <v>12</v>
      </c>
      <c r="B13">
        <v>1220</v>
      </c>
      <c r="C13" t="s">
        <v>40</v>
      </c>
      <c r="D13" t="s">
        <v>41</v>
      </c>
      <c r="E13">
        <v>1</v>
      </c>
      <c r="F13">
        <v>10</v>
      </c>
      <c r="G13">
        <v>1</v>
      </c>
      <c r="H13" s="2" t="s">
        <v>19</v>
      </c>
    </row>
    <row r="14" spans="1:8" x14ac:dyDescent="0.3">
      <c r="A14">
        <v>13</v>
      </c>
      <c r="B14">
        <v>1230</v>
      </c>
      <c r="C14" t="s">
        <v>42</v>
      </c>
      <c r="D14" t="s">
        <v>43</v>
      </c>
      <c r="E14">
        <v>1</v>
      </c>
      <c r="F14">
        <v>10</v>
      </c>
      <c r="G14">
        <v>1</v>
      </c>
      <c r="H14" s="2" t="s">
        <v>19</v>
      </c>
    </row>
    <row r="15" spans="1:8" x14ac:dyDescent="0.3">
      <c r="A15">
        <v>14</v>
      </c>
      <c r="B15">
        <v>1240</v>
      </c>
      <c r="C15" t="s">
        <v>44</v>
      </c>
      <c r="D15" t="s">
        <v>45</v>
      </c>
      <c r="E15">
        <v>1</v>
      </c>
      <c r="F15">
        <v>10</v>
      </c>
      <c r="G15">
        <v>1</v>
      </c>
      <c r="H15" s="2" t="s">
        <v>19</v>
      </c>
    </row>
    <row r="16" spans="1:8" x14ac:dyDescent="0.3">
      <c r="A16">
        <v>15</v>
      </c>
      <c r="B16">
        <v>1250</v>
      </c>
      <c r="C16" t="s">
        <v>46</v>
      </c>
      <c r="D16" t="s">
        <v>47</v>
      </c>
      <c r="E16">
        <v>1</v>
      </c>
      <c r="F16">
        <v>10</v>
      </c>
      <c r="G16">
        <v>1</v>
      </c>
      <c r="H16" s="2" t="s">
        <v>19</v>
      </c>
    </row>
    <row r="17" spans="1:8" x14ac:dyDescent="0.3">
      <c r="A17">
        <v>16</v>
      </c>
      <c r="B17">
        <v>1260</v>
      </c>
      <c r="C17" t="s">
        <v>48</v>
      </c>
      <c r="D17" t="s">
        <v>49</v>
      </c>
      <c r="E17">
        <v>1</v>
      </c>
      <c r="F17">
        <v>10</v>
      </c>
      <c r="G17">
        <v>1</v>
      </c>
      <c r="H17" s="2" t="s">
        <v>19</v>
      </c>
    </row>
    <row r="18" spans="1:8" x14ac:dyDescent="0.3">
      <c r="A18">
        <v>17</v>
      </c>
      <c r="B18">
        <v>2000</v>
      </c>
      <c r="C18" t="s">
        <v>5</v>
      </c>
      <c r="D18" t="s">
        <v>50</v>
      </c>
      <c r="E18">
        <v>2</v>
      </c>
      <c r="G18">
        <v>1</v>
      </c>
      <c r="H18" s="2" t="s">
        <v>19</v>
      </c>
    </row>
    <row r="19" spans="1:8" x14ac:dyDescent="0.3">
      <c r="A19">
        <v>18</v>
      </c>
      <c r="B19">
        <v>2100</v>
      </c>
      <c r="C19" t="s">
        <v>51</v>
      </c>
      <c r="D19" t="s">
        <v>52</v>
      </c>
      <c r="E19">
        <v>2</v>
      </c>
      <c r="F19">
        <v>17</v>
      </c>
      <c r="G19">
        <v>1</v>
      </c>
      <c r="H19" s="2" t="s">
        <v>19</v>
      </c>
    </row>
    <row r="20" spans="1:8" x14ac:dyDescent="0.3">
      <c r="A20">
        <v>19</v>
      </c>
      <c r="B20">
        <v>2110</v>
      </c>
      <c r="C20" t="s">
        <v>53</v>
      </c>
      <c r="D20" t="s">
        <v>54</v>
      </c>
      <c r="E20">
        <v>2</v>
      </c>
      <c r="F20">
        <v>18</v>
      </c>
      <c r="G20">
        <v>1</v>
      </c>
      <c r="H20" s="2" t="s">
        <v>19</v>
      </c>
    </row>
    <row r="21" spans="1:8" x14ac:dyDescent="0.3">
      <c r="A21">
        <v>20</v>
      </c>
      <c r="B21">
        <v>2120</v>
      </c>
      <c r="C21" t="s">
        <v>55</v>
      </c>
      <c r="D21" t="s">
        <v>56</v>
      </c>
      <c r="E21">
        <v>2</v>
      </c>
      <c r="F21">
        <v>18</v>
      </c>
      <c r="G21">
        <v>1</v>
      </c>
      <c r="H21" s="2" t="s">
        <v>19</v>
      </c>
    </row>
    <row r="22" spans="1:8" x14ac:dyDescent="0.3">
      <c r="A22">
        <v>21</v>
      </c>
      <c r="B22">
        <v>2130</v>
      </c>
      <c r="C22" t="s">
        <v>57</v>
      </c>
      <c r="D22" t="s">
        <v>58</v>
      </c>
      <c r="E22">
        <v>2</v>
      </c>
      <c r="F22">
        <v>18</v>
      </c>
      <c r="G22">
        <v>1</v>
      </c>
      <c r="H22" s="2" t="s">
        <v>19</v>
      </c>
    </row>
    <row r="23" spans="1:8" x14ac:dyDescent="0.3">
      <c r="A23">
        <v>22</v>
      </c>
      <c r="B23">
        <v>2140</v>
      </c>
      <c r="C23" t="s">
        <v>59</v>
      </c>
      <c r="D23" t="s">
        <v>60</v>
      </c>
      <c r="E23">
        <v>2</v>
      </c>
      <c r="F23">
        <v>18</v>
      </c>
      <c r="G23">
        <v>1</v>
      </c>
      <c r="H23" s="2" t="s">
        <v>19</v>
      </c>
    </row>
    <row r="24" spans="1:8" x14ac:dyDescent="0.3">
      <c r="A24">
        <v>23</v>
      </c>
      <c r="B24">
        <v>2150</v>
      </c>
      <c r="C24" t="s">
        <v>61</v>
      </c>
      <c r="D24" t="s">
        <v>62</v>
      </c>
      <c r="E24">
        <v>2</v>
      </c>
      <c r="F24">
        <v>18</v>
      </c>
      <c r="G24">
        <v>1</v>
      </c>
      <c r="H24" s="2" t="s">
        <v>19</v>
      </c>
    </row>
    <row r="25" spans="1:8" x14ac:dyDescent="0.3">
      <c r="A25">
        <v>24</v>
      </c>
      <c r="B25">
        <v>2200</v>
      </c>
      <c r="C25" t="s">
        <v>63</v>
      </c>
      <c r="D25" t="s">
        <v>64</v>
      </c>
      <c r="E25">
        <v>2</v>
      </c>
      <c r="F25">
        <v>17</v>
      </c>
      <c r="G25">
        <v>1</v>
      </c>
      <c r="H25" s="2" t="s">
        <v>19</v>
      </c>
    </row>
    <row r="26" spans="1:8" x14ac:dyDescent="0.3">
      <c r="A26">
        <v>25</v>
      </c>
      <c r="B26">
        <v>2210</v>
      </c>
      <c r="C26" t="s">
        <v>65</v>
      </c>
      <c r="D26" t="s">
        <v>66</v>
      </c>
      <c r="E26">
        <v>2</v>
      </c>
      <c r="F26">
        <v>24</v>
      </c>
      <c r="G26">
        <v>1</v>
      </c>
      <c r="H26" s="2" t="s">
        <v>19</v>
      </c>
    </row>
    <row r="27" spans="1:8" x14ac:dyDescent="0.3">
      <c r="A27">
        <v>26</v>
      </c>
      <c r="B27">
        <v>2220</v>
      </c>
      <c r="C27" t="s">
        <v>67</v>
      </c>
      <c r="D27" t="s">
        <v>68</v>
      </c>
      <c r="E27">
        <v>2</v>
      </c>
      <c r="F27">
        <v>24</v>
      </c>
      <c r="G27">
        <v>1</v>
      </c>
      <c r="H27" s="2" t="s">
        <v>19</v>
      </c>
    </row>
    <row r="28" spans="1:8" x14ac:dyDescent="0.3">
      <c r="A28">
        <v>27</v>
      </c>
      <c r="B28">
        <v>3000</v>
      </c>
      <c r="C28" t="s">
        <v>7</v>
      </c>
      <c r="D28" t="s">
        <v>69</v>
      </c>
      <c r="E28">
        <v>3</v>
      </c>
      <c r="G28">
        <v>1</v>
      </c>
      <c r="H28" s="2" t="s">
        <v>19</v>
      </c>
    </row>
    <row r="29" spans="1:8" x14ac:dyDescent="0.3">
      <c r="A29">
        <v>28</v>
      </c>
      <c r="B29">
        <v>3100</v>
      </c>
      <c r="C29" t="s">
        <v>70</v>
      </c>
      <c r="D29" t="s">
        <v>71</v>
      </c>
      <c r="E29">
        <v>3</v>
      </c>
      <c r="F29">
        <v>27</v>
      </c>
      <c r="G29">
        <v>1</v>
      </c>
      <c r="H29" s="2" t="s">
        <v>19</v>
      </c>
    </row>
    <row r="30" spans="1:8" x14ac:dyDescent="0.3">
      <c r="A30">
        <v>29</v>
      </c>
      <c r="B30">
        <v>3200</v>
      </c>
      <c r="C30" t="s">
        <v>72</v>
      </c>
      <c r="D30" t="s">
        <v>73</v>
      </c>
      <c r="E30">
        <v>3</v>
      </c>
      <c r="F30">
        <v>27</v>
      </c>
      <c r="G30">
        <v>1</v>
      </c>
      <c r="H30" s="2" t="s">
        <v>19</v>
      </c>
    </row>
    <row r="31" spans="1:8" x14ac:dyDescent="0.3">
      <c r="A31">
        <v>30</v>
      </c>
      <c r="B31">
        <v>3300</v>
      </c>
      <c r="C31" t="s">
        <v>74</v>
      </c>
      <c r="D31" t="s">
        <v>75</v>
      </c>
      <c r="E31">
        <v>3</v>
      </c>
      <c r="F31">
        <v>27</v>
      </c>
      <c r="G31">
        <v>1</v>
      </c>
      <c r="H31" s="2" t="s">
        <v>19</v>
      </c>
    </row>
    <row r="32" spans="1:8" x14ac:dyDescent="0.3">
      <c r="A32">
        <v>31</v>
      </c>
      <c r="B32">
        <v>4000</v>
      </c>
      <c r="C32" t="s">
        <v>9</v>
      </c>
      <c r="D32" t="s">
        <v>76</v>
      </c>
      <c r="E32">
        <v>4</v>
      </c>
      <c r="G32">
        <v>1</v>
      </c>
      <c r="H32" s="2" t="s">
        <v>19</v>
      </c>
    </row>
    <row r="33" spans="1:8" x14ac:dyDescent="0.3">
      <c r="A33">
        <v>32</v>
      </c>
      <c r="B33">
        <v>4100</v>
      </c>
      <c r="C33" t="s">
        <v>77</v>
      </c>
      <c r="D33" t="s">
        <v>78</v>
      </c>
      <c r="E33">
        <v>4</v>
      </c>
      <c r="F33">
        <v>31</v>
      </c>
      <c r="G33">
        <v>1</v>
      </c>
      <c r="H33" s="2" t="s">
        <v>19</v>
      </c>
    </row>
    <row r="34" spans="1:8" x14ac:dyDescent="0.3">
      <c r="A34">
        <v>33</v>
      </c>
      <c r="B34">
        <v>4200</v>
      </c>
      <c r="C34" t="s">
        <v>79</v>
      </c>
      <c r="D34" t="s">
        <v>80</v>
      </c>
      <c r="E34">
        <v>4</v>
      </c>
      <c r="F34">
        <v>31</v>
      </c>
      <c r="G34">
        <v>1</v>
      </c>
      <c r="H34" s="2" t="s">
        <v>19</v>
      </c>
    </row>
    <row r="35" spans="1:8" x14ac:dyDescent="0.3">
      <c r="A35">
        <v>34</v>
      </c>
      <c r="B35">
        <v>4300</v>
      </c>
      <c r="C35" t="s">
        <v>81</v>
      </c>
      <c r="D35" t="s">
        <v>82</v>
      </c>
      <c r="E35">
        <v>4</v>
      </c>
      <c r="F35">
        <v>31</v>
      </c>
      <c r="G35">
        <v>1</v>
      </c>
      <c r="H35" s="2" t="s">
        <v>19</v>
      </c>
    </row>
    <row r="36" spans="1:8" x14ac:dyDescent="0.3">
      <c r="A36">
        <v>35</v>
      </c>
      <c r="B36">
        <v>4400</v>
      </c>
      <c r="C36" t="s">
        <v>83</v>
      </c>
      <c r="D36" t="s">
        <v>84</v>
      </c>
      <c r="E36">
        <v>4</v>
      </c>
      <c r="F36">
        <v>31</v>
      </c>
      <c r="G36">
        <v>1</v>
      </c>
      <c r="H36" s="2" t="s">
        <v>19</v>
      </c>
    </row>
    <row r="37" spans="1:8" x14ac:dyDescent="0.3">
      <c r="A37">
        <v>36</v>
      </c>
      <c r="B37">
        <v>5000</v>
      </c>
      <c r="C37" t="s">
        <v>11</v>
      </c>
      <c r="D37" t="s">
        <v>85</v>
      </c>
      <c r="E37">
        <v>5</v>
      </c>
      <c r="G37">
        <v>1</v>
      </c>
      <c r="H37" s="2" t="s">
        <v>19</v>
      </c>
    </row>
    <row r="38" spans="1:8" x14ac:dyDescent="0.3">
      <c r="A38">
        <v>37</v>
      </c>
      <c r="B38">
        <v>5100</v>
      </c>
      <c r="C38" t="s">
        <v>86</v>
      </c>
      <c r="D38" t="s">
        <v>87</v>
      </c>
      <c r="E38">
        <v>5</v>
      </c>
      <c r="F38">
        <v>36</v>
      </c>
      <c r="G38">
        <v>1</v>
      </c>
      <c r="H38" s="2" t="s">
        <v>19</v>
      </c>
    </row>
    <row r="39" spans="1:8" x14ac:dyDescent="0.3">
      <c r="A39">
        <v>38</v>
      </c>
      <c r="B39">
        <v>5200</v>
      </c>
      <c r="C39" t="s">
        <v>88</v>
      </c>
      <c r="D39" t="s">
        <v>89</v>
      </c>
      <c r="E39">
        <v>5</v>
      </c>
      <c r="F39">
        <v>36</v>
      </c>
      <c r="G39">
        <v>1</v>
      </c>
      <c r="H39" s="2" t="s">
        <v>19</v>
      </c>
    </row>
    <row r="40" spans="1:8" x14ac:dyDescent="0.3">
      <c r="A40">
        <v>39</v>
      </c>
      <c r="B40">
        <v>5300</v>
      </c>
      <c r="C40" t="s">
        <v>90</v>
      </c>
      <c r="D40" t="s">
        <v>91</v>
      </c>
      <c r="E40">
        <v>5</v>
      </c>
      <c r="F40">
        <v>36</v>
      </c>
      <c r="G40">
        <v>1</v>
      </c>
      <c r="H40" s="2" t="s">
        <v>19</v>
      </c>
    </row>
    <row r="41" spans="1:8" x14ac:dyDescent="0.3">
      <c r="A41">
        <v>40</v>
      </c>
      <c r="B41">
        <v>5400</v>
      </c>
      <c r="C41" t="s">
        <v>92</v>
      </c>
      <c r="D41" t="s">
        <v>93</v>
      </c>
      <c r="E41">
        <v>5</v>
      </c>
      <c r="F41">
        <v>36</v>
      </c>
      <c r="G41">
        <v>1</v>
      </c>
      <c r="H41" s="2" t="s">
        <v>19</v>
      </c>
    </row>
    <row r="42" spans="1:8" x14ac:dyDescent="0.3">
      <c r="A42">
        <v>41</v>
      </c>
      <c r="B42">
        <v>5500</v>
      </c>
      <c r="C42" t="s">
        <v>94</v>
      </c>
      <c r="D42" t="s">
        <v>95</v>
      </c>
      <c r="E42">
        <v>5</v>
      </c>
      <c r="F42">
        <v>36</v>
      </c>
      <c r="G42">
        <v>1</v>
      </c>
      <c r="H42" s="2" t="s">
        <v>19</v>
      </c>
    </row>
    <row r="43" spans="1:8" x14ac:dyDescent="0.3">
      <c r="A43">
        <v>42</v>
      </c>
      <c r="B43">
        <v>5600</v>
      </c>
      <c r="C43" t="s">
        <v>96</v>
      </c>
      <c r="D43" t="s">
        <v>97</v>
      </c>
      <c r="E43">
        <v>5</v>
      </c>
      <c r="F43">
        <v>36</v>
      </c>
      <c r="G43">
        <v>1</v>
      </c>
      <c r="H43" s="2" t="s">
        <v>19</v>
      </c>
    </row>
    <row r="44" spans="1:8" x14ac:dyDescent="0.3">
      <c r="A44">
        <v>43</v>
      </c>
      <c r="B44">
        <v>5700</v>
      </c>
      <c r="C44" t="s">
        <v>98</v>
      </c>
      <c r="D44" t="s">
        <v>99</v>
      </c>
      <c r="E44">
        <v>5</v>
      </c>
      <c r="F44">
        <v>36</v>
      </c>
      <c r="G44">
        <v>1</v>
      </c>
      <c r="H44" s="2" t="s">
        <v>19</v>
      </c>
    </row>
    <row r="45" spans="1:8" x14ac:dyDescent="0.3">
      <c r="A45">
        <v>44</v>
      </c>
      <c r="B45">
        <v>5800</v>
      </c>
      <c r="C45" t="s">
        <v>100</v>
      </c>
      <c r="D45" t="s">
        <v>101</v>
      </c>
      <c r="E45">
        <v>5</v>
      </c>
      <c r="F45">
        <v>36</v>
      </c>
      <c r="G45">
        <v>1</v>
      </c>
      <c r="H45" s="2" t="s">
        <v>19</v>
      </c>
    </row>
    <row r="46" spans="1:8" x14ac:dyDescent="0.3">
      <c r="A46">
        <v>45</v>
      </c>
      <c r="B46">
        <v>5900</v>
      </c>
      <c r="C46" t="s">
        <v>102</v>
      </c>
      <c r="D46" t="s">
        <v>103</v>
      </c>
      <c r="E46">
        <v>5</v>
      </c>
      <c r="F46">
        <v>36</v>
      </c>
      <c r="G46">
        <v>1</v>
      </c>
      <c r="H46" s="2" t="s">
        <v>19</v>
      </c>
    </row>
    <row r="47" spans="1:8" x14ac:dyDescent="0.3">
      <c r="A47">
        <v>46</v>
      </c>
      <c r="B47">
        <v>6000</v>
      </c>
      <c r="C47" t="s">
        <v>104</v>
      </c>
      <c r="D47" t="s">
        <v>105</v>
      </c>
      <c r="E47">
        <v>5</v>
      </c>
      <c r="F47">
        <v>36</v>
      </c>
      <c r="G47">
        <v>1</v>
      </c>
      <c r="H47" s="2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85"/>
  <sheetViews>
    <sheetView zoomScaleNormal="100" workbookViewId="0">
      <selection activeCell="F1" sqref="F1:G1"/>
    </sheetView>
  </sheetViews>
  <sheetFormatPr defaultRowHeight="14.4" x14ac:dyDescent="0.3"/>
  <cols>
    <col min="3" max="3" width="14.6640625" bestFit="1" customWidth="1"/>
    <col min="4" max="4" width="14.6640625" customWidth="1"/>
    <col min="5" max="5" width="32.6640625" bestFit="1" customWidth="1"/>
    <col min="6" max="6" width="12.6640625" bestFit="1" customWidth="1"/>
    <col min="7" max="7" width="14.109375" bestFit="1" customWidth="1"/>
    <col min="8" max="8" width="15.109375" bestFit="1" customWidth="1"/>
    <col min="9" max="9" width="15.109375" customWidth="1"/>
    <col min="10" max="10" width="15.6640625" bestFit="1" customWidth="1"/>
    <col min="11" max="11" width="15.6640625" customWidth="1"/>
  </cols>
  <sheetData>
    <row r="1" spans="1:11" x14ac:dyDescent="0.3">
      <c r="A1" s="1" t="s">
        <v>0</v>
      </c>
      <c r="B1" s="1" t="s">
        <v>834</v>
      </c>
      <c r="C1" s="1" t="s">
        <v>748</v>
      </c>
      <c r="D1" s="1" t="s">
        <v>394</v>
      </c>
      <c r="E1" s="1" t="s">
        <v>2</v>
      </c>
      <c r="F1" s="1" t="s">
        <v>749</v>
      </c>
      <c r="G1" s="1" t="s">
        <v>750</v>
      </c>
      <c r="H1" s="1" t="s">
        <v>707</v>
      </c>
      <c r="I1" s="1" t="s">
        <v>1204</v>
      </c>
      <c r="J1" s="1" t="s">
        <v>599</v>
      </c>
      <c r="K1" s="1" t="s">
        <v>751</v>
      </c>
    </row>
    <row r="2" spans="1:11" x14ac:dyDescent="0.3">
      <c r="A2">
        <v>1</v>
      </c>
      <c r="B2">
        <v>1</v>
      </c>
      <c r="C2">
        <v>6</v>
      </c>
      <c r="E2" t="s">
        <v>729</v>
      </c>
      <c r="F2">
        <v>8</v>
      </c>
      <c r="G2">
        <v>15</v>
      </c>
      <c r="H2">
        <v>2</v>
      </c>
      <c r="I2">
        <f t="shared" ref="I2:I33" si="0">F2*G2</f>
        <v>120</v>
      </c>
      <c r="J2">
        <f t="shared" ref="J2:J33" si="1">I2*0.075</f>
        <v>9</v>
      </c>
      <c r="K2">
        <f t="shared" ref="K2:K33" si="2">+I2+J2</f>
        <v>129</v>
      </c>
    </row>
    <row r="3" spans="1:11" x14ac:dyDescent="0.3">
      <c r="A3">
        <v>2</v>
      </c>
      <c r="B3">
        <v>1</v>
      </c>
      <c r="C3">
        <v>5</v>
      </c>
      <c r="E3" t="s">
        <v>726</v>
      </c>
      <c r="F3">
        <v>50</v>
      </c>
      <c r="G3">
        <v>3.5</v>
      </c>
      <c r="H3">
        <v>2</v>
      </c>
      <c r="I3">
        <f t="shared" si="0"/>
        <v>175</v>
      </c>
      <c r="J3">
        <f t="shared" si="1"/>
        <v>13.125</v>
      </c>
      <c r="K3">
        <f t="shared" si="2"/>
        <v>188.125</v>
      </c>
    </row>
    <row r="4" spans="1:11" x14ac:dyDescent="0.3">
      <c r="A4">
        <v>3</v>
      </c>
      <c r="B4">
        <v>2</v>
      </c>
      <c r="C4">
        <v>10</v>
      </c>
      <c r="E4" t="s">
        <v>741</v>
      </c>
      <c r="F4">
        <v>1</v>
      </c>
      <c r="G4">
        <v>500</v>
      </c>
      <c r="H4">
        <v>2</v>
      </c>
      <c r="I4">
        <f t="shared" si="0"/>
        <v>500</v>
      </c>
      <c r="J4">
        <f t="shared" si="1"/>
        <v>37.5</v>
      </c>
      <c r="K4">
        <f t="shared" si="2"/>
        <v>537.5</v>
      </c>
    </row>
    <row r="5" spans="1:11" x14ac:dyDescent="0.3">
      <c r="A5">
        <v>4</v>
      </c>
      <c r="B5">
        <v>2</v>
      </c>
      <c r="C5">
        <v>1</v>
      </c>
      <c r="E5" t="s">
        <v>714</v>
      </c>
      <c r="F5">
        <v>2</v>
      </c>
      <c r="G5">
        <v>900</v>
      </c>
      <c r="H5">
        <v>2</v>
      </c>
      <c r="I5">
        <f t="shared" si="0"/>
        <v>1800</v>
      </c>
      <c r="J5">
        <f t="shared" si="1"/>
        <v>135</v>
      </c>
      <c r="K5">
        <f t="shared" si="2"/>
        <v>1935</v>
      </c>
    </row>
    <row r="6" spans="1:11" x14ac:dyDescent="0.3">
      <c r="A6">
        <v>5</v>
      </c>
      <c r="B6">
        <v>3</v>
      </c>
      <c r="C6">
        <v>4</v>
      </c>
      <c r="E6" t="s">
        <v>723</v>
      </c>
      <c r="F6">
        <v>2</v>
      </c>
      <c r="G6">
        <v>200</v>
      </c>
      <c r="H6">
        <v>2</v>
      </c>
      <c r="I6">
        <f t="shared" si="0"/>
        <v>400</v>
      </c>
      <c r="J6">
        <f t="shared" si="1"/>
        <v>30</v>
      </c>
      <c r="K6">
        <f t="shared" si="2"/>
        <v>430</v>
      </c>
    </row>
    <row r="7" spans="1:11" x14ac:dyDescent="0.3">
      <c r="A7">
        <v>6</v>
      </c>
      <c r="B7">
        <v>3</v>
      </c>
      <c r="C7">
        <v>3</v>
      </c>
      <c r="E7" t="s">
        <v>720</v>
      </c>
      <c r="F7">
        <v>5</v>
      </c>
      <c r="G7">
        <v>150</v>
      </c>
      <c r="H7">
        <v>2</v>
      </c>
      <c r="I7">
        <f t="shared" si="0"/>
        <v>750</v>
      </c>
      <c r="J7">
        <f t="shared" si="1"/>
        <v>56.25</v>
      </c>
      <c r="K7">
        <f t="shared" si="2"/>
        <v>806.25</v>
      </c>
    </row>
    <row r="8" spans="1:11" x14ac:dyDescent="0.3">
      <c r="A8">
        <v>7</v>
      </c>
      <c r="B8">
        <v>4</v>
      </c>
      <c r="C8">
        <v>9</v>
      </c>
      <c r="E8" t="s">
        <v>738</v>
      </c>
      <c r="F8">
        <v>7</v>
      </c>
      <c r="G8">
        <v>75</v>
      </c>
      <c r="H8">
        <v>2</v>
      </c>
      <c r="I8">
        <f t="shared" si="0"/>
        <v>525</v>
      </c>
      <c r="J8">
        <f t="shared" si="1"/>
        <v>39.375</v>
      </c>
      <c r="K8">
        <f t="shared" si="2"/>
        <v>564.375</v>
      </c>
    </row>
    <row r="9" spans="1:11" x14ac:dyDescent="0.3">
      <c r="A9">
        <v>8</v>
      </c>
      <c r="B9">
        <v>5</v>
      </c>
      <c r="C9">
        <v>6</v>
      </c>
      <c r="E9" t="s">
        <v>729</v>
      </c>
      <c r="F9">
        <v>7</v>
      </c>
      <c r="G9">
        <v>15</v>
      </c>
      <c r="H9">
        <v>2</v>
      </c>
      <c r="I9">
        <f t="shared" si="0"/>
        <v>105</v>
      </c>
      <c r="J9">
        <f t="shared" si="1"/>
        <v>7.875</v>
      </c>
      <c r="K9">
        <f t="shared" si="2"/>
        <v>112.875</v>
      </c>
    </row>
    <row r="10" spans="1:11" x14ac:dyDescent="0.3">
      <c r="A10">
        <v>9</v>
      </c>
      <c r="B10">
        <v>5</v>
      </c>
      <c r="C10">
        <v>5</v>
      </c>
      <c r="E10" t="s">
        <v>726</v>
      </c>
      <c r="F10">
        <v>40</v>
      </c>
      <c r="G10">
        <v>3.5</v>
      </c>
      <c r="H10">
        <v>2</v>
      </c>
      <c r="I10">
        <f t="shared" si="0"/>
        <v>140</v>
      </c>
      <c r="J10">
        <f t="shared" si="1"/>
        <v>10.5</v>
      </c>
      <c r="K10">
        <f t="shared" si="2"/>
        <v>150.5</v>
      </c>
    </row>
    <row r="11" spans="1:11" x14ac:dyDescent="0.3">
      <c r="A11">
        <v>10</v>
      </c>
      <c r="B11">
        <v>6</v>
      </c>
      <c r="C11">
        <v>6</v>
      </c>
      <c r="E11" t="s">
        <v>729</v>
      </c>
      <c r="F11">
        <v>4</v>
      </c>
      <c r="G11">
        <v>15</v>
      </c>
      <c r="H11">
        <v>2</v>
      </c>
      <c r="I11">
        <f t="shared" si="0"/>
        <v>60</v>
      </c>
      <c r="J11">
        <f t="shared" si="1"/>
        <v>4.5</v>
      </c>
      <c r="K11">
        <f t="shared" si="2"/>
        <v>64.5</v>
      </c>
    </row>
    <row r="12" spans="1:11" x14ac:dyDescent="0.3">
      <c r="A12">
        <v>11</v>
      </c>
      <c r="B12">
        <v>6</v>
      </c>
      <c r="C12">
        <v>10</v>
      </c>
      <c r="E12" t="s">
        <v>741</v>
      </c>
      <c r="F12">
        <v>2</v>
      </c>
      <c r="G12">
        <v>500</v>
      </c>
      <c r="H12">
        <v>2</v>
      </c>
      <c r="I12">
        <f t="shared" si="0"/>
        <v>1000</v>
      </c>
      <c r="J12">
        <f t="shared" si="1"/>
        <v>75</v>
      </c>
      <c r="K12">
        <f t="shared" si="2"/>
        <v>1075</v>
      </c>
    </row>
    <row r="13" spans="1:11" x14ac:dyDescent="0.3">
      <c r="A13">
        <v>12</v>
      </c>
      <c r="B13">
        <v>7</v>
      </c>
      <c r="C13">
        <v>8</v>
      </c>
      <c r="E13" t="s">
        <v>735</v>
      </c>
      <c r="F13">
        <v>1</v>
      </c>
      <c r="G13">
        <v>65</v>
      </c>
      <c r="H13">
        <v>2</v>
      </c>
      <c r="I13">
        <f t="shared" si="0"/>
        <v>65</v>
      </c>
      <c r="J13">
        <f t="shared" si="1"/>
        <v>4.875</v>
      </c>
      <c r="K13">
        <f t="shared" si="2"/>
        <v>69.875</v>
      </c>
    </row>
    <row r="14" spans="1:11" x14ac:dyDescent="0.3">
      <c r="A14">
        <v>13</v>
      </c>
      <c r="B14">
        <v>7</v>
      </c>
      <c r="C14">
        <v>7</v>
      </c>
      <c r="E14" t="s">
        <v>732</v>
      </c>
      <c r="F14">
        <v>8</v>
      </c>
      <c r="G14">
        <v>180</v>
      </c>
      <c r="H14">
        <v>2</v>
      </c>
      <c r="I14">
        <f t="shared" si="0"/>
        <v>1440</v>
      </c>
      <c r="J14">
        <f t="shared" si="1"/>
        <v>108</v>
      </c>
      <c r="K14">
        <f t="shared" si="2"/>
        <v>1548</v>
      </c>
    </row>
    <row r="15" spans="1:11" x14ac:dyDescent="0.3">
      <c r="A15">
        <v>14</v>
      </c>
      <c r="B15">
        <v>8</v>
      </c>
      <c r="C15">
        <v>4</v>
      </c>
      <c r="E15" t="s">
        <v>723</v>
      </c>
      <c r="F15">
        <v>4</v>
      </c>
      <c r="G15">
        <v>200</v>
      </c>
      <c r="H15">
        <v>2</v>
      </c>
      <c r="I15">
        <f t="shared" si="0"/>
        <v>800</v>
      </c>
      <c r="J15">
        <f t="shared" si="1"/>
        <v>60</v>
      </c>
      <c r="K15">
        <f t="shared" si="2"/>
        <v>860</v>
      </c>
    </row>
    <row r="16" spans="1:11" x14ac:dyDescent="0.3">
      <c r="A16">
        <v>15</v>
      </c>
      <c r="B16">
        <v>8</v>
      </c>
      <c r="C16">
        <v>3</v>
      </c>
      <c r="E16" t="s">
        <v>720</v>
      </c>
      <c r="F16">
        <v>8</v>
      </c>
      <c r="G16">
        <v>150</v>
      </c>
      <c r="H16">
        <v>2</v>
      </c>
      <c r="I16">
        <f t="shared" si="0"/>
        <v>1200</v>
      </c>
      <c r="J16">
        <f t="shared" si="1"/>
        <v>90</v>
      </c>
      <c r="K16">
        <f t="shared" si="2"/>
        <v>1290</v>
      </c>
    </row>
    <row r="17" spans="1:11" x14ac:dyDescent="0.3">
      <c r="A17">
        <v>16</v>
      </c>
      <c r="B17">
        <v>9</v>
      </c>
      <c r="C17">
        <v>6</v>
      </c>
      <c r="E17" t="s">
        <v>729</v>
      </c>
      <c r="F17">
        <v>4</v>
      </c>
      <c r="G17">
        <v>15</v>
      </c>
      <c r="H17">
        <v>2</v>
      </c>
      <c r="I17">
        <f t="shared" si="0"/>
        <v>60</v>
      </c>
      <c r="J17">
        <f t="shared" si="1"/>
        <v>4.5</v>
      </c>
      <c r="K17">
        <f t="shared" si="2"/>
        <v>64.5</v>
      </c>
    </row>
    <row r="18" spans="1:11" x14ac:dyDescent="0.3">
      <c r="A18">
        <v>17</v>
      </c>
      <c r="B18">
        <v>9</v>
      </c>
      <c r="C18">
        <v>5</v>
      </c>
      <c r="E18" t="s">
        <v>1207</v>
      </c>
      <c r="F18">
        <v>100</v>
      </c>
      <c r="G18">
        <v>3.5</v>
      </c>
      <c r="H18">
        <v>2</v>
      </c>
      <c r="I18">
        <f t="shared" si="0"/>
        <v>350</v>
      </c>
      <c r="J18">
        <f t="shared" si="1"/>
        <v>26.25</v>
      </c>
      <c r="K18">
        <f t="shared" si="2"/>
        <v>376.25</v>
      </c>
    </row>
    <row r="19" spans="1:11" x14ac:dyDescent="0.3">
      <c r="A19">
        <v>18</v>
      </c>
      <c r="B19">
        <v>9</v>
      </c>
      <c r="C19">
        <v>4</v>
      </c>
      <c r="E19" t="s">
        <v>723</v>
      </c>
      <c r="F19">
        <v>2</v>
      </c>
      <c r="G19">
        <v>200</v>
      </c>
      <c r="H19">
        <v>2</v>
      </c>
      <c r="I19">
        <f t="shared" si="0"/>
        <v>400</v>
      </c>
      <c r="J19">
        <f t="shared" si="1"/>
        <v>30</v>
      </c>
      <c r="K19">
        <f t="shared" si="2"/>
        <v>430</v>
      </c>
    </row>
    <row r="20" spans="1:11" x14ac:dyDescent="0.3">
      <c r="A20">
        <v>19</v>
      </c>
      <c r="B20">
        <v>9</v>
      </c>
      <c r="C20">
        <v>2</v>
      </c>
      <c r="E20" t="s">
        <v>717</v>
      </c>
      <c r="F20">
        <v>2</v>
      </c>
      <c r="G20">
        <v>650</v>
      </c>
      <c r="H20">
        <v>2</v>
      </c>
      <c r="I20">
        <f t="shared" si="0"/>
        <v>1300</v>
      </c>
      <c r="J20">
        <f t="shared" si="1"/>
        <v>97.5</v>
      </c>
      <c r="K20">
        <f t="shared" si="2"/>
        <v>1397.5</v>
      </c>
    </row>
    <row r="21" spans="1:11" x14ac:dyDescent="0.3">
      <c r="A21">
        <v>20</v>
      </c>
      <c r="B21">
        <v>10</v>
      </c>
      <c r="C21">
        <v>2</v>
      </c>
      <c r="E21" t="s">
        <v>770</v>
      </c>
      <c r="F21">
        <v>5</v>
      </c>
      <c r="G21">
        <v>650</v>
      </c>
      <c r="H21">
        <v>2</v>
      </c>
      <c r="I21">
        <f t="shared" si="0"/>
        <v>3250</v>
      </c>
      <c r="J21">
        <f t="shared" si="1"/>
        <v>243.75</v>
      </c>
      <c r="K21">
        <f t="shared" si="2"/>
        <v>3493.75</v>
      </c>
    </row>
    <row r="22" spans="1:11" x14ac:dyDescent="0.3">
      <c r="A22">
        <v>21</v>
      </c>
      <c r="B22">
        <v>11</v>
      </c>
      <c r="C22">
        <v>3</v>
      </c>
      <c r="E22" t="s">
        <v>605</v>
      </c>
      <c r="F22">
        <v>4</v>
      </c>
      <c r="G22">
        <v>150</v>
      </c>
      <c r="H22">
        <v>2</v>
      </c>
      <c r="I22">
        <f t="shared" si="0"/>
        <v>600</v>
      </c>
      <c r="J22">
        <f t="shared" si="1"/>
        <v>45</v>
      </c>
      <c r="K22">
        <f t="shared" si="2"/>
        <v>645</v>
      </c>
    </row>
    <row r="23" spans="1:11" x14ac:dyDescent="0.3">
      <c r="A23">
        <v>22</v>
      </c>
      <c r="B23">
        <v>12</v>
      </c>
      <c r="C23">
        <v>9</v>
      </c>
      <c r="E23" t="s">
        <v>773</v>
      </c>
      <c r="F23">
        <v>2</v>
      </c>
      <c r="G23">
        <v>75</v>
      </c>
      <c r="H23">
        <v>2</v>
      </c>
      <c r="I23">
        <f t="shared" si="0"/>
        <v>150</v>
      </c>
      <c r="J23">
        <f t="shared" si="1"/>
        <v>11.25</v>
      </c>
      <c r="K23">
        <f t="shared" si="2"/>
        <v>161.25</v>
      </c>
    </row>
    <row r="24" spans="1:11" x14ac:dyDescent="0.3">
      <c r="A24">
        <v>23</v>
      </c>
      <c r="B24">
        <v>13</v>
      </c>
      <c r="C24">
        <v>6</v>
      </c>
      <c r="E24" t="s">
        <v>729</v>
      </c>
      <c r="F24">
        <v>4</v>
      </c>
      <c r="G24">
        <v>15</v>
      </c>
      <c r="H24">
        <v>2</v>
      </c>
      <c r="I24">
        <f t="shared" si="0"/>
        <v>60</v>
      </c>
      <c r="J24">
        <f t="shared" si="1"/>
        <v>4.5</v>
      </c>
      <c r="K24">
        <f t="shared" si="2"/>
        <v>64.5</v>
      </c>
    </row>
    <row r="25" spans="1:11" x14ac:dyDescent="0.3">
      <c r="A25">
        <v>24</v>
      </c>
      <c r="B25">
        <v>13</v>
      </c>
      <c r="C25">
        <v>5</v>
      </c>
      <c r="E25" t="s">
        <v>1207</v>
      </c>
      <c r="F25">
        <v>100</v>
      </c>
      <c r="G25">
        <v>3.5</v>
      </c>
      <c r="H25">
        <v>2</v>
      </c>
      <c r="I25">
        <f t="shared" si="0"/>
        <v>350</v>
      </c>
      <c r="J25">
        <f t="shared" si="1"/>
        <v>26.25</v>
      </c>
      <c r="K25">
        <f t="shared" si="2"/>
        <v>376.25</v>
      </c>
    </row>
    <row r="26" spans="1:11" x14ac:dyDescent="0.3">
      <c r="A26">
        <v>25</v>
      </c>
      <c r="B26">
        <v>13</v>
      </c>
      <c r="C26">
        <v>4</v>
      </c>
      <c r="E26" t="s">
        <v>723</v>
      </c>
      <c r="F26">
        <v>2</v>
      </c>
      <c r="G26">
        <v>200</v>
      </c>
      <c r="H26">
        <v>2</v>
      </c>
      <c r="I26">
        <f t="shared" si="0"/>
        <v>400</v>
      </c>
      <c r="J26">
        <f t="shared" si="1"/>
        <v>30</v>
      </c>
      <c r="K26">
        <f t="shared" si="2"/>
        <v>430</v>
      </c>
    </row>
    <row r="27" spans="1:11" x14ac:dyDescent="0.3">
      <c r="A27">
        <v>26</v>
      </c>
      <c r="B27">
        <v>13</v>
      </c>
      <c r="C27">
        <v>1</v>
      </c>
      <c r="E27" t="s">
        <v>714</v>
      </c>
      <c r="F27">
        <v>2</v>
      </c>
      <c r="G27">
        <v>900</v>
      </c>
      <c r="H27">
        <v>2</v>
      </c>
      <c r="I27">
        <f t="shared" si="0"/>
        <v>1800</v>
      </c>
      <c r="J27">
        <f t="shared" si="1"/>
        <v>135</v>
      </c>
      <c r="K27">
        <f t="shared" si="2"/>
        <v>1935</v>
      </c>
    </row>
    <row r="28" spans="1:11" x14ac:dyDescent="0.3">
      <c r="A28">
        <v>27</v>
      </c>
      <c r="B28">
        <v>14</v>
      </c>
      <c r="C28">
        <v>6</v>
      </c>
      <c r="E28" t="s">
        <v>613</v>
      </c>
      <c r="F28">
        <v>16</v>
      </c>
      <c r="G28">
        <v>15</v>
      </c>
      <c r="H28">
        <v>2</v>
      </c>
      <c r="I28">
        <f t="shared" si="0"/>
        <v>240</v>
      </c>
      <c r="J28">
        <f t="shared" si="1"/>
        <v>18</v>
      </c>
      <c r="K28">
        <f t="shared" si="2"/>
        <v>258</v>
      </c>
    </row>
    <row r="29" spans="1:11" x14ac:dyDescent="0.3">
      <c r="A29">
        <v>28</v>
      </c>
      <c r="B29">
        <v>15</v>
      </c>
      <c r="C29">
        <v>7</v>
      </c>
      <c r="E29" t="s">
        <v>837</v>
      </c>
      <c r="F29">
        <v>5</v>
      </c>
      <c r="G29">
        <v>180</v>
      </c>
      <c r="H29">
        <v>2</v>
      </c>
      <c r="I29">
        <f t="shared" si="0"/>
        <v>900</v>
      </c>
      <c r="J29">
        <f t="shared" si="1"/>
        <v>67.5</v>
      </c>
      <c r="K29">
        <f t="shared" si="2"/>
        <v>967.5</v>
      </c>
    </row>
    <row r="30" spans="1:11" x14ac:dyDescent="0.3">
      <c r="A30">
        <v>29</v>
      </c>
      <c r="B30">
        <v>16</v>
      </c>
      <c r="C30">
        <v>4</v>
      </c>
      <c r="E30" t="s">
        <v>839</v>
      </c>
      <c r="F30">
        <v>3</v>
      </c>
      <c r="G30">
        <v>200</v>
      </c>
      <c r="H30">
        <v>2</v>
      </c>
      <c r="I30">
        <f t="shared" si="0"/>
        <v>600</v>
      </c>
      <c r="J30">
        <f t="shared" si="1"/>
        <v>45</v>
      </c>
      <c r="K30">
        <f t="shared" si="2"/>
        <v>645</v>
      </c>
    </row>
    <row r="31" spans="1:11" x14ac:dyDescent="0.3">
      <c r="A31">
        <v>30</v>
      </c>
      <c r="B31">
        <v>16</v>
      </c>
      <c r="C31">
        <v>3</v>
      </c>
      <c r="E31" t="s">
        <v>838</v>
      </c>
      <c r="F31">
        <v>10</v>
      </c>
      <c r="G31">
        <v>150</v>
      </c>
      <c r="H31">
        <v>2</v>
      </c>
      <c r="I31">
        <f t="shared" si="0"/>
        <v>1500</v>
      </c>
      <c r="J31">
        <f t="shared" si="1"/>
        <v>112.5</v>
      </c>
      <c r="K31">
        <f t="shared" si="2"/>
        <v>1612.5</v>
      </c>
    </row>
    <row r="32" spans="1:11" x14ac:dyDescent="0.3">
      <c r="A32">
        <v>31</v>
      </c>
      <c r="B32">
        <v>17</v>
      </c>
      <c r="C32">
        <v>13</v>
      </c>
      <c r="E32" t="s">
        <v>1210</v>
      </c>
      <c r="F32">
        <v>1000</v>
      </c>
      <c r="G32">
        <v>15</v>
      </c>
      <c r="H32">
        <v>2</v>
      </c>
      <c r="I32">
        <f t="shared" si="0"/>
        <v>15000</v>
      </c>
      <c r="J32">
        <f t="shared" si="1"/>
        <v>1125</v>
      </c>
      <c r="K32">
        <f t="shared" si="2"/>
        <v>16125</v>
      </c>
    </row>
    <row r="33" spans="1:11" x14ac:dyDescent="0.3">
      <c r="A33">
        <v>32</v>
      </c>
      <c r="B33">
        <v>18</v>
      </c>
      <c r="C33">
        <v>13</v>
      </c>
      <c r="E33" t="s">
        <v>840</v>
      </c>
      <c r="F33">
        <v>1</v>
      </c>
      <c r="G33">
        <v>15</v>
      </c>
      <c r="H33">
        <v>2</v>
      </c>
      <c r="I33">
        <f t="shared" si="0"/>
        <v>15</v>
      </c>
      <c r="J33">
        <f t="shared" si="1"/>
        <v>1.125</v>
      </c>
      <c r="K33">
        <f t="shared" si="2"/>
        <v>16.125</v>
      </c>
    </row>
    <row r="34" spans="1:11" x14ac:dyDescent="0.3">
      <c r="A34">
        <v>33</v>
      </c>
      <c r="B34">
        <v>19</v>
      </c>
      <c r="C34">
        <v>13</v>
      </c>
      <c r="E34" t="s">
        <v>1213</v>
      </c>
      <c r="F34">
        <v>1</v>
      </c>
      <c r="G34">
        <v>15</v>
      </c>
      <c r="H34">
        <v>2</v>
      </c>
      <c r="I34">
        <f t="shared" ref="I34:I65" si="3">F34*G34</f>
        <v>15</v>
      </c>
      <c r="J34">
        <f t="shared" ref="J34:J65" si="4">I34*0.075</f>
        <v>1.125</v>
      </c>
      <c r="K34">
        <f t="shared" ref="K34:K65" si="5">+I34+J34</f>
        <v>16.125</v>
      </c>
    </row>
    <row r="35" spans="1:11" x14ac:dyDescent="0.3">
      <c r="A35">
        <v>34</v>
      </c>
      <c r="B35">
        <v>19</v>
      </c>
      <c r="C35">
        <v>10</v>
      </c>
      <c r="E35" t="s">
        <v>741</v>
      </c>
      <c r="F35">
        <v>3</v>
      </c>
      <c r="G35">
        <v>500</v>
      </c>
      <c r="H35">
        <v>2</v>
      </c>
      <c r="I35">
        <f t="shared" si="3"/>
        <v>1500</v>
      </c>
      <c r="J35">
        <f t="shared" si="4"/>
        <v>112.5</v>
      </c>
      <c r="K35">
        <f t="shared" si="5"/>
        <v>1612.5</v>
      </c>
    </row>
    <row r="36" spans="1:11" x14ac:dyDescent="0.3">
      <c r="A36">
        <v>35</v>
      </c>
      <c r="B36">
        <v>20</v>
      </c>
      <c r="C36">
        <v>7</v>
      </c>
      <c r="E36" t="s">
        <v>841</v>
      </c>
      <c r="F36">
        <v>5</v>
      </c>
      <c r="G36">
        <v>180</v>
      </c>
      <c r="H36">
        <v>2</v>
      </c>
      <c r="I36">
        <f t="shared" si="3"/>
        <v>900</v>
      </c>
      <c r="J36">
        <f t="shared" si="4"/>
        <v>67.5</v>
      </c>
      <c r="K36">
        <f t="shared" si="5"/>
        <v>967.5</v>
      </c>
    </row>
    <row r="37" spans="1:11" x14ac:dyDescent="0.3">
      <c r="A37">
        <v>36</v>
      </c>
      <c r="B37">
        <v>21</v>
      </c>
      <c r="C37">
        <v>13</v>
      </c>
      <c r="E37" t="s">
        <v>842</v>
      </c>
      <c r="F37">
        <v>1</v>
      </c>
      <c r="G37">
        <v>200</v>
      </c>
      <c r="H37">
        <v>2</v>
      </c>
      <c r="I37">
        <f t="shared" si="3"/>
        <v>200</v>
      </c>
      <c r="J37">
        <f t="shared" si="4"/>
        <v>15</v>
      </c>
      <c r="K37">
        <f t="shared" si="5"/>
        <v>215</v>
      </c>
    </row>
    <row r="38" spans="1:11" x14ac:dyDescent="0.3">
      <c r="A38">
        <v>37</v>
      </c>
      <c r="B38">
        <v>21</v>
      </c>
      <c r="C38">
        <v>14</v>
      </c>
      <c r="E38" t="s">
        <v>843</v>
      </c>
      <c r="F38">
        <v>10</v>
      </c>
      <c r="G38">
        <v>65</v>
      </c>
      <c r="H38">
        <v>2</v>
      </c>
      <c r="I38">
        <f t="shared" si="3"/>
        <v>650</v>
      </c>
      <c r="J38">
        <f t="shared" si="4"/>
        <v>48.75</v>
      </c>
      <c r="K38">
        <f t="shared" si="5"/>
        <v>698.75</v>
      </c>
    </row>
    <row r="39" spans="1:11" x14ac:dyDescent="0.3">
      <c r="A39">
        <v>38</v>
      </c>
      <c r="B39">
        <v>22</v>
      </c>
      <c r="C39">
        <v>9</v>
      </c>
      <c r="E39" t="s">
        <v>844</v>
      </c>
      <c r="F39">
        <v>1</v>
      </c>
      <c r="G39">
        <v>75</v>
      </c>
      <c r="H39">
        <v>2</v>
      </c>
      <c r="I39">
        <f t="shared" si="3"/>
        <v>75</v>
      </c>
      <c r="J39">
        <f t="shared" si="4"/>
        <v>5.625</v>
      </c>
      <c r="K39">
        <f t="shared" si="5"/>
        <v>80.625</v>
      </c>
    </row>
    <row r="40" spans="1:11" x14ac:dyDescent="0.3">
      <c r="A40">
        <v>39</v>
      </c>
      <c r="B40">
        <v>23</v>
      </c>
      <c r="C40">
        <v>14</v>
      </c>
      <c r="E40" t="s">
        <v>787</v>
      </c>
      <c r="F40">
        <v>40</v>
      </c>
      <c r="G40">
        <v>65</v>
      </c>
      <c r="H40">
        <v>2</v>
      </c>
      <c r="I40">
        <f t="shared" si="3"/>
        <v>2600</v>
      </c>
      <c r="J40">
        <f t="shared" si="4"/>
        <v>195</v>
      </c>
      <c r="K40">
        <f t="shared" si="5"/>
        <v>2795</v>
      </c>
    </row>
    <row r="41" spans="1:11" x14ac:dyDescent="0.3">
      <c r="A41">
        <v>40</v>
      </c>
      <c r="B41">
        <v>24</v>
      </c>
      <c r="C41">
        <v>13</v>
      </c>
      <c r="E41" t="s">
        <v>836</v>
      </c>
      <c r="F41">
        <v>3</v>
      </c>
      <c r="G41">
        <v>200</v>
      </c>
      <c r="H41">
        <v>2</v>
      </c>
      <c r="I41">
        <f t="shared" si="3"/>
        <v>600</v>
      </c>
      <c r="J41">
        <f t="shared" si="4"/>
        <v>45</v>
      </c>
      <c r="K41">
        <f t="shared" si="5"/>
        <v>645</v>
      </c>
    </row>
    <row r="42" spans="1:11" x14ac:dyDescent="0.3">
      <c r="A42">
        <v>41</v>
      </c>
      <c r="B42">
        <v>24</v>
      </c>
      <c r="C42">
        <v>13</v>
      </c>
      <c r="E42" t="s">
        <v>835</v>
      </c>
      <c r="F42">
        <v>5</v>
      </c>
      <c r="G42">
        <v>150</v>
      </c>
      <c r="H42">
        <v>2</v>
      </c>
      <c r="I42">
        <f t="shared" si="3"/>
        <v>750</v>
      </c>
      <c r="J42">
        <f t="shared" si="4"/>
        <v>56.25</v>
      </c>
      <c r="K42">
        <f t="shared" si="5"/>
        <v>806.25</v>
      </c>
    </row>
    <row r="43" spans="1:11" x14ac:dyDescent="0.3">
      <c r="A43">
        <v>42</v>
      </c>
      <c r="B43">
        <v>25</v>
      </c>
      <c r="C43">
        <v>13</v>
      </c>
      <c r="E43" t="s">
        <v>845</v>
      </c>
      <c r="F43">
        <v>1</v>
      </c>
      <c r="G43">
        <v>15</v>
      </c>
      <c r="H43">
        <v>2</v>
      </c>
      <c r="I43">
        <f t="shared" si="3"/>
        <v>15</v>
      </c>
      <c r="J43">
        <f t="shared" si="4"/>
        <v>1.125</v>
      </c>
      <c r="K43">
        <f t="shared" si="5"/>
        <v>16.125</v>
      </c>
    </row>
    <row r="44" spans="1:11" x14ac:dyDescent="0.3">
      <c r="A44">
        <v>43</v>
      </c>
      <c r="B44">
        <v>25</v>
      </c>
      <c r="C44">
        <v>6</v>
      </c>
      <c r="E44" t="s">
        <v>846</v>
      </c>
      <c r="F44">
        <v>5</v>
      </c>
      <c r="G44">
        <v>15</v>
      </c>
      <c r="H44">
        <v>2</v>
      </c>
      <c r="I44">
        <f t="shared" si="3"/>
        <v>75</v>
      </c>
      <c r="J44">
        <f t="shared" si="4"/>
        <v>5.625</v>
      </c>
      <c r="K44">
        <f t="shared" si="5"/>
        <v>80.625</v>
      </c>
    </row>
    <row r="45" spans="1:11" x14ac:dyDescent="0.3">
      <c r="A45">
        <v>44</v>
      </c>
      <c r="B45">
        <v>26</v>
      </c>
      <c r="C45">
        <v>9</v>
      </c>
      <c r="E45" t="s">
        <v>831</v>
      </c>
      <c r="F45">
        <v>1</v>
      </c>
      <c r="G45">
        <v>75</v>
      </c>
      <c r="H45">
        <v>2</v>
      </c>
      <c r="I45">
        <f t="shared" si="3"/>
        <v>75</v>
      </c>
      <c r="J45">
        <f t="shared" si="4"/>
        <v>5.625</v>
      </c>
      <c r="K45">
        <f t="shared" si="5"/>
        <v>80.625</v>
      </c>
    </row>
    <row r="46" spans="1:11" x14ac:dyDescent="0.3">
      <c r="A46">
        <v>45</v>
      </c>
      <c r="B46">
        <v>26</v>
      </c>
      <c r="C46">
        <v>13</v>
      </c>
      <c r="E46" t="s">
        <v>847</v>
      </c>
      <c r="F46">
        <v>500</v>
      </c>
      <c r="G46">
        <v>15</v>
      </c>
      <c r="H46">
        <v>2</v>
      </c>
      <c r="I46">
        <f t="shared" si="3"/>
        <v>7500</v>
      </c>
      <c r="J46">
        <f t="shared" si="4"/>
        <v>562.5</v>
      </c>
      <c r="K46">
        <f t="shared" si="5"/>
        <v>8062.5</v>
      </c>
    </row>
    <row r="47" spans="1:11" x14ac:dyDescent="0.3">
      <c r="A47">
        <v>46</v>
      </c>
      <c r="B47">
        <v>27</v>
      </c>
      <c r="C47">
        <v>10</v>
      </c>
      <c r="E47" t="s">
        <v>849</v>
      </c>
      <c r="F47">
        <v>2</v>
      </c>
      <c r="G47">
        <v>500</v>
      </c>
      <c r="H47">
        <v>2</v>
      </c>
      <c r="I47">
        <f t="shared" si="3"/>
        <v>1000</v>
      </c>
      <c r="J47">
        <f t="shared" si="4"/>
        <v>75</v>
      </c>
      <c r="K47">
        <f t="shared" si="5"/>
        <v>1075</v>
      </c>
    </row>
    <row r="48" spans="1:11" x14ac:dyDescent="0.3">
      <c r="A48">
        <v>47</v>
      </c>
      <c r="B48">
        <v>27</v>
      </c>
      <c r="C48">
        <v>10</v>
      </c>
      <c r="E48" t="s">
        <v>848</v>
      </c>
      <c r="F48">
        <v>3</v>
      </c>
      <c r="G48">
        <v>500</v>
      </c>
      <c r="H48">
        <v>2</v>
      </c>
      <c r="I48">
        <f t="shared" si="3"/>
        <v>1500</v>
      </c>
      <c r="J48">
        <f t="shared" si="4"/>
        <v>112.5</v>
      </c>
      <c r="K48">
        <f t="shared" si="5"/>
        <v>1612.5</v>
      </c>
    </row>
    <row r="49" spans="1:11" x14ac:dyDescent="0.3">
      <c r="A49">
        <v>48</v>
      </c>
      <c r="B49">
        <v>28</v>
      </c>
      <c r="C49">
        <v>7</v>
      </c>
      <c r="E49" t="s">
        <v>850</v>
      </c>
      <c r="F49">
        <v>5</v>
      </c>
      <c r="G49">
        <v>180</v>
      </c>
      <c r="H49">
        <v>2</v>
      </c>
      <c r="I49">
        <f t="shared" si="3"/>
        <v>900</v>
      </c>
      <c r="J49">
        <f t="shared" si="4"/>
        <v>67.5</v>
      </c>
      <c r="K49">
        <f t="shared" si="5"/>
        <v>967.5</v>
      </c>
    </row>
    <row r="50" spans="1:11" x14ac:dyDescent="0.3">
      <c r="A50">
        <v>49</v>
      </c>
      <c r="B50">
        <v>29</v>
      </c>
      <c r="C50">
        <v>4</v>
      </c>
      <c r="E50" t="s">
        <v>851</v>
      </c>
      <c r="F50">
        <v>3</v>
      </c>
      <c r="G50">
        <v>200</v>
      </c>
      <c r="H50">
        <v>2</v>
      </c>
      <c r="I50">
        <f t="shared" si="3"/>
        <v>600</v>
      </c>
      <c r="J50">
        <f t="shared" si="4"/>
        <v>45</v>
      </c>
      <c r="K50">
        <f t="shared" si="5"/>
        <v>645</v>
      </c>
    </row>
    <row r="51" spans="1:11" x14ac:dyDescent="0.3">
      <c r="A51">
        <v>50</v>
      </c>
      <c r="B51">
        <v>29</v>
      </c>
      <c r="C51">
        <v>3</v>
      </c>
      <c r="E51" t="s">
        <v>838</v>
      </c>
      <c r="F51">
        <v>5</v>
      </c>
      <c r="G51">
        <v>150</v>
      </c>
      <c r="H51">
        <v>2</v>
      </c>
      <c r="I51">
        <f t="shared" si="3"/>
        <v>750</v>
      </c>
      <c r="J51">
        <f t="shared" si="4"/>
        <v>56.25</v>
      </c>
      <c r="K51">
        <f t="shared" si="5"/>
        <v>806.25</v>
      </c>
    </row>
    <row r="52" spans="1:11" x14ac:dyDescent="0.3">
      <c r="A52">
        <v>51</v>
      </c>
      <c r="B52">
        <v>30</v>
      </c>
      <c r="C52">
        <v>13</v>
      </c>
      <c r="E52" t="s">
        <v>853</v>
      </c>
      <c r="F52">
        <v>10</v>
      </c>
      <c r="G52">
        <v>15</v>
      </c>
      <c r="H52">
        <v>2</v>
      </c>
      <c r="I52">
        <f t="shared" si="3"/>
        <v>150</v>
      </c>
      <c r="J52">
        <f t="shared" si="4"/>
        <v>11.25</v>
      </c>
      <c r="K52">
        <f t="shared" si="5"/>
        <v>161.25</v>
      </c>
    </row>
    <row r="53" spans="1:11" x14ac:dyDescent="0.3">
      <c r="A53">
        <v>52</v>
      </c>
      <c r="B53">
        <v>30</v>
      </c>
      <c r="C53">
        <v>14</v>
      </c>
      <c r="E53" t="s">
        <v>852</v>
      </c>
      <c r="F53">
        <v>10</v>
      </c>
      <c r="G53">
        <v>75</v>
      </c>
      <c r="H53">
        <v>2</v>
      </c>
      <c r="I53">
        <f t="shared" si="3"/>
        <v>750</v>
      </c>
      <c r="J53">
        <f t="shared" si="4"/>
        <v>56.25</v>
      </c>
      <c r="K53">
        <f t="shared" si="5"/>
        <v>806.25</v>
      </c>
    </row>
    <row r="54" spans="1:11" x14ac:dyDescent="0.3">
      <c r="A54">
        <v>53</v>
      </c>
      <c r="B54">
        <v>31</v>
      </c>
      <c r="C54">
        <v>14</v>
      </c>
      <c r="E54" t="s">
        <v>854</v>
      </c>
      <c r="F54">
        <v>1</v>
      </c>
      <c r="G54">
        <v>180</v>
      </c>
      <c r="H54">
        <v>2</v>
      </c>
      <c r="I54">
        <f t="shared" si="3"/>
        <v>180</v>
      </c>
      <c r="J54">
        <f t="shared" si="4"/>
        <v>13.5</v>
      </c>
      <c r="K54">
        <f t="shared" si="5"/>
        <v>193.5</v>
      </c>
    </row>
    <row r="55" spans="1:11" x14ac:dyDescent="0.3">
      <c r="A55">
        <v>54</v>
      </c>
      <c r="B55">
        <v>32</v>
      </c>
      <c r="C55">
        <v>13</v>
      </c>
      <c r="E55" t="s">
        <v>855</v>
      </c>
      <c r="F55">
        <v>5</v>
      </c>
      <c r="G55">
        <v>500</v>
      </c>
      <c r="H55">
        <v>2</v>
      </c>
      <c r="I55">
        <f t="shared" si="3"/>
        <v>2500</v>
      </c>
      <c r="J55">
        <f t="shared" si="4"/>
        <v>187.5</v>
      </c>
      <c r="K55">
        <f t="shared" si="5"/>
        <v>2687.5</v>
      </c>
    </row>
    <row r="56" spans="1:11" x14ac:dyDescent="0.3">
      <c r="A56">
        <v>55</v>
      </c>
      <c r="B56">
        <v>33</v>
      </c>
      <c r="C56">
        <v>9</v>
      </c>
      <c r="E56" t="s">
        <v>831</v>
      </c>
      <c r="F56">
        <v>1</v>
      </c>
      <c r="G56">
        <v>75</v>
      </c>
      <c r="H56">
        <v>2</v>
      </c>
      <c r="I56">
        <f t="shared" si="3"/>
        <v>75</v>
      </c>
      <c r="J56">
        <f t="shared" si="4"/>
        <v>5.625</v>
      </c>
      <c r="K56">
        <f t="shared" si="5"/>
        <v>80.625</v>
      </c>
    </row>
    <row r="57" spans="1:11" x14ac:dyDescent="0.3">
      <c r="A57">
        <v>56</v>
      </c>
      <c r="B57">
        <v>34</v>
      </c>
      <c r="C57">
        <v>13</v>
      </c>
      <c r="E57" t="s">
        <v>856</v>
      </c>
      <c r="F57">
        <v>1</v>
      </c>
      <c r="G57">
        <v>15</v>
      </c>
      <c r="H57">
        <v>2</v>
      </c>
      <c r="I57">
        <f t="shared" si="3"/>
        <v>15</v>
      </c>
      <c r="J57">
        <f t="shared" si="4"/>
        <v>1.125</v>
      </c>
      <c r="K57">
        <f t="shared" si="5"/>
        <v>16.125</v>
      </c>
    </row>
    <row r="58" spans="1:11" x14ac:dyDescent="0.3">
      <c r="A58">
        <v>57</v>
      </c>
      <c r="B58">
        <v>35</v>
      </c>
      <c r="C58">
        <v>7</v>
      </c>
      <c r="E58" t="s">
        <v>850</v>
      </c>
      <c r="F58">
        <v>10</v>
      </c>
      <c r="G58">
        <v>180</v>
      </c>
      <c r="H58">
        <v>2</v>
      </c>
      <c r="I58">
        <f t="shared" si="3"/>
        <v>1800</v>
      </c>
      <c r="J58">
        <f t="shared" si="4"/>
        <v>135</v>
      </c>
      <c r="K58">
        <f t="shared" si="5"/>
        <v>1935</v>
      </c>
    </row>
    <row r="59" spans="1:11" x14ac:dyDescent="0.3">
      <c r="A59">
        <v>58</v>
      </c>
      <c r="B59">
        <v>36</v>
      </c>
      <c r="C59">
        <v>14</v>
      </c>
      <c r="E59" t="s">
        <v>857</v>
      </c>
      <c r="F59">
        <v>10</v>
      </c>
      <c r="G59">
        <v>75</v>
      </c>
      <c r="H59">
        <v>2</v>
      </c>
      <c r="I59">
        <f t="shared" si="3"/>
        <v>750</v>
      </c>
      <c r="J59">
        <f t="shared" si="4"/>
        <v>56.25</v>
      </c>
      <c r="K59">
        <f t="shared" si="5"/>
        <v>806.25</v>
      </c>
    </row>
    <row r="60" spans="1:11" x14ac:dyDescent="0.3">
      <c r="A60">
        <v>59</v>
      </c>
      <c r="B60">
        <v>37</v>
      </c>
      <c r="C60">
        <v>10</v>
      </c>
      <c r="E60" t="s">
        <v>820</v>
      </c>
      <c r="F60">
        <v>3</v>
      </c>
      <c r="G60">
        <v>500</v>
      </c>
      <c r="H60">
        <v>2</v>
      </c>
      <c r="I60">
        <f t="shared" si="3"/>
        <v>1500</v>
      </c>
      <c r="J60">
        <f t="shared" si="4"/>
        <v>112.5</v>
      </c>
      <c r="K60">
        <f t="shared" si="5"/>
        <v>1612.5</v>
      </c>
    </row>
    <row r="61" spans="1:11" x14ac:dyDescent="0.3">
      <c r="A61">
        <v>60</v>
      </c>
      <c r="B61">
        <v>38</v>
      </c>
      <c r="C61">
        <v>9</v>
      </c>
      <c r="E61" t="s">
        <v>831</v>
      </c>
      <c r="F61">
        <v>1</v>
      </c>
      <c r="G61">
        <v>75</v>
      </c>
      <c r="H61">
        <v>2</v>
      </c>
      <c r="I61">
        <f t="shared" si="3"/>
        <v>75</v>
      </c>
      <c r="J61">
        <f t="shared" si="4"/>
        <v>5.625</v>
      </c>
      <c r="K61">
        <f t="shared" si="5"/>
        <v>80.625</v>
      </c>
    </row>
    <row r="62" spans="1:11" x14ac:dyDescent="0.3">
      <c r="A62">
        <v>61</v>
      </c>
      <c r="B62">
        <v>39</v>
      </c>
      <c r="C62">
        <v>7</v>
      </c>
      <c r="E62" t="s">
        <v>837</v>
      </c>
      <c r="F62">
        <v>10</v>
      </c>
      <c r="G62">
        <v>180</v>
      </c>
      <c r="H62">
        <v>2</v>
      </c>
      <c r="I62">
        <f t="shared" si="3"/>
        <v>1800</v>
      </c>
      <c r="J62">
        <f t="shared" si="4"/>
        <v>135</v>
      </c>
      <c r="K62">
        <f t="shared" si="5"/>
        <v>1935</v>
      </c>
    </row>
    <row r="63" spans="1:11" x14ac:dyDescent="0.3">
      <c r="A63">
        <v>62</v>
      </c>
      <c r="B63">
        <v>40</v>
      </c>
      <c r="C63">
        <v>3</v>
      </c>
      <c r="E63" t="s">
        <v>838</v>
      </c>
      <c r="F63">
        <v>8</v>
      </c>
      <c r="G63">
        <v>150</v>
      </c>
      <c r="H63">
        <v>2</v>
      </c>
      <c r="I63">
        <f t="shared" si="3"/>
        <v>1200</v>
      </c>
      <c r="J63">
        <f t="shared" si="4"/>
        <v>90</v>
      </c>
      <c r="K63">
        <f t="shared" si="5"/>
        <v>1290</v>
      </c>
    </row>
    <row r="64" spans="1:11" x14ac:dyDescent="0.3">
      <c r="A64">
        <v>63</v>
      </c>
      <c r="B64">
        <v>41</v>
      </c>
      <c r="C64">
        <v>7</v>
      </c>
      <c r="E64" t="s">
        <v>762</v>
      </c>
      <c r="F64">
        <v>1</v>
      </c>
      <c r="G64">
        <v>180</v>
      </c>
      <c r="H64">
        <v>2</v>
      </c>
      <c r="I64">
        <f t="shared" si="3"/>
        <v>180</v>
      </c>
      <c r="J64">
        <f t="shared" si="4"/>
        <v>13.5</v>
      </c>
      <c r="K64">
        <f t="shared" si="5"/>
        <v>193.5</v>
      </c>
    </row>
    <row r="65" spans="1:11" x14ac:dyDescent="0.3">
      <c r="A65">
        <v>64</v>
      </c>
      <c r="B65">
        <v>42</v>
      </c>
      <c r="C65">
        <v>13</v>
      </c>
      <c r="E65" t="s">
        <v>855</v>
      </c>
      <c r="F65">
        <v>4</v>
      </c>
      <c r="G65">
        <v>500</v>
      </c>
      <c r="H65">
        <v>2</v>
      </c>
      <c r="I65">
        <f t="shared" si="3"/>
        <v>2000</v>
      </c>
      <c r="J65">
        <f t="shared" si="4"/>
        <v>150</v>
      </c>
      <c r="K65">
        <f t="shared" si="5"/>
        <v>2150</v>
      </c>
    </row>
    <row r="66" spans="1:11" x14ac:dyDescent="0.3">
      <c r="A66">
        <v>65</v>
      </c>
      <c r="B66">
        <v>43</v>
      </c>
      <c r="C66">
        <v>14</v>
      </c>
      <c r="E66" t="s">
        <v>858</v>
      </c>
      <c r="F66">
        <v>1</v>
      </c>
      <c r="G66">
        <v>180</v>
      </c>
      <c r="H66">
        <v>2</v>
      </c>
      <c r="I66">
        <f t="shared" ref="I66:I85" si="6">F66*G66</f>
        <v>180</v>
      </c>
      <c r="J66">
        <f t="shared" ref="J66:J85" si="7">I66*0.075</f>
        <v>13.5</v>
      </c>
      <c r="K66">
        <f t="shared" ref="K66:K85" si="8">+I66+J66</f>
        <v>193.5</v>
      </c>
    </row>
    <row r="67" spans="1:11" x14ac:dyDescent="0.3">
      <c r="A67">
        <v>66</v>
      </c>
      <c r="B67">
        <v>44</v>
      </c>
      <c r="C67">
        <v>9</v>
      </c>
      <c r="E67" t="s">
        <v>859</v>
      </c>
      <c r="F67">
        <v>1</v>
      </c>
      <c r="G67">
        <v>75</v>
      </c>
      <c r="H67">
        <v>2</v>
      </c>
      <c r="I67">
        <f t="shared" si="6"/>
        <v>75</v>
      </c>
      <c r="J67">
        <f t="shared" si="7"/>
        <v>5.625</v>
      </c>
      <c r="K67">
        <f t="shared" si="8"/>
        <v>80.625</v>
      </c>
    </row>
    <row r="68" spans="1:11" x14ac:dyDescent="0.3">
      <c r="A68">
        <v>67</v>
      </c>
      <c r="B68">
        <v>45</v>
      </c>
      <c r="C68">
        <v>13</v>
      </c>
      <c r="E68" t="s">
        <v>860</v>
      </c>
      <c r="F68">
        <v>1</v>
      </c>
      <c r="G68">
        <v>15</v>
      </c>
      <c r="H68">
        <v>2</v>
      </c>
      <c r="I68">
        <f t="shared" si="6"/>
        <v>15</v>
      </c>
      <c r="J68">
        <f t="shared" si="7"/>
        <v>1.125</v>
      </c>
      <c r="K68">
        <f t="shared" si="8"/>
        <v>16.125</v>
      </c>
    </row>
    <row r="69" spans="1:11" x14ac:dyDescent="0.3">
      <c r="A69">
        <v>68</v>
      </c>
      <c r="B69">
        <v>46</v>
      </c>
      <c r="C69">
        <v>7</v>
      </c>
      <c r="E69" t="s">
        <v>854</v>
      </c>
      <c r="F69">
        <v>1</v>
      </c>
      <c r="G69">
        <v>180</v>
      </c>
      <c r="H69">
        <v>2</v>
      </c>
      <c r="I69">
        <f t="shared" si="6"/>
        <v>180</v>
      </c>
      <c r="J69">
        <f t="shared" si="7"/>
        <v>13.5</v>
      </c>
      <c r="K69">
        <f t="shared" si="8"/>
        <v>193.5</v>
      </c>
    </row>
    <row r="70" spans="1:11" x14ac:dyDescent="0.3">
      <c r="A70">
        <v>69</v>
      </c>
      <c r="B70">
        <v>47</v>
      </c>
      <c r="C70">
        <v>14</v>
      </c>
      <c r="E70" t="s">
        <v>823</v>
      </c>
      <c r="F70">
        <v>15</v>
      </c>
      <c r="G70">
        <v>75</v>
      </c>
      <c r="H70">
        <v>2</v>
      </c>
      <c r="I70">
        <f t="shared" si="6"/>
        <v>1125</v>
      </c>
      <c r="J70">
        <f t="shared" si="7"/>
        <v>84.375</v>
      </c>
      <c r="K70">
        <f t="shared" si="8"/>
        <v>1209.375</v>
      </c>
    </row>
    <row r="71" spans="1:11" x14ac:dyDescent="0.3">
      <c r="A71">
        <v>70</v>
      </c>
      <c r="B71">
        <v>48</v>
      </c>
      <c r="C71">
        <v>7</v>
      </c>
      <c r="E71" t="s">
        <v>850</v>
      </c>
      <c r="F71">
        <v>15</v>
      </c>
      <c r="G71">
        <v>180</v>
      </c>
      <c r="H71">
        <v>2</v>
      </c>
      <c r="I71">
        <f t="shared" si="6"/>
        <v>2700</v>
      </c>
      <c r="J71">
        <f t="shared" si="7"/>
        <v>202.5</v>
      </c>
      <c r="K71">
        <f t="shared" si="8"/>
        <v>2902.5</v>
      </c>
    </row>
    <row r="72" spans="1:11" x14ac:dyDescent="0.3">
      <c r="A72">
        <v>71</v>
      </c>
      <c r="B72">
        <v>49</v>
      </c>
      <c r="C72">
        <v>14</v>
      </c>
      <c r="E72" t="s">
        <v>824</v>
      </c>
      <c r="F72">
        <v>1</v>
      </c>
      <c r="G72">
        <v>75</v>
      </c>
      <c r="H72">
        <v>2</v>
      </c>
      <c r="I72">
        <f t="shared" si="6"/>
        <v>75</v>
      </c>
      <c r="J72">
        <f t="shared" si="7"/>
        <v>5.625</v>
      </c>
      <c r="K72">
        <f t="shared" si="8"/>
        <v>80.625</v>
      </c>
    </row>
    <row r="73" spans="1:11" x14ac:dyDescent="0.3">
      <c r="A73">
        <v>72</v>
      </c>
      <c r="B73">
        <v>50</v>
      </c>
      <c r="C73">
        <v>7</v>
      </c>
      <c r="E73" t="s">
        <v>825</v>
      </c>
      <c r="F73">
        <v>1</v>
      </c>
      <c r="G73">
        <v>180</v>
      </c>
      <c r="H73">
        <v>2</v>
      </c>
      <c r="I73">
        <f t="shared" si="6"/>
        <v>180</v>
      </c>
      <c r="J73">
        <f t="shared" si="7"/>
        <v>13.5</v>
      </c>
      <c r="K73">
        <f t="shared" si="8"/>
        <v>193.5</v>
      </c>
    </row>
    <row r="74" spans="1:11" x14ac:dyDescent="0.3">
      <c r="A74">
        <v>73</v>
      </c>
      <c r="B74">
        <v>51</v>
      </c>
      <c r="C74">
        <v>13</v>
      </c>
      <c r="E74" t="s">
        <v>861</v>
      </c>
      <c r="F74">
        <v>6</v>
      </c>
      <c r="G74">
        <v>500</v>
      </c>
      <c r="H74">
        <v>2</v>
      </c>
      <c r="I74">
        <f t="shared" si="6"/>
        <v>3000</v>
      </c>
      <c r="J74">
        <f t="shared" si="7"/>
        <v>225</v>
      </c>
      <c r="K74">
        <f t="shared" si="8"/>
        <v>3225</v>
      </c>
    </row>
    <row r="75" spans="1:11" x14ac:dyDescent="0.3">
      <c r="A75">
        <v>74</v>
      </c>
      <c r="B75">
        <v>52</v>
      </c>
      <c r="C75">
        <v>9</v>
      </c>
      <c r="E75" t="s">
        <v>862</v>
      </c>
      <c r="F75">
        <v>1</v>
      </c>
      <c r="G75">
        <v>75</v>
      </c>
      <c r="H75">
        <v>2</v>
      </c>
      <c r="I75">
        <f t="shared" si="6"/>
        <v>75</v>
      </c>
      <c r="J75">
        <f t="shared" si="7"/>
        <v>5.625</v>
      </c>
      <c r="K75">
        <f t="shared" si="8"/>
        <v>80.625</v>
      </c>
    </row>
    <row r="76" spans="1:11" x14ac:dyDescent="0.3">
      <c r="A76">
        <v>75</v>
      </c>
      <c r="B76">
        <v>53</v>
      </c>
      <c r="C76">
        <v>13</v>
      </c>
      <c r="E76" t="s">
        <v>1218</v>
      </c>
      <c r="F76">
        <v>1</v>
      </c>
      <c r="G76">
        <v>15</v>
      </c>
      <c r="H76">
        <v>2</v>
      </c>
      <c r="I76">
        <f t="shared" si="6"/>
        <v>15</v>
      </c>
      <c r="J76">
        <f t="shared" si="7"/>
        <v>1.125</v>
      </c>
      <c r="K76">
        <f t="shared" si="8"/>
        <v>16.125</v>
      </c>
    </row>
    <row r="77" spans="1:11" x14ac:dyDescent="0.3">
      <c r="A77">
        <v>76</v>
      </c>
      <c r="B77">
        <v>54</v>
      </c>
      <c r="C77">
        <v>14</v>
      </c>
      <c r="E77" t="s">
        <v>863</v>
      </c>
      <c r="F77">
        <v>1</v>
      </c>
      <c r="G77">
        <v>180</v>
      </c>
      <c r="H77">
        <v>2</v>
      </c>
      <c r="I77">
        <f t="shared" si="6"/>
        <v>180</v>
      </c>
      <c r="J77">
        <f t="shared" si="7"/>
        <v>13.5</v>
      </c>
      <c r="K77">
        <f t="shared" si="8"/>
        <v>193.5</v>
      </c>
    </row>
    <row r="78" spans="1:11" x14ac:dyDescent="0.3">
      <c r="A78">
        <v>77</v>
      </c>
      <c r="B78">
        <v>55</v>
      </c>
      <c r="C78">
        <v>14</v>
      </c>
      <c r="E78" t="s">
        <v>828</v>
      </c>
      <c r="F78">
        <v>10</v>
      </c>
      <c r="G78">
        <v>75</v>
      </c>
      <c r="H78">
        <v>2</v>
      </c>
      <c r="I78">
        <f t="shared" si="6"/>
        <v>750</v>
      </c>
      <c r="J78">
        <f t="shared" si="7"/>
        <v>56.25</v>
      </c>
      <c r="K78">
        <f t="shared" si="8"/>
        <v>806.25</v>
      </c>
    </row>
    <row r="79" spans="1:11" x14ac:dyDescent="0.3">
      <c r="A79">
        <v>78</v>
      </c>
      <c r="B79">
        <v>56</v>
      </c>
      <c r="C79">
        <v>13</v>
      </c>
      <c r="E79" t="s">
        <v>864</v>
      </c>
      <c r="F79">
        <v>1</v>
      </c>
      <c r="G79">
        <v>500</v>
      </c>
      <c r="H79">
        <v>2</v>
      </c>
      <c r="I79">
        <f t="shared" si="6"/>
        <v>500</v>
      </c>
      <c r="J79">
        <f t="shared" si="7"/>
        <v>37.5</v>
      </c>
      <c r="K79">
        <f t="shared" si="8"/>
        <v>537.5</v>
      </c>
    </row>
    <row r="80" spans="1:11" x14ac:dyDescent="0.3">
      <c r="A80">
        <v>79</v>
      </c>
      <c r="B80">
        <v>57</v>
      </c>
      <c r="C80">
        <v>7</v>
      </c>
      <c r="E80" t="s">
        <v>830</v>
      </c>
      <c r="F80">
        <v>1</v>
      </c>
      <c r="G80">
        <v>180</v>
      </c>
      <c r="H80">
        <v>2</v>
      </c>
      <c r="I80">
        <f t="shared" si="6"/>
        <v>180</v>
      </c>
      <c r="J80">
        <f t="shared" si="7"/>
        <v>13.5</v>
      </c>
      <c r="K80">
        <f t="shared" si="8"/>
        <v>193.5</v>
      </c>
    </row>
    <row r="81" spans="1:11" x14ac:dyDescent="0.3">
      <c r="A81">
        <v>80</v>
      </c>
      <c r="B81">
        <v>58</v>
      </c>
      <c r="C81">
        <v>13</v>
      </c>
      <c r="E81" t="s">
        <v>651</v>
      </c>
      <c r="F81">
        <v>8</v>
      </c>
      <c r="G81">
        <v>500</v>
      </c>
      <c r="H81">
        <v>2</v>
      </c>
      <c r="I81">
        <f t="shared" si="6"/>
        <v>4000</v>
      </c>
      <c r="J81">
        <f t="shared" si="7"/>
        <v>300</v>
      </c>
      <c r="K81">
        <f t="shared" si="8"/>
        <v>4300</v>
      </c>
    </row>
    <row r="82" spans="1:11" x14ac:dyDescent="0.3">
      <c r="A82">
        <v>81</v>
      </c>
      <c r="B82">
        <v>59</v>
      </c>
      <c r="C82">
        <v>9</v>
      </c>
      <c r="E82" t="s">
        <v>865</v>
      </c>
      <c r="F82">
        <v>1</v>
      </c>
      <c r="G82">
        <v>75</v>
      </c>
      <c r="H82">
        <v>2</v>
      </c>
      <c r="I82">
        <f t="shared" si="6"/>
        <v>75</v>
      </c>
      <c r="J82">
        <f t="shared" si="7"/>
        <v>5.625</v>
      </c>
      <c r="K82">
        <f t="shared" si="8"/>
        <v>80.625</v>
      </c>
    </row>
    <row r="83" spans="1:11" x14ac:dyDescent="0.3">
      <c r="A83">
        <v>82</v>
      </c>
      <c r="B83">
        <v>60</v>
      </c>
      <c r="C83">
        <v>13</v>
      </c>
      <c r="E83" t="s">
        <v>611</v>
      </c>
      <c r="F83">
        <v>1</v>
      </c>
      <c r="G83">
        <v>15</v>
      </c>
      <c r="H83">
        <v>2</v>
      </c>
      <c r="I83">
        <f t="shared" si="6"/>
        <v>15</v>
      </c>
      <c r="J83">
        <f t="shared" si="7"/>
        <v>1.125</v>
      </c>
      <c r="K83">
        <f t="shared" si="8"/>
        <v>16.125</v>
      </c>
    </row>
    <row r="84" spans="1:11" x14ac:dyDescent="0.3">
      <c r="A84">
        <v>83</v>
      </c>
      <c r="B84">
        <v>61</v>
      </c>
      <c r="C84">
        <v>7</v>
      </c>
      <c r="E84" t="s">
        <v>832</v>
      </c>
      <c r="F84">
        <v>1</v>
      </c>
      <c r="G84">
        <v>180</v>
      </c>
      <c r="H84">
        <v>2</v>
      </c>
      <c r="I84">
        <f t="shared" si="6"/>
        <v>180</v>
      </c>
      <c r="J84">
        <f t="shared" si="7"/>
        <v>13.5</v>
      </c>
      <c r="K84">
        <f t="shared" si="8"/>
        <v>193.5</v>
      </c>
    </row>
    <row r="85" spans="1:11" x14ac:dyDescent="0.3">
      <c r="A85">
        <v>84</v>
      </c>
      <c r="B85">
        <v>62</v>
      </c>
      <c r="C85">
        <v>11</v>
      </c>
      <c r="E85" t="s">
        <v>833</v>
      </c>
      <c r="F85">
        <v>25</v>
      </c>
      <c r="G85">
        <v>150</v>
      </c>
      <c r="H85">
        <v>2</v>
      </c>
      <c r="I85">
        <f t="shared" si="6"/>
        <v>3750</v>
      </c>
      <c r="J85">
        <f t="shared" si="7"/>
        <v>281.25</v>
      </c>
      <c r="K85">
        <f t="shared" si="8"/>
        <v>4031.25</v>
      </c>
    </row>
  </sheetData>
  <autoFilter ref="A1:K85" xr:uid="{00000000-0001-0000-1100-000000000000}">
    <sortState xmlns:xlrd2="http://schemas.microsoft.com/office/spreadsheetml/2017/richdata2" ref="A2:K85">
      <sortCondition ref="B2:B85"/>
      <sortCondition ref="K2:K85"/>
    </sortState>
  </autoFilter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51"/>
  <sheetViews>
    <sheetView workbookViewId="0">
      <selection activeCell="E12" sqref="A12:E12"/>
    </sheetView>
  </sheetViews>
  <sheetFormatPr defaultRowHeight="14.4" x14ac:dyDescent="0.3"/>
  <cols>
    <col min="1" max="1" width="3" bestFit="1" customWidth="1"/>
    <col min="2" max="2" width="6.109375" bestFit="1" customWidth="1"/>
    <col min="3" max="3" width="14.6640625" bestFit="1" customWidth="1"/>
    <col min="4" max="4" width="7.6640625" bestFit="1" customWidth="1"/>
    <col min="5" max="5" width="35.6640625" bestFit="1" customWidth="1"/>
    <col min="6" max="6" width="19" bestFit="1" customWidth="1"/>
    <col min="7" max="7" width="7.33203125" bestFit="1" customWidth="1"/>
    <col min="8" max="8" width="10.33203125" bestFit="1" customWidth="1"/>
    <col min="9" max="9" width="9.5546875" bestFit="1" customWidth="1"/>
    <col min="10" max="10" width="6" bestFit="1" customWidth="1"/>
  </cols>
  <sheetData>
    <row r="1" spans="1:10" x14ac:dyDescent="0.3">
      <c r="A1" s="1" t="s">
        <v>0</v>
      </c>
      <c r="B1" s="1" t="s">
        <v>866</v>
      </c>
      <c r="C1" s="1" t="s">
        <v>410</v>
      </c>
      <c r="D1" s="1" t="s">
        <v>867</v>
      </c>
      <c r="E1" s="1" t="s">
        <v>2</v>
      </c>
      <c r="F1" s="1" t="s">
        <v>868</v>
      </c>
      <c r="G1" s="1" t="s">
        <v>869</v>
      </c>
      <c r="H1" s="1" t="s">
        <v>394</v>
      </c>
      <c r="I1" s="1" t="s">
        <v>747</v>
      </c>
      <c r="J1" s="1" t="s">
        <v>834</v>
      </c>
    </row>
    <row r="2" spans="1:10" x14ac:dyDescent="0.3">
      <c r="A2">
        <v>1</v>
      </c>
      <c r="B2" t="s">
        <v>870</v>
      </c>
      <c r="C2" s="3">
        <v>44931</v>
      </c>
      <c r="D2">
        <v>50000</v>
      </c>
      <c r="E2" t="s">
        <v>871</v>
      </c>
      <c r="F2">
        <v>1</v>
      </c>
      <c r="G2">
        <v>5</v>
      </c>
      <c r="H2">
        <v>28</v>
      </c>
    </row>
    <row r="3" spans="1:10" x14ac:dyDescent="0.3">
      <c r="A3">
        <v>2</v>
      </c>
      <c r="B3" t="s">
        <v>872</v>
      </c>
      <c r="C3" s="3">
        <v>44936</v>
      </c>
      <c r="D3">
        <v>-2000</v>
      </c>
      <c r="E3" t="s">
        <v>873</v>
      </c>
      <c r="F3">
        <v>4</v>
      </c>
      <c r="G3">
        <v>5</v>
      </c>
      <c r="H3">
        <v>39</v>
      </c>
    </row>
    <row r="4" spans="1:10" x14ac:dyDescent="0.3">
      <c r="A4">
        <v>3</v>
      </c>
      <c r="B4" t="s">
        <v>874</v>
      </c>
      <c r="C4" s="3">
        <v>44941</v>
      </c>
      <c r="D4">
        <v>-535</v>
      </c>
      <c r="E4" t="s">
        <v>1144</v>
      </c>
      <c r="F4">
        <v>3</v>
      </c>
      <c r="G4">
        <v>5</v>
      </c>
      <c r="J4">
        <v>1</v>
      </c>
    </row>
    <row r="5" spans="1:10" x14ac:dyDescent="0.3">
      <c r="A5">
        <v>4</v>
      </c>
      <c r="B5" t="s">
        <v>876</v>
      </c>
      <c r="C5" s="3">
        <v>44941</v>
      </c>
      <c r="D5">
        <v>-500</v>
      </c>
      <c r="E5" t="s">
        <v>768</v>
      </c>
      <c r="F5">
        <v>4</v>
      </c>
      <c r="G5">
        <v>5</v>
      </c>
      <c r="H5">
        <v>41</v>
      </c>
    </row>
    <row r="6" spans="1:10" x14ac:dyDescent="0.3">
      <c r="A6">
        <v>5</v>
      </c>
      <c r="B6" t="s">
        <v>877</v>
      </c>
      <c r="C6" s="3">
        <v>44946</v>
      </c>
      <c r="D6">
        <v>2675</v>
      </c>
      <c r="E6" t="s">
        <v>1145</v>
      </c>
      <c r="F6">
        <v>3</v>
      </c>
      <c r="G6">
        <v>5</v>
      </c>
      <c r="I6">
        <v>1</v>
      </c>
    </row>
    <row r="7" spans="1:10" x14ac:dyDescent="0.3">
      <c r="A7">
        <v>6</v>
      </c>
      <c r="B7" t="s">
        <v>878</v>
      </c>
      <c r="C7" s="3">
        <v>44946</v>
      </c>
      <c r="D7">
        <v>7500</v>
      </c>
      <c r="E7" t="s">
        <v>879</v>
      </c>
      <c r="F7">
        <v>1</v>
      </c>
      <c r="G7">
        <v>5</v>
      </c>
      <c r="H7">
        <v>32</v>
      </c>
    </row>
    <row r="8" spans="1:10" x14ac:dyDescent="0.3">
      <c r="A8">
        <v>7</v>
      </c>
      <c r="B8" t="s">
        <v>880</v>
      </c>
      <c r="C8" s="3">
        <v>44951</v>
      </c>
      <c r="D8">
        <v>-3210</v>
      </c>
      <c r="E8" t="s">
        <v>1146</v>
      </c>
      <c r="F8">
        <v>2</v>
      </c>
      <c r="G8">
        <v>5</v>
      </c>
      <c r="J8">
        <v>2</v>
      </c>
    </row>
    <row r="9" spans="1:10" x14ac:dyDescent="0.3">
      <c r="A9">
        <v>8</v>
      </c>
      <c r="B9" t="s">
        <v>882</v>
      </c>
      <c r="C9" s="3">
        <v>44951</v>
      </c>
      <c r="D9">
        <v>4815</v>
      </c>
      <c r="E9" t="s">
        <v>1147</v>
      </c>
      <c r="F9">
        <v>2</v>
      </c>
      <c r="G9">
        <v>5</v>
      </c>
      <c r="I9">
        <v>2</v>
      </c>
    </row>
    <row r="10" spans="1:10" x14ac:dyDescent="0.3">
      <c r="A10">
        <v>9</v>
      </c>
      <c r="B10" t="s">
        <v>883</v>
      </c>
      <c r="C10" s="3">
        <v>44951</v>
      </c>
      <c r="D10">
        <v>-350</v>
      </c>
      <c r="E10" t="s">
        <v>884</v>
      </c>
      <c r="F10">
        <v>4</v>
      </c>
      <c r="G10">
        <v>5</v>
      </c>
      <c r="H10">
        <v>40</v>
      </c>
    </row>
    <row r="11" spans="1:10" x14ac:dyDescent="0.3">
      <c r="A11">
        <v>10</v>
      </c>
      <c r="B11" t="s">
        <v>885</v>
      </c>
      <c r="C11" s="3">
        <v>44957</v>
      </c>
      <c r="D11">
        <v>-12000</v>
      </c>
      <c r="E11" t="s">
        <v>886</v>
      </c>
      <c r="F11">
        <v>4</v>
      </c>
      <c r="G11">
        <v>5</v>
      </c>
      <c r="H11">
        <v>38</v>
      </c>
    </row>
    <row r="12" spans="1:10" x14ac:dyDescent="0.3">
      <c r="A12">
        <v>11</v>
      </c>
      <c r="B12" t="s">
        <v>887</v>
      </c>
      <c r="C12" s="3">
        <v>44962</v>
      </c>
      <c r="D12">
        <v>-5000</v>
      </c>
      <c r="E12" t="s">
        <v>888</v>
      </c>
      <c r="F12">
        <v>4</v>
      </c>
      <c r="G12">
        <v>5</v>
      </c>
      <c r="H12">
        <v>11</v>
      </c>
    </row>
    <row r="13" spans="1:10" x14ac:dyDescent="0.3">
      <c r="A13">
        <v>12</v>
      </c>
      <c r="B13" t="s">
        <v>889</v>
      </c>
      <c r="C13" s="3">
        <v>44967</v>
      </c>
      <c r="D13">
        <v>-2140</v>
      </c>
      <c r="E13" t="s">
        <v>1148</v>
      </c>
      <c r="F13">
        <v>3</v>
      </c>
      <c r="G13">
        <v>5</v>
      </c>
      <c r="J13">
        <v>3</v>
      </c>
    </row>
    <row r="14" spans="1:10" x14ac:dyDescent="0.3">
      <c r="A14">
        <v>13</v>
      </c>
      <c r="B14" t="s">
        <v>891</v>
      </c>
      <c r="C14" s="3">
        <v>44967</v>
      </c>
      <c r="D14">
        <v>1070</v>
      </c>
      <c r="E14" t="s">
        <v>1149</v>
      </c>
      <c r="F14">
        <v>3</v>
      </c>
      <c r="G14">
        <v>5</v>
      </c>
      <c r="I14">
        <v>3</v>
      </c>
    </row>
    <row r="15" spans="1:10" x14ac:dyDescent="0.3">
      <c r="A15">
        <v>14</v>
      </c>
      <c r="B15" t="s">
        <v>892</v>
      </c>
      <c r="C15" s="3">
        <v>44967</v>
      </c>
      <c r="D15">
        <v>-2000</v>
      </c>
      <c r="E15" t="s">
        <v>873</v>
      </c>
      <c r="F15">
        <v>4</v>
      </c>
      <c r="G15">
        <v>5</v>
      </c>
      <c r="H15">
        <v>39</v>
      </c>
    </row>
    <row r="16" spans="1:10" x14ac:dyDescent="0.3">
      <c r="A16">
        <v>15</v>
      </c>
      <c r="B16" t="s">
        <v>893</v>
      </c>
      <c r="C16" s="3">
        <v>44977</v>
      </c>
      <c r="D16">
        <v>3210</v>
      </c>
      <c r="E16" t="s">
        <v>1150</v>
      </c>
      <c r="F16">
        <v>2</v>
      </c>
      <c r="G16">
        <v>5</v>
      </c>
      <c r="I16">
        <v>4</v>
      </c>
    </row>
    <row r="17" spans="1:10" x14ac:dyDescent="0.3">
      <c r="A17">
        <v>16</v>
      </c>
      <c r="B17" t="s">
        <v>894</v>
      </c>
      <c r="C17" s="3">
        <v>44982</v>
      </c>
      <c r="D17">
        <v>-1070</v>
      </c>
      <c r="E17" t="s">
        <v>1151</v>
      </c>
      <c r="F17">
        <v>2</v>
      </c>
      <c r="G17">
        <v>5</v>
      </c>
      <c r="J17">
        <v>4</v>
      </c>
    </row>
    <row r="18" spans="1:10" x14ac:dyDescent="0.3">
      <c r="A18">
        <v>17</v>
      </c>
      <c r="B18" t="s">
        <v>896</v>
      </c>
      <c r="C18" s="3">
        <v>44990</v>
      </c>
      <c r="D18">
        <v>5350</v>
      </c>
      <c r="E18" t="s">
        <v>1152</v>
      </c>
      <c r="F18">
        <v>3</v>
      </c>
      <c r="G18">
        <v>5</v>
      </c>
      <c r="I18">
        <v>5</v>
      </c>
    </row>
    <row r="19" spans="1:10" x14ac:dyDescent="0.3">
      <c r="A19">
        <v>18</v>
      </c>
      <c r="B19" t="s">
        <v>897</v>
      </c>
      <c r="C19" s="3">
        <v>44995</v>
      </c>
      <c r="D19">
        <v>-428</v>
      </c>
      <c r="E19" t="s">
        <v>1153</v>
      </c>
      <c r="F19">
        <v>3</v>
      </c>
      <c r="G19">
        <v>5</v>
      </c>
      <c r="J19">
        <v>5</v>
      </c>
    </row>
    <row r="20" spans="1:10" x14ac:dyDescent="0.3">
      <c r="A20">
        <v>19</v>
      </c>
      <c r="B20" t="s">
        <v>899</v>
      </c>
      <c r="C20" s="3">
        <v>45005</v>
      </c>
      <c r="D20">
        <v>2140</v>
      </c>
      <c r="E20" t="s">
        <v>1154</v>
      </c>
      <c r="F20">
        <v>2</v>
      </c>
      <c r="G20">
        <v>5</v>
      </c>
      <c r="I20">
        <v>6</v>
      </c>
    </row>
    <row r="21" spans="1:10" x14ac:dyDescent="0.3">
      <c r="A21">
        <v>20</v>
      </c>
      <c r="B21" t="s">
        <v>900</v>
      </c>
      <c r="C21" s="3">
        <v>45010</v>
      </c>
      <c r="D21">
        <v>-1605</v>
      </c>
      <c r="E21" t="s">
        <v>1155</v>
      </c>
      <c r="F21">
        <v>2</v>
      </c>
      <c r="G21">
        <v>5</v>
      </c>
      <c r="J21">
        <v>6</v>
      </c>
    </row>
    <row r="22" spans="1:10" x14ac:dyDescent="0.3">
      <c r="A22">
        <v>21</v>
      </c>
      <c r="B22" t="s">
        <v>902</v>
      </c>
      <c r="C22" s="3">
        <v>45021</v>
      </c>
      <c r="D22">
        <v>3745</v>
      </c>
      <c r="E22" t="s">
        <v>1156</v>
      </c>
      <c r="F22">
        <v>3</v>
      </c>
      <c r="G22">
        <v>5</v>
      </c>
      <c r="I22">
        <v>7</v>
      </c>
    </row>
    <row r="23" spans="1:10" x14ac:dyDescent="0.3">
      <c r="A23">
        <v>22</v>
      </c>
      <c r="B23" t="s">
        <v>903</v>
      </c>
      <c r="C23" s="3">
        <v>45026</v>
      </c>
      <c r="D23">
        <v>-2675</v>
      </c>
      <c r="E23" t="s">
        <v>1157</v>
      </c>
      <c r="F23">
        <v>3</v>
      </c>
      <c r="G23">
        <v>5</v>
      </c>
      <c r="J23">
        <v>7</v>
      </c>
    </row>
    <row r="24" spans="1:10" x14ac:dyDescent="0.3">
      <c r="A24">
        <v>23</v>
      </c>
      <c r="B24" t="s">
        <v>905</v>
      </c>
      <c r="C24" s="3">
        <v>45036</v>
      </c>
      <c r="D24">
        <v>1605</v>
      </c>
      <c r="E24" t="s">
        <v>1158</v>
      </c>
      <c r="F24">
        <v>2</v>
      </c>
      <c r="G24">
        <v>5</v>
      </c>
      <c r="I24">
        <v>8</v>
      </c>
    </row>
    <row r="25" spans="1:10" x14ac:dyDescent="0.3">
      <c r="A25">
        <v>24</v>
      </c>
      <c r="B25" t="s">
        <v>906</v>
      </c>
      <c r="C25" s="3">
        <v>45041</v>
      </c>
      <c r="D25">
        <v>-3745</v>
      </c>
      <c r="E25" t="s">
        <v>1159</v>
      </c>
      <c r="F25">
        <v>2</v>
      </c>
      <c r="G25">
        <v>5</v>
      </c>
      <c r="J25">
        <v>8</v>
      </c>
    </row>
    <row r="26" spans="1:10" x14ac:dyDescent="0.3">
      <c r="A26">
        <v>25</v>
      </c>
      <c r="C26" s="3">
        <v>45051</v>
      </c>
      <c r="D26">
        <v>3210</v>
      </c>
      <c r="E26" t="s">
        <v>1160</v>
      </c>
      <c r="F26">
        <v>2</v>
      </c>
      <c r="G26">
        <v>5</v>
      </c>
      <c r="I26">
        <v>9</v>
      </c>
    </row>
    <row r="27" spans="1:10" x14ac:dyDescent="0.3">
      <c r="A27">
        <v>26</v>
      </c>
      <c r="C27" s="3">
        <v>45056</v>
      </c>
      <c r="D27">
        <v>-2140</v>
      </c>
      <c r="E27" t="s">
        <v>1161</v>
      </c>
      <c r="F27">
        <v>3</v>
      </c>
      <c r="G27">
        <v>5</v>
      </c>
      <c r="J27">
        <v>9</v>
      </c>
    </row>
    <row r="28" spans="1:10" x14ac:dyDescent="0.3">
      <c r="A28">
        <v>27</v>
      </c>
      <c r="C28" s="3">
        <v>45066</v>
      </c>
      <c r="D28">
        <v>1605</v>
      </c>
      <c r="E28" t="s">
        <v>1162</v>
      </c>
      <c r="F28">
        <v>3</v>
      </c>
      <c r="G28">
        <v>5</v>
      </c>
      <c r="I28">
        <v>10</v>
      </c>
    </row>
    <row r="29" spans="1:10" x14ac:dyDescent="0.3">
      <c r="A29">
        <v>28</v>
      </c>
      <c r="C29" s="3">
        <v>45071</v>
      </c>
      <c r="D29">
        <v>-3745</v>
      </c>
      <c r="E29" t="s">
        <v>1163</v>
      </c>
      <c r="F29">
        <v>2</v>
      </c>
      <c r="G29">
        <v>5</v>
      </c>
      <c r="J29">
        <v>10</v>
      </c>
    </row>
    <row r="30" spans="1:10" x14ac:dyDescent="0.3">
      <c r="A30">
        <v>29</v>
      </c>
      <c r="C30" s="3">
        <v>45082</v>
      </c>
      <c r="D30">
        <v>4280</v>
      </c>
      <c r="E30" t="s">
        <v>1164</v>
      </c>
      <c r="F30">
        <v>2</v>
      </c>
      <c r="G30">
        <v>5</v>
      </c>
      <c r="I30">
        <v>11</v>
      </c>
    </row>
    <row r="31" spans="1:10" x14ac:dyDescent="0.3">
      <c r="A31">
        <v>30</v>
      </c>
      <c r="C31" s="3">
        <v>45087</v>
      </c>
      <c r="D31">
        <v>-1070</v>
      </c>
      <c r="E31" t="s">
        <v>1165</v>
      </c>
      <c r="F31">
        <v>3</v>
      </c>
      <c r="G31">
        <v>5</v>
      </c>
      <c r="J31">
        <v>11</v>
      </c>
    </row>
    <row r="32" spans="1:10" x14ac:dyDescent="0.3">
      <c r="A32">
        <v>31</v>
      </c>
      <c r="C32" s="3">
        <v>45097</v>
      </c>
      <c r="D32">
        <v>2675</v>
      </c>
      <c r="E32" t="s">
        <v>1166</v>
      </c>
      <c r="F32">
        <v>3</v>
      </c>
      <c r="G32">
        <v>5</v>
      </c>
      <c r="I32">
        <v>12</v>
      </c>
    </row>
    <row r="33" spans="1:10" x14ac:dyDescent="0.3">
      <c r="A33">
        <v>32</v>
      </c>
      <c r="C33" s="3">
        <v>45102</v>
      </c>
      <c r="D33">
        <v>-3210</v>
      </c>
      <c r="E33" t="s">
        <v>1167</v>
      </c>
      <c r="F33">
        <v>2</v>
      </c>
      <c r="G33">
        <v>5</v>
      </c>
      <c r="J33">
        <v>12</v>
      </c>
    </row>
    <row r="34" spans="1:10" x14ac:dyDescent="0.3">
      <c r="A34">
        <v>33</v>
      </c>
      <c r="C34" s="3">
        <v>45112</v>
      </c>
      <c r="D34">
        <v>3745</v>
      </c>
      <c r="E34" t="s">
        <v>1168</v>
      </c>
      <c r="F34">
        <v>2</v>
      </c>
      <c r="G34">
        <v>5</v>
      </c>
      <c r="I34">
        <v>13</v>
      </c>
    </row>
    <row r="35" spans="1:10" x14ac:dyDescent="0.3">
      <c r="A35">
        <v>34</v>
      </c>
      <c r="C35" s="3">
        <v>45117</v>
      </c>
      <c r="D35">
        <v>-2675</v>
      </c>
      <c r="E35" t="s">
        <v>1169</v>
      </c>
      <c r="F35">
        <v>3</v>
      </c>
      <c r="G35">
        <v>5</v>
      </c>
      <c r="J35">
        <v>13</v>
      </c>
    </row>
    <row r="36" spans="1:10" x14ac:dyDescent="0.3">
      <c r="A36">
        <v>35</v>
      </c>
      <c r="C36" s="3">
        <v>45127</v>
      </c>
      <c r="D36">
        <v>2140</v>
      </c>
      <c r="E36" t="s">
        <v>1170</v>
      </c>
      <c r="F36">
        <v>3</v>
      </c>
      <c r="G36">
        <v>5</v>
      </c>
      <c r="I36">
        <v>14</v>
      </c>
    </row>
    <row r="37" spans="1:10" x14ac:dyDescent="0.3">
      <c r="A37">
        <v>36</v>
      </c>
      <c r="C37" s="3">
        <v>45132</v>
      </c>
      <c r="D37">
        <v>-1605</v>
      </c>
      <c r="E37" t="s">
        <v>1171</v>
      </c>
      <c r="F37">
        <v>2</v>
      </c>
      <c r="G37">
        <v>5</v>
      </c>
      <c r="J37">
        <v>14</v>
      </c>
    </row>
    <row r="38" spans="1:10" x14ac:dyDescent="0.3">
      <c r="A38">
        <v>53</v>
      </c>
      <c r="C38" s="3">
        <v>45265</v>
      </c>
      <c r="D38">
        <v>5350</v>
      </c>
      <c r="E38" t="s">
        <v>1172</v>
      </c>
      <c r="F38">
        <v>2</v>
      </c>
      <c r="G38">
        <v>5</v>
      </c>
      <c r="I38">
        <v>23</v>
      </c>
    </row>
    <row r="39" spans="1:10" x14ac:dyDescent="0.3">
      <c r="A39">
        <v>54</v>
      </c>
      <c r="C39" s="3">
        <v>45270</v>
      </c>
      <c r="D39">
        <v>-3210</v>
      </c>
      <c r="E39" t="s">
        <v>1173</v>
      </c>
      <c r="F39">
        <v>3</v>
      </c>
      <c r="G39">
        <v>5</v>
      </c>
      <c r="J39">
        <v>23</v>
      </c>
    </row>
    <row r="40" spans="1:10" x14ac:dyDescent="0.3">
      <c r="A40">
        <v>55</v>
      </c>
      <c r="C40" s="3">
        <v>45280</v>
      </c>
      <c r="D40">
        <v>4280</v>
      </c>
      <c r="E40" t="s">
        <v>1174</v>
      </c>
      <c r="F40">
        <v>3</v>
      </c>
      <c r="G40">
        <v>5</v>
      </c>
      <c r="I40">
        <v>24</v>
      </c>
    </row>
    <row r="41" spans="1:10" x14ac:dyDescent="0.3">
      <c r="A41">
        <v>56</v>
      </c>
      <c r="C41" s="3">
        <v>45285</v>
      </c>
      <c r="D41">
        <v>-2675</v>
      </c>
      <c r="E41" t="s">
        <v>1175</v>
      </c>
      <c r="F41">
        <v>2</v>
      </c>
      <c r="G41">
        <v>5</v>
      </c>
      <c r="J41">
        <v>24</v>
      </c>
    </row>
    <row r="42" spans="1:10" x14ac:dyDescent="0.3">
      <c r="A42">
        <v>57</v>
      </c>
      <c r="C42" s="3">
        <v>45291</v>
      </c>
      <c r="D42">
        <v>-10000</v>
      </c>
      <c r="E42" t="s">
        <v>923</v>
      </c>
      <c r="F42">
        <v>3</v>
      </c>
      <c r="G42">
        <v>5</v>
      </c>
      <c r="H42">
        <v>38</v>
      </c>
    </row>
    <row r="43" spans="1:10" x14ac:dyDescent="0.3">
      <c r="A43">
        <v>58</v>
      </c>
      <c r="C43" s="3">
        <v>45291</v>
      </c>
      <c r="D43">
        <v>-5000</v>
      </c>
      <c r="E43" t="s">
        <v>924</v>
      </c>
      <c r="F43">
        <v>2</v>
      </c>
      <c r="G43">
        <v>5</v>
      </c>
      <c r="H43">
        <v>43</v>
      </c>
    </row>
    <row r="44" spans="1:10" x14ac:dyDescent="0.3">
      <c r="B44" t="s">
        <v>539</v>
      </c>
      <c r="C44" s="3">
        <v>45143</v>
      </c>
      <c r="D44">
        <v>3210</v>
      </c>
      <c r="E44" t="s">
        <v>1176</v>
      </c>
      <c r="F44">
        <v>2</v>
      </c>
      <c r="G44">
        <v>5</v>
      </c>
      <c r="I44">
        <v>15</v>
      </c>
    </row>
    <row r="45" spans="1:10" x14ac:dyDescent="0.3">
      <c r="B45" t="s">
        <v>524</v>
      </c>
      <c r="C45" s="3">
        <v>45148</v>
      </c>
      <c r="D45">
        <v>-2140</v>
      </c>
      <c r="E45" t="s">
        <v>1177</v>
      </c>
      <c r="F45">
        <v>3</v>
      </c>
      <c r="G45">
        <v>5</v>
      </c>
      <c r="J45">
        <v>15</v>
      </c>
    </row>
    <row r="46" spans="1:10" x14ac:dyDescent="0.3">
      <c r="B46" t="s">
        <v>544</v>
      </c>
      <c r="C46" s="3">
        <v>45158</v>
      </c>
      <c r="D46">
        <v>1605</v>
      </c>
      <c r="E46" t="s">
        <v>1178</v>
      </c>
      <c r="F46">
        <v>3</v>
      </c>
      <c r="G46">
        <v>5</v>
      </c>
      <c r="I46">
        <v>16</v>
      </c>
    </row>
    <row r="47" spans="1:10" x14ac:dyDescent="0.3">
      <c r="B47" t="s">
        <v>549</v>
      </c>
      <c r="C47" s="3">
        <v>45163</v>
      </c>
      <c r="D47">
        <v>-3745</v>
      </c>
      <c r="E47" t="s">
        <v>1179</v>
      </c>
      <c r="F47">
        <v>2</v>
      </c>
      <c r="G47">
        <v>5</v>
      </c>
      <c r="J47">
        <v>16</v>
      </c>
    </row>
    <row r="48" spans="1:10" x14ac:dyDescent="0.3">
      <c r="B48" t="s">
        <v>579</v>
      </c>
      <c r="C48" s="3">
        <v>45174</v>
      </c>
      <c r="D48">
        <v>4280</v>
      </c>
      <c r="E48" t="s">
        <v>1180</v>
      </c>
      <c r="F48">
        <v>2</v>
      </c>
      <c r="G48">
        <v>5</v>
      </c>
      <c r="I48">
        <v>17</v>
      </c>
    </row>
    <row r="49" spans="2:10" x14ac:dyDescent="0.3">
      <c r="B49" t="s">
        <v>580</v>
      </c>
      <c r="C49" s="3">
        <v>45179</v>
      </c>
      <c r="D49">
        <v>-1070</v>
      </c>
      <c r="E49" t="s">
        <v>1181</v>
      </c>
      <c r="F49">
        <v>3</v>
      </c>
      <c r="G49">
        <v>5</v>
      </c>
      <c r="J49">
        <v>17</v>
      </c>
    </row>
    <row r="50" spans="2:10" x14ac:dyDescent="0.3">
      <c r="B50" t="s">
        <v>526</v>
      </c>
      <c r="C50" s="3">
        <v>45189</v>
      </c>
      <c r="D50">
        <v>2675</v>
      </c>
      <c r="E50" t="s">
        <v>1182</v>
      </c>
      <c r="F50">
        <v>3</v>
      </c>
      <c r="G50">
        <v>5</v>
      </c>
      <c r="I50">
        <v>18</v>
      </c>
    </row>
    <row r="51" spans="2:10" x14ac:dyDescent="0.3">
      <c r="B51" t="s">
        <v>522</v>
      </c>
      <c r="C51" s="3">
        <v>45194</v>
      </c>
      <c r="D51">
        <v>-3210</v>
      </c>
      <c r="E51" t="s">
        <v>1183</v>
      </c>
      <c r="F51">
        <v>2</v>
      </c>
      <c r="G51">
        <v>5</v>
      </c>
      <c r="J51">
        <v>18</v>
      </c>
    </row>
    <row r="52" spans="2:10" x14ac:dyDescent="0.3">
      <c r="B52" t="s">
        <v>529</v>
      </c>
      <c r="C52" s="3">
        <v>45204</v>
      </c>
      <c r="D52">
        <v>3745</v>
      </c>
      <c r="E52" t="s">
        <v>1184</v>
      </c>
      <c r="F52">
        <v>2</v>
      </c>
      <c r="G52">
        <v>5</v>
      </c>
      <c r="I52">
        <v>19</v>
      </c>
    </row>
    <row r="53" spans="2:10" x14ac:dyDescent="0.3">
      <c r="B53" t="s">
        <v>532</v>
      </c>
      <c r="C53" s="3">
        <v>45209</v>
      </c>
      <c r="D53">
        <v>-2675</v>
      </c>
      <c r="E53" t="s">
        <v>1185</v>
      </c>
      <c r="F53">
        <v>3</v>
      </c>
      <c r="G53">
        <v>5</v>
      </c>
      <c r="J53">
        <v>19</v>
      </c>
    </row>
    <row r="54" spans="2:10" x14ac:dyDescent="0.3">
      <c r="B54" t="s">
        <v>586</v>
      </c>
      <c r="C54" s="3">
        <v>45219</v>
      </c>
      <c r="D54">
        <v>2140</v>
      </c>
      <c r="E54" t="s">
        <v>1186</v>
      </c>
      <c r="F54">
        <v>3</v>
      </c>
      <c r="G54">
        <v>5</v>
      </c>
      <c r="I54">
        <v>20</v>
      </c>
    </row>
    <row r="55" spans="2:10" x14ac:dyDescent="0.3">
      <c r="B55" t="s">
        <v>588</v>
      </c>
      <c r="C55" s="3">
        <v>45224</v>
      </c>
      <c r="D55">
        <v>-1605</v>
      </c>
      <c r="E55" t="s">
        <v>1187</v>
      </c>
      <c r="F55">
        <v>2</v>
      </c>
      <c r="G55">
        <v>5</v>
      </c>
      <c r="J55">
        <v>20</v>
      </c>
    </row>
    <row r="56" spans="2:10" x14ac:dyDescent="0.3">
      <c r="B56" t="s">
        <v>589</v>
      </c>
      <c r="C56" s="3">
        <v>45235</v>
      </c>
      <c r="D56">
        <v>5350</v>
      </c>
      <c r="E56" t="s">
        <v>1188</v>
      </c>
      <c r="F56">
        <v>2</v>
      </c>
      <c r="G56">
        <v>5</v>
      </c>
      <c r="I56">
        <v>21</v>
      </c>
    </row>
    <row r="57" spans="2:10" x14ac:dyDescent="0.3">
      <c r="B57" t="s">
        <v>590</v>
      </c>
      <c r="C57" s="3">
        <v>45240</v>
      </c>
      <c r="D57">
        <v>-3210</v>
      </c>
      <c r="E57" t="s">
        <v>1189</v>
      </c>
      <c r="F57">
        <v>3</v>
      </c>
      <c r="G57">
        <v>5</v>
      </c>
      <c r="J57">
        <v>21</v>
      </c>
    </row>
    <row r="58" spans="2:10" x14ac:dyDescent="0.3">
      <c r="B58" t="s">
        <v>591</v>
      </c>
      <c r="C58" s="3">
        <v>45250</v>
      </c>
      <c r="D58">
        <v>4280</v>
      </c>
      <c r="E58" t="s">
        <v>1190</v>
      </c>
      <c r="F58">
        <v>3</v>
      </c>
      <c r="G58">
        <v>5</v>
      </c>
      <c r="I58">
        <v>22</v>
      </c>
    </row>
    <row r="59" spans="2:10" x14ac:dyDescent="0.3">
      <c r="B59" t="s">
        <v>593</v>
      </c>
      <c r="C59" s="3">
        <v>45255</v>
      </c>
      <c r="D59">
        <v>-2675</v>
      </c>
      <c r="E59" t="s">
        <v>1191</v>
      </c>
      <c r="F59">
        <v>2</v>
      </c>
      <c r="G59">
        <v>5</v>
      </c>
      <c r="J59">
        <v>22</v>
      </c>
    </row>
    <row r="60" spans="2:10" x14ac:dyDescent="0.3">
      <c r="B60" t="s">
        <v>594</v>
      </c>
      <c r="C60" s="3">
        <v>45296</v>
      </c>
      <c r="D60">
        <v>4500</v>
      </c>
      <c r="E60" t="s">
        <v>1078</v>
      </c>
      <c r="F60">
        <v>2</v>
      </c>
      <c r="G60">
        <v>5</v>
      </c>
      <c r="I60">
        <v>25</v>
      </c>
    </row>
    <row r="61" spans="2:10" x14ac:dyDescent="0.3">
      <c r="B61" t="s">
        <v>941</v>
      </c>
      <c r="C61" s="3">
        <v>45301</v>
      </c>
      <c r="D61">
        <v>-2800</v>
      </c>
      <c r="E61" t="s">
        <v>875</v>
      </c>
      <c r="F61">
        <v>3</v>
      </c>
      <c r="G61">
        <v>5</v>
      </c>
      <c r="J61">
        <v>25</v>
      </c>
    </row>
    <row r="62" spans="2:10" x14ac:dyDescent="0.3">
      <c r="B62" t="s">
        <v>943</v>
      </c>
      <c r="C62" s="3">
        <v>45311</v>
      </c>
      <c r="D62">
        <v>3200</v>
      </c>
      <c r="E62" t="s">
        <v>1080</v>
      </c>
      <c r="F62">
        <v>3</v>
      </c>
      <c r="G62">
        <v>5</v>
      </c>
      <c r="I62">
        <v>26</v>
      </c>
    </row>
    <row r="63" spans="2:10" x14ac:dyDescent="0.3">
      <c r="B63" t="s">
        <v>945</v>
      </c>
      <c r="C63" s="3">
        <v>45316</v>
      </c>
      <c r="D63">
        <v>-3500</v>
      </c>
      <c r="E63" t="s">
        <v>881</v>
      </c>
      <c r="F63">
        <v>2</v>
      </c>
      <c r="G63">
        <v>5</v>
      </c>
      <c r="J63">
        <v>26</v>
      </c>
    </row>
    <row r="64" spans="2:10" x14ac:dyDescent="0.3">
      <c r="B64" t="s">
        <v>947</v>
      </c>
      <c r="C64" s="3">
        <v>45327</v>
      </c>
      <c r="D64">
        <v>5800</v>
      </c>
      <c r="E64" t="s">
        <v>1083</v>
      </c>
      <c r="F64">
        <v>2</v>
      </c>
      <c r="G64">
        <v>5</v>
      </c>
      <c r="I64">
        <v>27</v>
      </c>
    </row>
    <row r="65" spans="2:10" x14ac:dyDescent="0.3">
      <c r="B65" t="s">
        <v>949</v>
      </c>
      <c r="C65" s="3">
        <v>45332</v>
      </c>
      <c r="D65">
        <v>-4200</v>
      </c>
      <c r="E65" t="s">
        <v>890</v>
      </c>
      <c r="F65">
        <v>3</v>
      </c>
      <c r="G65">
        <v>5</v>
      </c>
      <c r="J65">
        <v>27</v>
      </c>
    </row>
    <row r="66" spans="2:10" x14ac:dyDescent="0.3">
      <c r="B66" t="s">
        <v>951</v>
      </c>
      <c r="C66" s="3">
        <v>45342</v>
      </c>
      <c r="D66">
        <v>2700</v>
      </c>
      <c r="E66" t="s">
        <v>1084</v>
      </c>
      <c r="F66">
        <v>3</v>
      </c>
      <c r="G66">
        <v>5</v>
      </c>
      <c r="I66">
        <v>28</v>
      </c>
    </row>
    <row r="67" spans="2:10" x14ac:dyDescent="0.3">
      <c r="B67" t="s">
        <v>953</v>
      </c>
      <c r="C67" s="3">
        <v>45347</v>
      </c>
      <c r="D67">
        <v>-1900</v>
      </c>
      <c r="E67" t="s">
        <v>895</v>
      </c>
      <c r="F67">
        <v>2</v>
      </c>
      <c r="G67">
        <v>5</v>
      </c>
      <c r="J67">
        <v>28</v>
      </c>
    </row>
    <row r="68" spans="2:10" x14ac:dyDescent="0.3">
      <c r="B68" t="s">
        <v>955</v>
      </c>
      <c r="C68" s="3">
        <v>45356</v>
      </c>
      <c r="D68">
        <v>3900</v>
      </c>
      <c r="E68" t="s">
        <v>1085</v>
      </c>
      <c r="F68">
        <v>2</v>
      </c>
      <c r="G68">
        <v>5</v>
      </c>
      <c r="I68">
        <v>29</v>
      </c>
    </row>
    <row r="69" spans="2:10" x14ac:dyDescent="0.3">
      <c r="B69" t="s">
        <v>957</v>
      </c>
      <c r="C69" s="3">
        <v>45361</v>
      </c>
      <c r="D69">
        <v>-3300</v>
      </c>
      <c r="E69" t="s">
        <v>898</v>
      </c>
      <c r="F69">
        <v>3</v>
      </c>
      <c r="G69">
        <v>5</v>
      </c>
      <c r="J69">
        <v>29</v>
      </c>
    </row>
    <row r="70" spans="2:10" x14ac:dyDescent="0.3">
      <c r="B70" t="s">
        <v>959</v>
      </c>
      <c r="C70" s="3">
        <v>45371</v>
      </c>
      <c r="D70">
        <v>4100</v>
      </c>
      <c r="E70" t="s">
        <v>1086</v>
      </c>
      <c r="F70">
        <v>3</v>
      </c>
      <c r="G70">
        <v>5</v>
      </c>
      <c r="I70">
        <v>30</v>
      </c>
    </row>
    <row r="71" spans="2:10" x14ac:dyDescent="0.3">
      <c r="B71" t="s">
        <v>960</v>
      </c>
      <c r="C71" s="3">
        <v>45376</v>
      </c>
      <c r="D71">
        <v>-2600</v>
      </c>
      <c r="E71" t="s">
        <v>901</v>
      </c>
      <c r="F71">
        <v>2</v>
      </c>
      <c r="G71">
        <v>5</v>
      </c>
      <c r="J71">
        <v>30</v>
      </c>
    </row>
    <row r="72" spans="2:10" x14ac:dyDescent="0.3">
      <c r="B72" t="s">
        <v>961</v>
      </c>
      <c r="C72" s="3">
        <v>45306</v>
      </c>
      <c r="D72">
        <v>-500</v>
      </c>
      <c r="E72" t="s">
        <v>962</v>
      </c>
      <c r="F72">
        <v>1</v>
      </c>
      <c r="G72">
        <v>5</v>
      </c>
      <c r="H72">
        <v>41</v>
      </c>
    </row>
    <row r="73" spans="2:10" x14ac:dyDescent="0.3">
      <c r="B73" t="s">
        <v>963</v>
      </c>
      <c r="C73" s="3">
        <v>45332</v>
      </c>
      <c r="D73">
        <v>-750</v>
      </c>
      <c r="E73" t="s">
        <v>964</v>
      </c>
      <c r="F73">
        <v>2</v>
      </c>
      <c r="G73">
        <v>5</v>
      </c>
      <c r="H73">
        <v>46</v>
      </c>
    </row>
    <row r="74" spans="2:10" x14ac:dyDescent="0.3">
      <c r="B74" t="s">
        <v>965</v>
      </c>
      <c r="C74" s="3">
        <v>45356</v>
      </c>
      <c r="D74">
        <v>-300</v>
      </c>
      <c r="E74" t="s">
        <v>966</v>
      </c>
      <c r="F74">
        <v>3</v>
      </c>
      <c r="G74">
        <v>5</v>
      </c>
      <c r="H74">
        <v>41</v>
      </c>
    </row>
    <row r="75" spans="2:10" x14ac:dyDescent="0.3">
      <c r="B75" t="s">
        <v>967</v>
      </c>
      <c r="C75" s="3">
        <v>45387</v>
      </c>
      <c r="D75">
        <v>5200</v>
      </c>
      <c r="E75" t="s">
        <v>1087</v>
      </c>
      <c r="F75">
        <v>2</v>
      </c>
      <c r="G75">
        <v>5</v>
      </c>
      <c r="I75">
        <v>31</v>
      </c>
    </row>
    <row r="76" spans="2:10" x14ac:dyDescent="0.3">
      <c r="B76" t="s">
        <v>968</v>
      </c>
      <c r="C76" s="3">
        <v>45392</v>
      </c>
      <c r="D76">
        <v>-2900</v>
      </c>
      <c r="E76" t="s">
        <v>904</v>
      </c>
      <c r="F76">
        <v>3</v>
      </c>
      <c r="G76">
        <v>5</v>
      </c>
      <c r="J76">
        <v>31</v>
      </c>
    </row>
    <row r="77" spans="2:10" x14ac:dyDescent="0.3">
      <c r="B77" t="s">
        <v>969</v>
      </c>
      <c r="C77" s="3">
        <v>45402</v>
      </c>
      <c r="D77">
        <v>3800</v>
      </c>
      <c r="E77" t="s">
        <v>1088</v>
      </c>
      <c r="F77">
        <v>3</v>
      </c>
      <c r="G77">
        <v>5</v>
      </c>
      <c r="I77">
        <v>32</v>
      </c>
    </row>
    <row r="78" spans="2:10" x14ac:dyDescent="0.3">
      <c r="B78" t="s">
        <v>971</v>
      </c>
      <c r="C78" s="3">
        <v>45407</v>
      </c>
      <c r="D78">
        <v>-4100</v>
      </c>
      <c r="E78" t="s">
        <v>907</v>
      </c>
      <c r="F78">
        <v>2</v>
      </c>
      <c r="G78">
        <v>5</v>
      </c>
      <c r="J78">
        <v>32</v>
      </c>
    </row>
    <row r="79" spans="2:10" x14ac:dyDescent="0.3">
      <c r="B79" t="s">
        <v>973</v>
      </c>
      <c r="C79" s="3">
        <v>45417</v>
      </c>
      <c r="D79">
        <v>4700</v>
      </c>
      <c r="E79" t="s">
        <v>908</v>
      </c>
      <c r="F79">
        <v>2</v>
      </c>
      <c r="G79">
        <v>5</v>
      </c>
      <c r="I79">
        <v>33</v>
      </c>
    </row>
    <row r="80" spans="2:10" x14ac:dyDescent="0.3">
      <c r="B80" t="s">
        <v>975</v>
      </c>
      <c r="C80" s="3">
        <v>45422</v>
      </c>
      <c r="D80">
        <v>-3500</v>
      </c>
      <c r="E80" t="s">
        <v>909</v>
      </c>
      <c r="F80">
        <v>3</v>
      </c>
      <c r="G80">
        <v>5</v>
      </c>
      <c r="J80">
        <v>33</v>
      </c>
    </row>
    <row r="81" spans="2:10" x14ac:dyDescent="0.3">
      <c r="B81" t="s">
        <v>977</v>
      </c>
      <c r="C81" s="3">
        <v>45432</v>
      </c>
      <c r="D81">
        <v>3100</v>
      </c>
      <c r="E81" t="s">
        <v>910</v>
      </c>
      <c r="F81">
        <v>3</v>
      </c>
      <c r="G81">
        <v>5</v>
      </c>
      <c r="I81">
        <v>34</v>
      </c>
    </row>
    <row r="82" spans="2:10" x14ac:dyDescent="0.3">
      <c r="B82" t="s">
        <v>979</v>
      </c>
      <c r="C82" s="3">
        <v>45437</v>
      </c>
      <c r="D82">
        <v>-2200</v>
      </c>
      <c r="E82" t="s">
        <v>911</v>
      </c>
      <c r="F82">
        <v>2</v>
      </c>
      <c r="G82">
        <v>5</v>
      </c>
      <c r="J82">
        <v>34</v>
      </c>
    </row>
    <row r="83" spans="2:10" x14ac:dyDescent="0.3">
      <c r="B83" t="s">
        <v>981</v>
      </c>
      <c r="C83" s="3">
        <v>45448</v>
      </c>
      <c r="D83">
        <v>5800</v>
      </c>
      <c r="E83" t="s">
        <v>912</v>
      </c>
      <c r="F83">
        <v>2</v>
      </c>
      <c r="G83">
        <v>5</v>
      </c>
      <c r="I83">
        <v>35</v>
      </c>
    </row>
    <row r="84" spans="2:10" x14ac:dyDescent="0.3">
      <c r="B84" t="s">
        <v>983</v>
      </c>
      <c r="C84" s="3">
        <v>45453</v>
      </c>
      <c r="D84">
        <v>-3800</v>
      </c>
      <c r="E84" t="s">
        <v>913</v>
      </c>
      <c r="F84">
        <v>3</v>
      </c>
      <c r="G84">
        <v>5</v>
      </c>
      <c r="J84">
        <v>35</v>
      </c>
    </row>
    <row r="85" spans="2:10" x14ac:dyDescent="0.3">
      <c r="B85" t="s">
        <v>985</v>
      </c>
      <c r="C85" s="3">
        <v>45463</v>
      </c>
      <c r="D85">
        <v>4200</v>
      </c>
      <c r="E85" t="s">
        <v>914</v>
      </c>
      <c r="F85">
        <v>3</v>
      </c>
      <c r="G85">
        <v>5</v>
      </c>
      <c r="I85">
        <v>36</v>
      </c>
    </row>
    <row r="86" spans="2:10" x14ac:dyDescent="0.3">
      <c r="B86" t="s">
        <v>987</v>
      </c>
      <c r="C86" s="3">
        <v>45468</v>
      </c>
      <c r="D86">
        <v>-2600</v>
      </c>
      <c r="E86" t="s">
        <v>915</v>
      </c>
      <c r="F86">
        <v>2</v>
      </c>
      <c r="G86">
        <v>5</v>
      </c>
      <c r="J86">
        <v>36</v>
      </c>
    </row>
    <row r="87" spans="2:10" x14ac:dyDescent="0.3">
      <c r="B87" t="s">
        <v>989</v>
      </c>
      <c r="C87" s="3">
        <v>45397</v>
      </c>
      <c r="D87">
        <v>-600</v>
      </c>
      <c r="E87" t="s">
        <v>990</v>
      </c>
      <c r="F87">
        <v>1</v>
      </c>
      <c r="G87">
        <v>5</v>
      </c>
      <c r="H87">
        <v>41</v>
      </c>
    </row>
    <row r="88" spans="2:10" x14ac:dyDescent="0.3">
      <c r="B88" t="s">
        <v>991</v>
      </c>
      <c r="C88" s="3">
        <v>45422</v>
      </c>
      <c r="D88">
        <v>-850</v>
      </c>
      <c r="E88" t="s">
        <v>992</v>
      </c>
      <c r="F88">
        <v>2</v>
      </c>
      <c r="G88">
        <v>5</v>
      </c>
      <c r="H88">
        <v>46</v>
      </c>
    </row>
    <row r="89" spans="2:10" x14ac:dyDescent="0.3">
      <c r="B89" t="s">
        <v>993</v>
      </c>
      <c r="C89" s="3">
        <v>45448</v>
      </c>
      <c r="D89">
        <v>-400</v>
      </c>
      <c r="E89" t="s">
        <v>994</v>
      </c>
      <c r="F89">
        <v>3</v>
      </c>
      <c r="G89">
        <v>5</v>
      </c>
      <c r="H89">
        <v>41</v>
      </c>
    </row>
    <row r="90" spans="2:10" x14ac:dyDescent="0.3">
      <c r="B90" t="s">
        <v>995</v>
      </c>
      <c r="C90" s="3">
        <v>45473</v>
      </c>
      <c r="D90">
        <v>10000</v>
      </c>
      <c r="E90" t="s">
        <v>996</v>
      </c>
      <c r="F90">
        <v>3</v>
      </c>
      <c r="G90">
        <v>5</v>
      </c>
    </row>
    <row r="91" spans="2:10" x14ac:dyDescent="0.3">
      <c r="B91" t="s">
        <v>997</v>
      </c>
      <c r="C91" s="3">
        <v>45478</v>
      </c>
      <c r="D91">
        <v>6200</v>
      </c>
      <c r="E91" t="s">
        <v>916</v>
      </c>
      <c r="F91">
        <v>2</v>
      </c>
      <c r="G91">
        <v>5</v>
      </c>
      <c r="I91">
        <v>37</v>
      </c>
    </row>
    <row r="92" spans="2:10" x14ac:dyDescent="0.3">
      <c r="B92" t="s">
        <v>998</v>
      </c>
      <c r="C92" s="3">
        <v>45483</v>
      </c>
      <c r="D92">
        <v>-3300</v>
      </c>
      <c r="E92" t="s">
        <v>917</v>
      </c>
      <c r="F92">
        <v>3</v>
      </c>
      <c r="G92">
        <v>5</v>
      </c>
      <c r="J92">
        <v>37</v>
      </c>
    </row>
    <row r="93" spans="2:10" x14ac:dyDescent="0.3">
      <c r="B93" t="s">
        <v>999</v>
      </c>
      <c r="C93" s="3">
        <v>45493</v>
      </c>
      <c r="D93">
        <v>4500</v>
      </c>
      <c r="E93" t="s">
        <v>918</v>
      </c>
      <c r="F93">
        <v>3</v>
      </c>
      <c r="G93">
        <v>5</v>
      </c>
      <c r="I93">
        <v>38</v>
      </c>
    </row>
    <row r="94" spans="2:10" x14ac:dyDescent="0.3">
      <c r="B94" t="s">
        <v>1000</v>
      </c>
      <c r="C94" s="3">
        <v>45498</v>
      </c>
      <c r="D94">
        <v>-2800</v>
      </c>
      <c r="E94" t="s">
        <v>919</v>
      </c>
      <c r="F94">
        <v>2</v>
      </c>
      <c r="G94">
        <v>5</v>
      </c>
      <c r="J94">
        <v>38</v>
      </c>
    </row>
    <row r="95" spans="2:10" x14ac:dyDescent="0.3">
      <c r="B95" t="s">
        <v>1001</v>
      </c>
      <c r="C95" s="3">
        <v>45509</v>
      </c>
      <c r="D95">
        <v>5800</v>
      </c>
      <c r="E95" t="s">
        <v>925</v>
      </c>
      <c r="F95">
        <v>2</v>
      </c>
      <c r="G95">
        <v>5</v>
      </c>
      <c r="I95">
        <v>39</v>
      </c>
    </row>
    <row r="96" spans="2:10" x14ac:dyDescent="0.3">
      <c r="B96" t="s">
        <v>1002</v>
      </c>
      <c r="C96" s="3">
        <v>45514</v>
      </c>
      <c r="D96">
        <v>-4100</v>
      </c>
      <c r="E96" t="s">
        <v>926</v>
      </c>
      <c r="F96">
        <v>3</v>
      </c>
      <c r="G96">
        <v>5</v>
      </c>
      <c r="J96">
        <v>39</v>
      </c>
    </row>
    <row r="97" spans="2:10" x14ac:dyDescent="0.3">
      <c r="B97" t="s">
        <v>1003</v>
      </c>
      <c r="C97" s="3">
        <v>45524</v>
      </c>
      <c r="D97">
        <v>3900</v>
      </c>
      <c r="E97" t="s">
        <v>927</v>
      </c>
      <c r="F97">
        <v>3</v>
      </c>
      <c r="G97">
        <v>5</v>
      </c>
      <c r="I97">
        <v>40</v>
      </c>
    </row>
    <row r="98" spans="2:10" x14ac:dyDescent="0.3">
      <c r="B98" t="s">
        <v>1004</v>
      </c>
      <c r="C98" s="3">
        <v>45529</v>
      </c>
      <c r="D98">
        <v>-2400</v>
      </c>
      <c r="E98" t="s">
        <v>928</v>
      </c>
      <c r="F98">
        <v>2</v>
      </c>
      <c r="G98">
        <v>5</v>
      </c>
      <c r="J98">
        <v>40</v>
      </c>
    </row>
    <row r="99" spans="2:10" x14ac:dyDescent="0.3">
      <c r="B99" t="s">
        <v>1005</v>
      </c>
      <c r="C99" s="3">
        <v>45540</v>
      </c>
      <c r="D99">
        <v>7100</v>
      </c>
      <c r="E99" t="s">
        <v>929</v>
      </c>
      <c r="F99">
        <v>2</v>
      </c>
      <c r="G99">
        <v>5</v>
      </c>
      <c r="I99">
        <v>41</v>
      </c>
    </row>
    <row r="100" spans="2:10" x14ac:dyDescent="0.3">
      <c r="B100" t="s">
        <v>1006</v>
      </c>
      <c r="C100" s="3">
        <v>45545</v>
      </c>
      <c r="D100">
        <v>-3600</v>
      </c>
      <c r="E100" t="s">
        <v>930</v>
      </c>
      <c r="F100">
        <v>3</v>
      </c>
      <c r="G100">
        <v>5</v>
      </c>
      <c r="J100">
        <v>41</v>
      </c>
    </row>
    <row r="101" spans="2:10" x14ac:dyDescent="0.3">
      <c r="B101" t="s">
        <v>1007</v>
      </c>
      <c r="C101" s="3">
        <v>45555</v>
      </c>
      <c r="D101">
        <v>4800</v>
      </c>
      <c r="E101" t="s">
        <v>931</v>
      </c>
      <c r="F101">
        <v>3</v>
      </c>
      <c r="G101">
        <v>5</v>
      </c>
      <c r="I101">
        <v>42</v>
      </c>
    </row>
    <row r="102" spans="2:10" x14ac:dyDescent="0.3">
      <c r="B102" t="s">
        <v>1008</v>
      </c>
      <c r="C102" s="3">
        <v>45560</v>
      </c>
      <c r="D102">
        <v>-2900</v>
      </c>
      <c r="E102" t="s">
        <v>932</v>
      </c>
      <c r="F102">
        <v>2</v>
      </c>
      <c r="G102">
        <v>5</v>
      </c>
      <c r="J102">
        <v>42</v>
      </c>
    </row>
    <row r="103" spans="2:10" x14ac:dyDescent="0.3">
      <c r="B103" t="s">
        <v>1009</v>
      </c>
      <c r="C103" s="3">
        <v>45488</v>
      </c>
      <c r="D103">
        <v>-750</v>
      </c>
      <c r="E103" t="s">
        <v>1010</v>
      </c>
      <c r="F103">
        <v>2</v>
      </c>
      <c r="G103">
        <v>5</v>
      </c>
      <c r="H103">
        <v>46</v>
      </c>
    </row>
    <row r="104" spans="2:10" x14ac:dyDescent="0.3">
      <c r="B104" t="s">
        <v>1011</v>
      </c>
      <c r="C104" s="3">
        <v>45514</v>
      </c>
      <c r="D104">
        <v>-1200</v>
      </c>
      <c r="E104" t="s">
        <v>779</v>
      </c>
      <c r="F104">
        <v>3</v>
      </c>
      <c r="G104">
        <v>5</v>
      </c>
      <c r="H104">
        <v>41</v>
      </c>
    </row>
    <row r="105" spans="2:10" x14ac:dyDescent="0.3">
      <c r="B105" t="s">
        <v>1012</v>
      </c>
      <c r="C105" s="3">
        <v>45540</v>
      </c>
      <c r="D105">
        <v>-500</v>
      </c>
      <c r="E105" t="s">
        <v>828</v>
      </c>
      <c r="F105">
        <v>2</v>
      </c>
      <c r="G105">
        <v>5</v>
      </c>
      <c r="H105">
        <v>41</v>
      </c>
    </row>
    <row r="106" spans="2:10" x14ac:dyDescent="0.3">
      <c r="B106" t="s">
        <v>1013</v>
      </c>
      <c r="C106" s="3">
        <v>45565</v>
      </c>
      <c r="D106">
        <v>-5000</v>
      </c>
      <c r="E106" t="s">
        <v>1014</v>
      </c>
      <c r="F106">
        <v>3</v>
      </c>
      <c r="G106">
        <v>5</v>
      </c>
    </row>
    <row r="107" spans="2:10" x14ac:dyDescent="0.3">
      <c r="B107" t="s">
        <v>1015</v>
      </c>
      <c r="C107" s="3">
        <v>45565</v>
      </c>
      <c r="D107">
        <v>5000</v>
      </c>
      <c r="E107" t="s">
        <v>1016</v>
      </c>
      <c r="F107">
        <v>3</v>
      </c>
      <c r="G107">
        <v>5</v>
      </c>
    </row>
    <row r="108" spans="2:10" x14ac:dyDescent="0.3">
      <c r="B108" t="s">
        <v>1017</v>
      </c>
      <c r="C108" s="3">
        <v>45570</v>
      </c>
      <c r="D108">
        <v>8200</v>
      </c>
      <c r="E108" t="s">
        <v>933</v>
      </c>
      <c r="F108">
        <v>2</v>
      </c>
      <c r="G108">
        <v>5</v>
      </c>
      <c r="I108">
        <v>43</v>
      </c>
    </row>
    <row r="109" spans="2:10" x14ac:dyDescent="0.3">
      <c r="B109" t="s">
        <v>1018</v>
      </c>
      <c r="C109" s="3">
        <v>45575</v>
      </c>
      <c r="D109">
        <v>-4200</v>
      </c>
      <c r="E109" t="s">
        <v>935</v>
      </c>
      <c r="F109">
        <v>3</v>
      </c>
      <c r="G109">
        <v>5</v>
      </c>
      <c r="J109">
        <v>44</v>
      </c>
    </row>
    <row r="110" spans="2:10" x14ac:dyDescent="0.3">
      <c r="B110" t="s">
        <v>1019</v>
      </c>
      <c r="C110" s="3">
        <v>45585</v>
      </c>
      <c r="D110">
        <v>5600</v>
      </c>
      <c r="E110" t="s">
        <v>934</v>
      </c>
      <c r="F110">
        <v>3</v>
      </c>
      <c r="G110">
        <v>5</v>
      </c>
      <c r="I110">
        <v>44</v>
      </c>
    </row>
    <row r="111" spans="2:10" x14ac:dyDescent="0.3">
      <c r="B111" t="s">
        <v>1020</v>
      </c>
      <c r="C111" s="3">
        <v>45590</v>
      </c>
      <c r="D111">
        <v>-3800</v>
      </c>
      <c r="E111" t="s">
        <v>937</v>
      </c>
      <c r="F111">
        <v>2</v>
      </c>
      <c r="G111">
        <v>5</v>
      </c>
      <c r="J111">
        <v>45</v>
      </c>
    </row>
    <row r="112" spans="2:10" x14ac:dyDescent="0.3">
      <c r="B112" t="s">
        <v>1021</v>
      </c>
      <c r="C112" s="3">
        <v>45601</v>
      </c>
      <c r="D112">
        <v>7500</v>
      </c>
      <c r="E112" t="s">
        <v>936</v>
      </c>
      <c r="F112">
        <v>2</v>
      </c>
      <c r="G112">
        <v>5</v>
      </c>
      <c r="I112">
        <v>45</v>
      </c>
    </row>
    <row r="113" spans="2:10" x14ac:dyDescent="0.3">
      <c r="B113" t="s">
        <v>1022</v>
      </c>
      <c r="C113" s="3">
        <v>45606</v>
      </c>
      <c r="D113">
        <v>-5100</v>
      </c>
      <c r="E113" t="s">
        <v>939</v>
      </c>
      <c r="F113">
        <v>3</v>
      </c>
      <c r="G113">
        <v>5</v>
      </c>
      <c r="J113">
        <v>46</v>
      </c>
    </row>
    <row r="114" spans="2:10" x14ac:dyDescent="0.3">
      <c r="B114" t="s">
        <v>1023</v>
      </c>
      <c r="C114" s="3">
        <v>45616</v>
      </c>
      <c r="D114">
        <v>6300</v>
      </c>
      <c r="E114" t="s">
        <v>938</v>
      </c>
      <c r="F114">
        <v>3</v>
      </c>
      <c r="G114">
        <v>5</v>
      </c>
      <c r="I114">
        <v>46</v>
      </c>
    </row>
    <row r="115" spans="2:10" x14ac:dyDescent="0.3">
      <c r="B115" t="s">
        <v>1024</v>
      </c>
      <c r="C115" s="3">
        <v>45621</v>
      </c>
      <c r="D115">
        <v>-3400</v>
      </c>
      <c r="E115" t="s">
        <v>921</v>
      </c>
      <c r="F115">
        <v>2</v>
      </c>
      <c r="G115">
        <v>5</v>
      </c>
      <c r="J115">
        <v>47</v>
      </c>
    </row>
    <row r="116" spans="2:10" x14ac:dyDescent="0.3">
      <c r="B116" t="s">
        <v>1025</v>
      </c>
      <c r="C116" s="3">
        <v>45631</v>
      </c>
      <c r="D116">
        <v>9200</v>
      </c>
      <c r="E116" t="s">
        <v>920</v>
      </c>
      <c r="F116">
        <v>2</v>
      </c>
      <c r="G116">
        <v>5</v>
      </c>
      <c r="I116">
        <v>47</v>
      </c>
    </row>
    <row r="117" spans="2:10" x14ac:dyDescent="0.3">
      <c r="B117" t="s">
        <v>1026</v>
      </c>
      <c r="C117" s="3">
        <v>45636</v>
      </c>
      <c r="D117">
        <v>-6200</v>
      </c>
      <c r="E117" t="s">
        <v>922</v>
      </c>
      <c r="F117">
        <v>3</v>
      </c>
      <c r="G117">
        <v>5</v>
      </c>
      <c r="J117">
        <v>48</v>
      </c>
    </row>
    <row r="118" spans="2:10" x14ac:dyDescent="0.3">
      <c r="B118" t="s">
        <v>1027</v>
      </c>
      <c r="C118" s="3">
        <v>45580</v>
      </c>
      <c r="D118">
        <v>-1500</v>
      </c>
      <c r="E118" t="s">
        <v>1028</v>
      </c>
      <c r="F118">
        <v>2</v>
      </c>
      <c r="G118">
        <v>5</v>
      </c>
      <c r="H118">
        <v>41</v>
      </c>
    </row>
    <row r="119" spans="2:10" x14ac:dyDescent="0.3">
      <c r="B119" t="s">
        <v>1029</v>
      </c>
      <c r="C119" s="3">
        <v>45606</v>
      </c>
      <c r="D119">
        <v>-800</v>
      </c>
      <c r="E119" t="s">
        <v>1030</v>
      </c>
      <c r="F119">
        <v>3</v>
      </c>
      <c r="G119">
        <v>5</v>
      </c>
      <c r="H119">
        <v>41</v>
      </c>
    </row>
    <row r="120" spans="2:10" x14ac:dyDescent="0.3">
      <c r="B120" t="s">
        <v>1031</v>
      </c>
      <c r="C120" s="3">
        <v>45646</v>
      </c>
      <c r="D120">
        <v>-2500</v>
      </c>
      <c r="E120" t="s">
        <v>1032</v>
      </c>
      <c r="F120">
        <v>2</v>
      </c>
      <c r="G120">
        <v>5</v>
      </c>
      <c r="H120">
        <v>46</v>
      </c>
    </row>
    <row r="121" spans="2:10" x14ac:dyDescent="0.3">
      <c r="B121" t="s">
        <v>1033</v>
      </c>
      <c r="C121" s="3">
        <v>45657</v>
      </c>
      <c r="D121">
        <v>-20000</v>
      </c>
      <c r="E121" t="s">
        <v>1034</v>
      </c>
      <c r="F121">
        <v>3</v>
      </c>
      <c r="G121">
        <v>5</v>
      </c>
      <c r="H121">
        <v>30</v>
      </c>
    </row>
    <row r="122" spans="2:10" x14ac:dyDescent="0.3">
      <c r="B122" t="s">
        <v>1035</v>
      </c>
      <c r="C122" s="3">
        <v>45662</v>
      </c>
      <c r="D122">
        <v>9500</v>
      </c>
      <c r="E122" t="s">
        <v>940</v>
      </c>
      <c r="F122">
        <v>2</v>
      </c>
      <c r="G122">
        <v>5</v>
      </c>
      <c r="I122">
        <v>50</v>
      </c>
    </row>
    <row r="123" spans="2:10" x14ac:dyDescent="0.3">
      <c r="B123" t="s">
        <v>1036</v>
      </c>
      <c r="C123" s="3">
        <v>45667</v>
      </c>
      <c r="D123">
        <v>-5800</v>
      </c>
      <c r="E123" t="s">
        <v>942</v>
      </c>
      <c r="F123">
        <v>3</v>
      </c>
      <c r="G123">
        <v>5</v>
      </c>
      <c r="J123">
        <v>50</v>
      </c>
    </row>
    <row r="124" spans="2:10" x14ac:dyDescent="0.3">
      <c r="B124" t="s">
        <v>1037</v>
      </c>
      <c r="C124" s="3">
        <v>45677</v>
      </c>
      <c r="D124">
        <v>7200</v>
      </c>
      <c r="E124" t="s">
        <v>944</v>
      </c>
      <c r="F124">
        <v>3</v>
      </c>
      <c r="G124">
        <v>5</v>
      </c>
      <c r="I124">
        <v>51</v>
      </c>
    </row>
    <row r="125" spans="2:10" x14ac:dyDescent="0.3">
      <c r="B125" t="s">
        <v>1038</v>
      </c>
      <c r="C125" s="3">
        <v>45682</v>
      </c>
      <c r="D125">
        <v>-4200</v>
      </c>
      <c r="E125" t="s">
        <v>946</v>
      </c>
      <c r="F125">
        <v>2</v>
      </c>
      <c r="G125">
        <v>5</v>
      </c>
      <c r="J125">
        <v>51</v>
      </c>
    </row>
    <row r="126" spans="2:10" x14ac:dyDescent="0.3">
      <c r="B126" t="s">
        <v>1039</v>
      </c>
      <c r="C126" s="3">
        <v>45693</v>
      </c>
      <c r="D126">
        <v>8800</v>
      </c>
      <c r="E126" t="s">
        <v>948</v>
      </c>
      <c r="F126">
        <v>2</v>
      </c>
      <c r="G126">
        <v>5</v>
      </c>
      <c r="I126">
        <v>52</v>
      </c>
    </row>
    <row r="127" spans="2:10" x14ac:dyDescent="0.3">
      <c r="B127" t="s">
        <v>1040</v>
      </c>
      <c r="C127" s="3">
        <v>45698</v>
      </c>
      <c r="D127">
        <v>-4800</v>
      </c>
      <c r="E127" t="s">
        <v>950</v>
      </c>
      <c r="F127">
        <v>3</v>
      </c>
      <c r="G127">
        <v>5</v>
      </c>
      <c r="J127">
        <v>52</v>
      </c>
    </row>
    <row r="128" spans="2:10" x14ac:dyDescent="0.3">
      <c r="B128" t="s">
        <v>1041</v>
      </c>
      <c r="C128" s="3">
        <v>45708</v>
      </c>
      <c r="D128">
        <v>6500</v>
      </c>
      <c r="E128" t="s">
        <v>952</v>
      </c>
      <c r="F128">
        <v>3</v>
      </c>
      <c r="G128">
        <v>5</v>
      </c>
      <c r="I128">
        <v>53</v>
      </c>
    </row>
    <row r="129" spans="2:10" x14ac:dyDescent="0.3">
      <c r="B129" t="s">
        <v>1042</v>
      </c>
      <c r="C129" s="3">
        <v>45713</v>
      </c>
      <c r="D129">
        <v>-3900</v>
      </c>
      <c r="E129" t="s">
        <v>954</v>
      </c>
      <c r="F129">
        <v>2</v>
      </c>
      <c r="G129">
        <v>5</v>
      </c>
      <c r="J129">
        <v>53</v>
      </c>
    </row>
    <row r="130" spans="2:10" x14ac:dyDescent="0.3">
      <c r="B130" t="s">
        <v>1043</v>
      </c>
      <c r="C130" s="3">
        <v>45721</v>
      </c>
      <c r="D130">
        <v>10200</v>
      </c>
      <c r="E130" t="s">
        <v>956</v>
      </c>
      <c r="F130">
        <v>2</v>
      </c>
      <c r="G130">
        <v>5</v>
      </c>
      <c r="I130">
        <v>54</v>
      </c>
    </row>
    <row r="131" spans="2:10" x14ac:dyDescent="0.3">
      <c r="B131" t="s">
        <v>1044</v>
      </c>
      <c r="C131" s="3">
        <v>45726</v>
      </c>
      <c r="D131">
        <v>-7200</v>
      </c>
      <c r="E131" t="s">
        <v>958</v>
      </c>
      <c r="F131">
        <v>3</v>
      </c>
      <c r="G131">
        <v>5</v>
      </c>
      <c r="J131">
        <v>54</v>
      </c>
    </row>
    <row r="132" spans="2:10" x14ac:dyDescent="0.3">
      <c r="B132" t="s">
        <v>1045</v>
      </c>
      <c r="C132" s="3">
        <v>45672</v>
      </c>
      <c r="D132">
        <v>-1800</v>
      </c>
      <c r="E132" t="s">
        <v>1010</v>
      </c>
      <c r="F132">
        <v>2</v>
      </c>
      <c r="G132">
        <v>5</v>
      </c>
      <c r="H132">
        <v>46</v>
      </c>
    </row>
    <row r="133" spans="2:10" x14ac:dyDescent="0.3">
      <c r="B133" t="s">
        <v>1046</v>
      </c>
      <c r="C133" s="3">
        <v>45698</v>
      </c>
      <c r="D133">
        <v>-950</v>
      </c>
      <c r="E133" t="s">
        <v>990</v>
      </c>
      <c r="F133">
        <v>3</v>
      </c>
      <c r="G133">
        <v>5</v>
      </c>
      <c r="H133">
        <v>41</v>
      </c>
    </row>
    <row r="134" spans="2:10" x14ac:dyDescent="0.3">
      <c r="B134" t="s">
        <v>1047</v>
      </c>
      <c r="C134" s="3">
        <v>45721</v>
      </c>
      <c r="D134">
        <v>-1200</v>
      </c>
      <c r="E134" t="s">
        <v>798</v>
      </c>
      <c r="F134">
        <v>2</v>
      </c>
      <c r="G134">
        <v>5</v>
      </c>
      <c r="H134">
        <v>41</v>
      </c>
    </row>
    <row r="135" spans="2:10" x14ac:dyDescent="0.3">
      <c r="B135" t="s">
        <v>1048</v>
      </c>
      <c r="C135" s="3">
        <v>45747</v>
      </c>
      <c r="D135">
        <v>-8000</v>
      </c>
      <c r="E135" t="s">
        <v>1014</v>
      </c>
      <c r="F135">
        <v>3</v>
      </c>
      <c r="G135">
        <v>5</v>
      </c>
    </row>
    <row r="136" spans="2:10" x14ac:dyDescent="0.3">
      <c r="B136" t="s">
        <v>1049</v>
      </c>
      <c r="C136" s="3">
        <v>45747</v>
      </c>
      <c r="D136">
        <v>8000</v>
      </c>
      <c r="E136" t="s">
        <v>1016</v>
      </c>
      <c r="F136">
        <v>3</v>
      </c>
      <c r="G136">
        <v>5</v>
      </c>
    </row>
    <row r="137" spans="2:10" x14ac:dyDescent="0.3">
      <c r="B137" t="s">
        <v>1050</v>
      </c>
      <c r="C137" s="3">
        <v>45752</v>
      </c>
      <c r="D137">
        <v>11200</v>
      </c>
      <c r="E137" t="s">
        <v>970</v>
      </c>
      <c r="F137">
        <v>2</v>
      </c>
      <c r="G137">
        <v>5</v>
      </c>
      <c r="I137">
        <v>57</v>
      </c>
    </row>
    <row r="138" spans="2:10" x14ac:dyDescent="0.3">
      <c r="B138" t="s">
        <v>1051</v>
      </c>
      <c r="C138" s="3">
        <v>45757</v>
      </c>
      <c r="D138">
        <v>-6200</v>
      </c>
      <c r="E138" t="s">
        <v>972</v>
      </c>
      <c r="F138">
        <v>3</v>
      </c>
      <c r="G138">
        <v>5</v>
      </c>
      <c r="J138">
        <v>57</v>
      </c>
    </row>
    <row r="139" spans="2:10" x14ac:dyDescent="0.3">
      <c r="B139" t="s">
        <v>1052</v>
      </c>
      <c r="C139" s="3">
        <v>45767</v>
      </c>
      <c r="D139">
        <v>8500</v>
      </c>
      <c r="E139" t="s">
        <v>974</v>
      </c>
      <c r="F139">
        <v>3</v>
      </c>
      <c r="G139">
        <v>5</v>
      </c>
      <c r="I139">
        <v>58</v>
      </c>
    </row>
    <row r="140" spans="2:10" x14ac:dyDescent="0.3">
      <c r="B140" t="s">
        <v>1053</v>
      </c>
      <c r="C140" s="3">
        <v>45772</v>
      </c>
      <c r="D140">
        <v>-4800</v>
      </c>
      <c r="E140" t="s">
        <v>976</v>
      </c>
      <c r="F140">
        <v>2</v>
      </c>
      <c r="G140">
        <v>5</v>
      </c>
      <c r="J140">
        <v>58</v>
      </c>
    </row>
    <row r="141" spans="2:10" x14ac:dyDescent="0.3">
      <c r="B141" t="s">
        <v>1054</v>
      </c>
      <c r="C141" s="3">
        <v>45782</v>
      </c>
      <c r="D141">
        <v>9800</v>
      </c>
      <c r="E141" t="s">
        <v>978</v>
      </c>
      <c r="F141">
        <v>2</v>
      </c>
      <c r="G141">
        <v>5</v>
      </c>
      <c r="I141">
        <v>59</v>
      </c>
    </row>
    <row r="142" spans="2:10" x14ac:dyDescent="0.3">
      <c r="B142" t="s">
        <v>1055</v>
      </c>
      <c r="C142" s="3">
        <v>45787</v>
      </c>
      <c r="D142">
        <v>-5500</v>
      </c>
      <c r="E142" t="s">
        <v>980</v>
      </c>
      <c r="F142">
        <v>3</v>
      </c>
      <c r="G142">
        <v>5</v>
      </c>
      <c r="J142">
        <v>59</v>
      </c>
    </row>
    <row r="143" spans="2:10" x14ac:dyDescent="0.3">
      <c r="B143" t="s">
        <v>1056</v>
      </c>
      <c r="C143" s="3">
        <v>45797</v>
      </c>
      <c r="D143">
        <v>7200</v>
      </c>
      <c r="E143" t="s">
        <v>982</v>
      </c>
      <c r="F143">
        <v>3</v>
      </c>
      <c r="G143">
        <v>5</v>
      </c>
      <c r="I143">
        <v>60</v>
      </c>
    </row>
    <row r="144" spans="2:10" x14ac:dyDescent="0.3">
      <c r="B144" t="s">
        <v>1057</v>
      </c>
      <c r="C144" s="3">
        <v>45802</v>
      </c>
      <c r="D144">
        <v>-3900</v>
      </c>
      <c r="E144" t="s">
        <v>984</v>
      </c>
      <c r="F144">
        <v>2</v>
      </c>
      <c r="G144">
        <v>5</v>
      </c>
      <c r="J144">
        <v>60</v>
      </c>
    </row>
    <row r="145" spans="2:10" x14ac:dyDescent="0.3">
      <c r="B145" t="s">
        <v>1058</v>
      </c>
      <c r="C145" s="3">
        <v>45813</v>
      </c>
      <c r="D145">
        <v>12500</v>
      </c>
      <c r="E145" t="s">
        <v>986</v>
      </c>
      <c r="F145">
        <v>2</v>
      </c>
      <c r="G145">
        <v>5</v>
      </c>
      <c r="I145">
        <v>61</v>
      </c>
    </row>
    <row r="146" spans="2:10" x14ac:dyDescent="0.3">
      <c r="B146" t="s">
        <v>1059</v>
      </c>
      <c r="C146" s="3">
        <v>45818</v>
      </c>
      <c r="D146">
        <v>-7800</v>
      </c>
      <c r="E146" t="s">
        <v>988</v>
      </c>
      <c r="F146">
        <v>3</v>
      </c>
      <c r="G146">
        <v>5</v>
      </c>
      <c r="J146">
        <v>61</v>
      </c>
    </row>
    <row r="147" spans="2:10" x14ac:dyDescent="0.3">
      <c r="B147" t="s">
        <v>1060</v>
      </c>
      <c r="C147" s="3">
        <v>45762</v>
      </c>
      <c r="D147">
        <v>-2200</v>
      </c>
      <c r="E147" t="s">
        <v>857</v>
      </c>
      <c r="F147">
        <v>2</v>
      </c>
      <c r="G147">
        <v>5</v>
      </c>
      <c r="H147">
        <v>41</v>
      </c>
    </row>
    <row r="148" spans="2:10" x14ac:dyDescent="0.3">
      <c r="B148" t="s">
        <v>1061</v>
      </c>
      <c r="C148" s="3">
        <v>45787</v>
      </c>
      <c r="D148">
        <v>-1100</v>
      </c>
      <c r="E148" t="s">
        <v>1062</v>
      </c>
      <c r="F148">
        <v>3</v>
      </c>
      <c r="G148">
        <v>5</v>
      </c>
      <c r="H148">
        <v>41</v>
      </c>
    </row>
    <row r="149" spans="2:10" x14ac:dyDescent="0.3">
      <c r="B149" t="s">
        <v>1063</v>
      </c>
      <c r="C149" s="3">
        <v>45813</v>
      </c>
      <c r="D149">
        <v>-1800</v>
      </c>
      <c r="E149" t="s">
        <v>1064</v>
      </c>
      <c r="F149">
        <v>2</v>
      </c>
      <c r="G149">
        <v>5</v>
      </c>
      <c r="H149">
        <v>41</v>
      </c>
    </row>
    <row r="150" spans="2:10" x14ac:dyDescent="0.3">
      <c r="B150" t="s">
        <v>1065</v>
      </c>
      <c r="C150" s="3">
        <v>45838</v>
      </c>
      <c r="D150">
        <v>-10000</v>
      </c>
      <c r="E150" t="s">
        <v>1014</v>
      </c>
      <c r="F150">
        <v>3</v>
      </c>
      <c r="G150">
        <v>5</v>
      </c>
    </row>
    <row r="151" spans="2:10" x14ac:dyDescent="0.3">
      <c r="B151" t="s">
        <v>1066</v>
      </c>
      <c r="C151" s="3">
        <v>45838</v>
      </c>
      <c r="D151">
        <v>10000</v>
      </c>
      <c r="E151" t="s">
        <v>1016</v>
      </c>
      <c r="F151">
        <v>3</v>
      </c>
      <c r="G151">
        <v>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5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1067</v>
      </c>
      <c r="C1" s="1" t="s">
        <v>410</v>
      </c>
      <c r="D1" s="1" t="s">
        <v>2</v>
      </c>
      <c r="E1" s="1" t="s">
        <v>867</v>
      </c>
      <c r="F1" s="1" t="s">
        <v>1068</v>
      </c>
      <c r="G1" s="1" t="s">
        <v>1069</v>
      </c>
      <c r="H1" s="1" t="s">
        <v>1070</v>
      </c>
      <c r="I1" s="1" t="s">
        <v>1071</v>
      </c>
      <c r="J1" s="1" t="s">
        <v>17</v>
      </c>
    </row>
    <row r="2" spans="1:10" x14ac:dyDescent="0.3">
      <c r="A2">
        <v>1</v>
      </c>
      <c r="B2">
        <v>1</v>
      </c>
      <c r="C2" s="3">
        <v>44931</v>
      </c>
      <c r="D2" t="s">
        <v>1072</v>
      </c>
      <c r="E2">
        <v>50000</v>
      </c>
      <c r="F2" t="s">
        <v>1073</v>
      </c>
      <c r="H2">
        <v>1</v>
      </c>
      <c r="I2">
        <v>1</v>
      </c>
      <c r="J2" s="3">
        <v>45375.276238425926</v>
      </c>
    </row>
    <row r="3" spans="1:10" x14ac:dyDescent="0.3">
      <c r="A3">
        <v>2</v>
      </c>
      <c r="B3">
        <v>1</v>
      </c>
      <c r="C3" s="3">
        <v>44936</v>
      </c>
      <c r="D3" t="s">
        <v>1074</v>
      </c>
      <c r="E3">
        <v>-2000</v>
      </c>
      <c r="F3" t="s">
        <v>1075</v>
      </c>
      <c r="H3">
        <v>1</v>
      </c>
      <c r="I3">
        <v>2</v>
      </c>
      <c r="J3" s="3">
        <v>45375.276238425926</v>
      </c>
    </row>
    <row r="4" spans="1:10" x14ac:dyDescent="0.3">
      <c r="A4">
        <v>3</v>
      </c>
      <c r="B4">
        <v>1</v>
      </c>
      <c r="C4" s="3">
        <v>44941</v>
      </c>
      <c r="D4" t="s">
        <v>1076</v>
      </c>
      <c r="E4">
        <v>-500</v>
      </c>
      <c r="F4" t="s">
        <v>1075</v>
      </c>
      <c r="H4">
        <v>1</v>
      </c>
      <c r="I4">
        <v>4</v>
      </c>
      <c r="J4" s="3">
        <v>45375.276238425926</v>
      </c>
    </row>
    <row r="5" spans="1:10" x14ac:dyDescent="0.3">
      <c r="A5">
        <v>4</v>
      </c>
      <c r="B5">
        <v>1</v>
      </c>
      <c r="C5" s="3">
        <v>44941</v>
      </c>
      <c r="D5" t="s">
        <v>1144</v>
      </c>
      <c r="E5">
        <v>-535</v>
      </c>
      <c r="F5" t="s">
        <v>1075</v>
      </c>
      <c r="H5">
        <v>1</v>
      </c>
      <c r="I5">
        <v>3</v>
      </c>
      <c r="J5" s="3">
        <v>45375.276238425926</v>
      </c>
    </row>
    <row r="6" spans="1:10" x14ac:dyDescent="0.3">
      <c r="A6">
        <v>5</v>
      </c>
      <c r="B6">
        <v>1</v>
      </c>
      <c r="C6" s="3">
        <v>44946</v>
      </c>
      <c r="D6" t="s">
        <v>1077</v>
      </c>
      <c r="E6">
        <v>7500</v>
      </c>
      <c r="F6" t="s">
        <v>1073</v>
      </c>
      <c r="H6">
        <v>1</v>
      </c>
      <c r="I6">
        <v>6</v>
      </c>
      <c r="J6" s="3">
        <v>45375.276238425926</v>
      </c>
    </row>
    <row r="7" spans="1:10" x14ac:dyDescent="0.3">
      <c r="A7">
        <v>6</v>
      </c>
      <c r="B7">
        <v>1</v>
      </c>
      <c r="C7" s="3">
        <v>44946</v>
      </c>
      <c r="D7" t="s">
        <v>1192</v>
      </c>
      <c r="E7">
        <v>2675</v>
      </c>
      <c r="F7" t="s">
        <v>1073</v>
      </c>
      <c r="H7">
        <v>1</v>
      </c>
      <c r="I7">
        <v>5</v>
      </c>
      <c r="J7" s="3">
        <v>45375.276238425926</v>
      </c>
    </row>
    <row r="8" spans="1:10" x14ac:dyDescent="0.3">
      <c r="A8">
        <v>7</v>
      </c>
      <c r="B8">
        <v>1</v>
      </c>
      <c r="C8" s="3">
        <v>44951</v>
      </c>
      <c r="D8" t="s">
        <v>1079</v>
      </c>
      <c r="E8">
        <v>-350</v>
      </c>
      <c r="F8" t="s">
        <v>1075</v>
      </c>
      <c r="H8">
        <v>1</v>
      </c>
      <c r="I8">
        <v>9</v>
      </c>
      <c r="J8" s="3">
        <v>45375.276238425926</v>
      </c>
    </row>
    <row r="9" spans="1:10" x14ac:dyDescent="0.3">
      <c r="A9">
        <v>8</v>
      </c>
      <c r="B9">
        <v>1</v>
      </c>
      <c r="C9" s="3">
        <v>44951</v>
      </c>
      <c r="D9" t="s">
        <v>1146</v>
      </c>
      <c r="E9">
        <v>-3210</v>
      </c>
      <c r="F9" t="s">
        <v>1075</v>
      </c>
      <c r="H9">
        <v>1</v>
      </c>
      <c r="I9">
        <v>7</v>
      </c>
      <c r="J9" s="3">
        <v>45375.276238425926</v>
      </c>
    </row>
    <row r="10" spans="1:10" x14ac:dyDescent="0.3">
      <c r="A10">
        <v>9</v>
      </c>
      <c r="B10">
        <v>1</v>
      </c>
      <c r="C10" s="3">
        <v>44951</v>
      </c>
      <c r="D10" t="s">
        <v>1193</v>
      </c>
      <c r="E10">
        <v>4815</v>
      </c>
      <c r="F10" t="s">
        <v>1073</v>
      </c>
      <c r="H10">
        <v>1</v>
      </c>
      <c r="I10">
        <v>8</v>
      </c>
      <c r="J10" s="3">
        <v>45375.276238425926</v>
      </c>
    </row>
    <row r="11" spans="1:10" x14ac:dyDescent="0.3">
      <c r="A11">
        <v>10</v>
      </c>
      <c r="B11">
        <v>1</v>
      </c>
      <c r="C11" s="3">
        <v>44957</v>
      </c>
      <c r="D11" t="s">
        <v>1081</v>
      </c>
      <c r="E11">
        <v>-12000</v>
      </c>
      <c r="F11" t="s">
        <v>1075</v>
      </c>
      <c r="H11">
        <v>1</v>
      </c>
      <c r="I11">
        <v>10</v>
      </c>
      <c r="J11" s="3">
        <v>45375.276238425926</v>
      </c>
    </row>
    <row r="12" spans="1:10" x14ac:dyDescent="0.3">
      <c r="A12">
        <v>11</v>
      </c>
      <c r="B12">
        <v>1</v>
      </c>
      <c r="C12" s="3">
        <v>44962</v>
      </c>
      <c r="D12" t="s">
        <v>1082</v>
      </c>
      <c r="E12">
        <v>-5000</v>
      </c>
      <c r="F12" t="s">
        <v>1075</v>
      </c>
      <c r="H12">
        <v>1</v>
      </c>
      <c r="I12">
        <v>11</v>
      </c>
      <c r="J12" s="3">
        <v>45375.276238425926</v>
      </c>
    </row>
    <row r="13" spans="1:10" x14ac:dyDescent="0.3">
      <c r="A13">
        <v>12</v>
      </c>
      <c r="B13">
        <v>1</v>
      </c>
      <c r="C13" s="3">
        <v>44967</v>
      </c>
      <c r="D13" t="s">
        <v>1074</v>
      </c>
      <c r="E13">
        <v>-2000</v>
      </c>
      <c r="F13" t="s">
        <v>1075</v>
      </c>
      <c r="H13">
        <v>1</v>
      </c>
      <c r="I13">
        <v>14</v>
      </c>
      <c r="J13" s="3">
        <v>45375.276238425926</v>
      </c>
    </row>
    <row r="14" spans="1:10" x14ac:dyDescent="0.3">
      <c r="A14">
        <v>13</v>
      </c>
      <c r="B14">
        <v>1</v>
      </c>
      <c r="C14" s="3">
        <v>44967</v>
      </c>
      <c r="D14" t="s">
        <v>1148</v>
      </c>
      <c r="E14">
        <v>-2140</v>
      </c>
      <c r="F14" t="s">
        <v>1075</v>
      </c>
      <c r="H14">
        <v>1</v>
      </c>
      <c r="I14">
        <v>12</v>
      </c>
      <c r="J14" s="3">
        <v>45375.276238425926</v>
      </c>
    </row>
    <row r="15" spans="1:10" x14ac:dyDescent="0.3">
      <c r="A15">
        <v>14</v>
      </c>
      <c r="B15">
        <v>1</v>
      </c>
      <c r="C15" s="3">
        <v>44967</v>
      </c>
      <c r="D15" t="s">
        <v>1194</v>
      </c>
      <c r="E15">
        <v>1070</v>
      </c>
      <c r="F15" t="s">
        <v>1073</v>
      </c>
      <c r="H15">
        <v>1</v>
      </c>
      <c r="I15">
        <v>13</v>
      </c>
      <c r="J15" s="3">
        <v>45375.276238425926</v>
      </c>
    </row>
    <row r="16" spans="1:10" x14ac:dyDescent="0.3">
      <c r="B16">
        <v>1</v>
      </c>
      <c r="C16" s="3">
        <v>44977</v>
      </c>
      <c r="D16" t="s">
        <v>1195</v>
      </c>
      <c r="E16">
        <v>3210</v>
      </c>
      <c r="F16" t="s">
        <v>1073</v>
      </c>
      <c r="H16">
        <v>1</v>
      </c>
      <c r="I16">
        <v>15</v>
      </c>
      <c r="J16" s="3">
        <v>45375.276238425926</v>
      </c>
    </row>
    <row r="17" spans="2:10" x14ac:dyDescent="0.3">
      <c r="B17">
        <v>1</v>
      </c>
      <c r="C17" s="3">
        <v>44982</v>
      </c>
      <c r="D17" t="s">
        <v>1151</v>
      </c>
      <c r="E17">
        <v>-1070</v>
      </c>
      <c r="F17" t="s">
        <v>1075</v>
      </c>
      <c r="H17">
        <v>1</v>
      </c>
      <c r="I17">
        <v>16</v>
      </c>
      <c r="J17" s="3">
        <v>45375.276238425926</v>
      </c>
    </row>
    <row r="18" spans="2:10" x14ac:dyDescent="0.3">
      <c r="B18">
        <v>1</v>
      </c>
      <c r="C18" s="3">
        <v>44990</v>
      </c>
      <c r="D18" t="s">
        <v>1196</v>
      </c>
      <c r="E18">
        <v>5350</v>
      </c>
      <c r="F18" t="s">
        <v>1073</v>
      </c>
      <c r="H18">
        <v>1</v>
      </c>
      <c r="I18">
        <v>17</v>
      </c>
      <c r="J18" s="3">
        <v>45375.276238425926</v>
      </c>
    </row>
    <row r="19" spans="2:10" x14ac:dyDescent="0.3">
      <c r="B19">
        <v>1</v>
      </c>
      <c r="C19" s="3">
        <v>44995</v>
      </c>
      <c r="D19" t="s">
        <v>1153</v>
      </c>
      <c r="E19">
        <v>-428</v>
      </c>
      <c r="F19" t="s">
        <v>1075</v>
      </c>
      <c r="H19">
        <v>1</v>
      </c>
      <c r="I19">
        <v>18</v>
      </c>
      <c r="J19" s="3">
        <v>45375.276238425926</v>
      </c>
    </row>
    <row r="20" spans="2:10" x14ac:dyDescent="0.3">
      <c r="B20">
        <v>1</v>
      </c>
      <c r="C20" s="3">
        <v>45005</v>
      </c>
      <c r="D20" t="s">
        <v>1197</v>
      </c>
      <c r="E20">
        <v>2140</v>
      </c>
      <c r="F20" t="s">
        <v>1073</v>
      </c>
      <c r="H20">
        <v>1</v>
      </c>
      <c r="I20">
        <v>19</v>
      </c>
      <c r="J20" s="3">
        <v>45375.276238425926</v>
      </c>
    </row>
    <row r="21" spans="2:10" x14ac:dyDescent="0.3">
      <c r="B21">
        <v>1</v>
      </c>
      <c r="C21" s="3">
        <v>45010</v>
      </c>
      <c r="D21" t="s">
        <v>1155</v>
      </c>
      <c r="E21">
        <v>-1605</v>
      </c>
      <c r="F21" t="s">
        <v>1075</v>
      </c>
      <c r="H21">
        <v>1</v>
      </c>
      <c r="I21">
        <v>20</v>
      </c>
      <c r="J21" s="3">
        <v>45375.276238425926</v>
      </c>
    </row>
    <row r="22" spans="2:10" x14ac:dyDescent="0.3">
      <c r="B22">
        <v>1</v>
      </c>
      <c r="C22" s="3">
        <v>45021</v>
      </c>
      <c r="D22" t="s">
        <v>1198</v>
      </c>
      <c r="E22">
        <v>3745</v>
      </c>
      <c r="F22" t="s">
        <v>1073</v>
      </c>
      <c r="H22">
        <v>1</v>
      </c>
      <c r="I22">
        <v>21</v>
      </c>
      <c r="J22" s="3">
        <v>45375.276238425926</v>
      </c>
    </row>
    <row r="23" spans="2:10" x14ac:dyDescent="0.3">
      <c r="B23">
        <v>1</v>
      </c>
      <c r="C23" s="3">
        <v>45026</v>
      </c>
      <c r="D23" t="s">
        <v>1157</v>
      </c>
      <c r="E23">
        <v>-2675</v>
      </c>
      <c r="F23" t="s">
        <v>1075</v>
      </c>
      <c r="H23">
        <v>1</v>
      </c>
      <c r="I23">
        <v>22</v>
      </c>
      <c r="J23" s="3">
        <v>45375.276238425926</v>
      </c>
    </row>
    <row r="24" spans="2:10" x14ac:dyDescent="0.3">
      <c r="B24">
        <v>1</v>
      </c>
      <c r="C24" s="3">
        <v>45036</v>
      </c>
      <c r="D24" t="s">
        <v>1199</v>
      </c>
      <c r="E24">
        <v>1605</v>
      </c>
      <c r="F24" t="s">
        <v>1073</v>
      </c>
      <c r="H24">
        <v>1</v>
      </c>
      <c r="I24">
        <v>23</v>
      </c>
      <c r="J24" s="3">
        <v>45375.276238425926</v>
      </c>
    </row>
    <row r="25" spans="2:10" x14ac:dyDescent="0.3">
      <c r="B25">
        <v>1</v>
      </c>
      <c r="C25" s="3">
        <v>45041</v>
      </c>
      <c r="D25" t="s">
        <v>1159</v>
      </c>
      <c r="E25">
        <v>-3745</v>
      </c>
      <c r="F25" t="s">
        <v>1075</v>
      </c>
      <c r="H25">
        <v>1</v>
      </c>
      <c r="I25">
        <v>24</v>
      </c>
      <c r="J25" s="3">
        <v>45375.276238425926</v>
      </c>
    </row>
    <row r="26" spans="2:10" x14ac:dyDescent="0.3">
      <c r="B26">
        <v>1</v>
      </c>
      <c r="C26" s="3">
        <v>45051</v>
      </c>
      <c r="D26" t="s">
        <v>1160</v>
      </c>
      <c r="E26">
        <v>3210</v>
      </c>
      <c r="F26" t="s">
        <v>1073</v>
      </c>
      <c r="H26">
        <v>1</v>
      </c>
      <c r="I26">
        <v>25</v>
      </c>
      <c r="J26" s="3">
        <v>45375.276238425926</v>
      </c>
    </row>
    <row r="27" spans="2:10" x14ac:dyDescent="0.3">
      <c r="B27">
        <v>1</v>
      </c>
      <c r="C27" s="3">
        <v>45056</v>
      </c>
      <c r="D27" t="s">
        <v>1161</v>
      </c>
      <c r="E27">
        <v>-2140</v>
      </c>
      <c r="F27" t="s">
        <v>1075</v>
      </c>
      <c r="H27">
        <v>1</v>
      </c>
      <c r="I27">
        <v>26</v>
      </c>
      <c r="J27" s="3">
        <v>45375.276238425926</v>
      </c>
    </row>
    <row r="28" spans="2:10" x14ac:dyDescent="0.3">
      <c r="B28">
        <v>1</v>
      </c>
      <c r="C28" s="3">
        <v>45066</v>
      </c>
      <c r="D28" t="s">
        <v>1162</v>
      </c>
      <c r="E28">
        <v>1605</v>
      </c>
      <c r="F28" t="s">
        <v>1073</v>
      </c>
      <c r="H28">
        <v>1</v>
      </c>
      <c r="I28">
        <v>27</v>
      </c>
      <c r="J28" s="3">
        <v>45375.276238425926</v>
      </c>
    </row>
    <row r="29" spans="2:10" x14ac:dyDescent="0.3">
      <c r="B29">
        <v>1</v>
      </c>
      <c r="C29" s="3">
        <v>45071</v>
      </c>
      <c r="D29" t="s">
        <v>1163</v>
      </c>
      <c r="E29">
        <v>-3745</v>
      </c>
      <c r="F29" t="s">
        <v>1075</v>
      </c>
      <c r="H29">
        <v>1</v>
      </c>
      <c r="I29">
        <v>28</v>
      </c>
      <c r="J29" s="3">
        <v>45375.276238425926</v>
      </c>
    </row>
    <row r="30" spans="2:10" x14ac:dyDescent="0.3">
      <c r="B30">
        <v>1</v>
      </c>
      <c r="C30" s="3">
        <v>45082</v>
      </c>
      <c r="D30" t="s">
        <v>1164</v>
      </c>
      <c r="E30">
        <v>4280</v>
      </c>
      <c r="F30" t="s">
        <v>1073</v>
      </c>
      <c r="H30">
        <v>1</v>
      </c>
      <c r="I30">
        <v>29</v>
      </c>
      <c r="J30" s="3">
        <v>45375.276238425926</v>
      </c>
    </row>
    <row r="31" spans="2:10" x14ac:dyDescent="0.3">
      <c r="B31">
        <v>1</v>
      </c>
      <c r="C31" s="3">
        <v>45087</v>
      </c>
      <c r="D31" t="s">
        <v>1165</v>
      </c>
      <c r="E31">
        <v>-1070</v>
      </c>
      <c r="F31" t="s">
        <v>1075</v>
      </c>
      <c r="H31">
        <v>1</v>
      </c>
      <c r="I31">
        <v>30</v>
      </c>
      <c r="J31" s="3">
        <v>45375.276238425926</v>
      </c>
    </row>
    <row r="32" spans="2:10" x14ac:dyDescent="0.3">
      <c r="B32">
        <v>1</v>
      </c>
      <c r="C32" s="3">
        <v>45097</v>
      </c>
      <c r="D32" t="s">
        <v>1166</v>
      </c>
      <c r="E32">
        <v>2675</v>
      </c>
      <c r="F32" t="s">
        <v>1073</v>
      </c>
      <c r="H32">
        <v>1</v>
      </c>
      <c r="I32">
        <v>31</v>
      </c>
      <c r="J32" s="3">
        <v>45375.276238425926</v>
      </c>
    </row>
    <row r="33" spans="2:10" x14ac:dyDescent="0.3">
      <c r="B33">
        <v>1</v>
      </c>
      <c r="C33" s="3">
        <v>45102</v>
      </c>
      <c r="D33" t="s">
        <v>1167</v>
      </c>
      <c r="E33">
        <v>-3210</v>
      </c>
      <c r="F33" t="s">
        <v>1075</v>
      </c>
      <c r="H33">
        <v>1</v>
      </c>
      <c r="I33">
        <v>32</v>
      </c>
      <c r="J33" s="3">
        <v>45375.276238425926</v>
      </c>
    </row>
    <row r="34" spans="2:10" x14ac:dyDescent="0.3">
      <c r="B34">
        <v>1</v>
      </c>
      <c r="C34" s="3">
        <v>45112</v>
      </c>
      <c r="D34" t="s">
        <v>1168</v>
      </c>
      <c r="E34">
        <v>3745</v>
      </c>
      <c r="F34" t="s">
        <v>1073</v>
      </c>
      <c r="H34">
        <v>1</v>
      </c>
      <c r="I34">
        <v>33</v>
      </c>
      <c r="J34" s="3">
        <v>45375.276238425926</v>
      </c>
    </row>
    <row r="35" spans="2:10" x14ac:dyDescent="0.3">
      <c r="B35">
        <v>1</v>
      </c>
      <c r="C35" s="3">
        <v>45117</v>
      </c>
      <c r="D35" t="s">
        <v>1169</v>
      </c>
      <c r="E35">
        <v>-2675</v>
      </c>
      <c r="F35" t="s">
        <v>1075</v>
      </c>
      <c r="H35">
        <v>1</v>
      </c>
      <c r="I35">
        <v>34</v>
      </c>
      <c r="J35" s="3">
        <v>45375.276238425926</v>
      </c>
    </row>
    <row r="36" spans="2:10" x14ac:dyDescent="0.3">
      <c r="B36">
        <v>1</v>
      </c>
      <c r="C36" s="3">
        <v>45127</v>
      </c>
      <c r="D36" t="s">
        <v>1170</v>
      </c>
      <c r="E36">
        <v>2140</v>
      </c>
      <c r="F36" t="s">
        <v>1073</v>
      </c>
      <c r="H36">
        <v>1</v>
      </c>
      <c r="I36">
        <v>35</v>
      </c>
      <c r="J36" s="3">
        <v>45375.276238425926</v>
      </c>
    </row>
    <row r="37" spans="2:10" x14ac:dyDescent="0.3">
      <c r="B37">
        <v>1</v>
      </c>
      <c r="C37" s="3">
        <v>45132</v>
      </c>
      <c r="D37" t="s">
        <v>1171</v>
      </c>
      <c r="E37">
        <v>-1605</v>
      </c>
      <c r="F37" t="s">
        <v>1075</v>
      </c>
      <c r="H37">
        <v>1</v>
      </c>
      <c r="I37">
        <v>36</v>
      </c>
      <c r="J37" s="3">
        <v>45375.276238425926</v>
      </c>
    </row>
    <row r="38" spans="2:10" x14ac:dyDescent="0.3">
      <c r="B38">
        <v>1</v>
      </c>
      <c r="C38" s="3">
        <v>45265</v>
      </c>
      <c r="D38" t="s">
        <v>1172</v>
      </c>
      <c r="E38">
        <v>5350</v>
      </c>
      <c r="F38" t="s">
        <v>1073</v>
      </c>
      <c r="H38">
        <v>1</v>
      </c>
      <c r="I38">
        <v>53</v>
      </c>
      <c r="J38" s="3">
        <v>45375.276238425926</v>
      </c>
    </row>
    <row r="39" spans="2:10" x14ac:dyDescent="0.3">
      <c r="B39">
        <v>1</v>
      </c>
      <c r="C39" s="3">
        <v>45270</v>
      </c>
      <c r="D39" t="s">
        <v>1173</v>
      </c>
      <c r="E39">
        <v>-3210</v>
      </c>
      <c r="F39" t="s">
        <v>1075</v>
      </c>
      <c r="H39">
        <v>1</v>
      </c>
      <c r="I39">
        <v>54</v>
      </c>
      <c r="J39" s="3">
        <v>45375.276238425926</v>
      </c>
    </row>
    <row r="40" spans="2:10" x14ac:dyDescent="0.3">
      <c r="B40">
        <v>1</v>
      </c>
      <c r="C40" s="3">
        <v>45280</v>
      </c>
      <c r="D40" t="s">
        <v>1174</v>
      </c>
      <c r="E40">
        <v>4280</v>
      </c>
      <c r="F40" t="s">
        <v>1073</v>
      </c>
      <c r="H40">
        <v>1</v>
      </c>
      <c r="I40">
        <v>55</v>
      </c>
      <c r="J40" s="3">
        <v>45375.276238425926</v>
      </c>
    </row>
    <row r="41" spans="2:10" x14ac:dyDescent="0.3">
      <c r="B41">
        <v>1</v>
      </c>
      <c r="C41" s="3">
        <v>45285</v>
      </c>
      <c r="D41" t="s">
        <v>1175</v>
      </c>
      <c r="E41">
        <v>-2675</v>
      </c>
      <c r="F41" t="s">
        <v>1075</v>
      </c>
      <c r="H41">
        <v>1</v>
      </c>
      <c r="I41">
        <v>56</v>
      </c>
      <c r="J41" s="3">
        <v>45375.276238425926</v>
      </c>
    </row>
    <row r="42" spans="2:10" x14ac:dyDescent="0.3">
      <c r="B42">
        <v>1</v>
      </c>
      <c r="C42" s="3">
        <v>45291</v>
      </c>
      <c r="D42" t="s">
        <v>923</v>
      </c>
      <c r="E42">
        <v>-10000</v>
      </c>
      <c r="F42" t="s">
        <v>1075</v>
      </c>
      <c r="H42">
        <v>1</v>
      </c>
      <c r="I42">
        <v>57</v>
      </c>
      <c r="J42" s="3">
        <v>45375.276238425926</v>
      </c>
    </row>
    <row r="43" spans="2:10" x14ac:dyDescent="0.3">
      <c r="B43">
        <v>1</v>
      </c>
      <c r="C43" s="3">
        <v>45291</v>
      </c>
      <c r="D43" t="s">
        <v>924</v>
      </c>
      <c r="E43">
        <v>-5000</v>
      </c>
      <c r="F43" t="s">
        <v>1075</v>
      </c>
      <c r="H43">
        <v>1</v>
      </c>
      <c r="I43">
        <v>58</v>
      </c>
      <c r="J43" s="3">
        <v>45375.276238425926</v>
      </c>
    </row>
    <row r="44" spans="2:10" x14ac:dyDescent="0.3">
      <c r="B44">
        <v>1</v>
      </c>
      <c r="C44" s="3">
        <v>45143</v>
      </c>
      <c r="D44" t="s">
        <v>1176</v>
      </c>
      <c r="E44">
        <v>3210</v>
      </c>
      <c r="F44" t="s">
        <v>1073</v>
      </c>
      <c r="H44">
        <v>1</v>
      </c>
      <c r="I44">
        <v>37</v>
      </c>
      <c r="J44" s="3">
        <v>45375.276238425926</v>
      </c>
    </row>
    <row r="45" spans="2:10" x14ac:dyDescent="0.3">
      <c r="B45">
        <v>1</v>
      </c>
      <c r="C45" s="3">
        <v>45148</v>
      </c>
      <c r="D45" t="s">
        <v>1177</v>
      </c>
      <c r="E45">
        <v>-2140</v>
      </c>
      <c r="F45" t="s">
        <v>1075</v>
      </c>
      <c r="H45">
        <v>1</v>
      </c>
      <c r="I45">
        <v>38</v>
      </c>
      <c r="J45" s="3">
        <v>45375.276238425926</v>
      </c>
    </row>
    <row r="46" spans="2:10" x14ac:dyDescent="0.3">
      <c r="B46">
        <v>1</v>
      </c>
      <c r="C46" s="3">
        <v>45158</v>
      </c>
      <c r="D46" t="s">
        <v>1178</v>
      </c>
      <c r="E46">
        <v>1605</v>
      </c>
      <c r="F46" t="s">
        <v>1073</v>
      </c>
      <c r="H46">
        <v>1</v>
      </c>
      <c r="I46">
        <v>39</v>
      </c>
      <c r="J46" s="3">
        <v>45375.276238425926</v>
      </c>
    </row>
    <row r="47" spans="2:10" x14ac:dyDescent="0.3">
      <c r="B47">
        <v>1</v>
      </c>
      <c r="C47" s="3">
        <v>45163</v>
      </c>
      <c r="D47" t="s">
        <v>1179</v>
      </c>
      <c r="E47">
        <v>-3745</v>
      </c>
      <c r="F47" t="s">
        <v>1075</v>
      </c>
      <c r="H47">
        <v>1</v>
      </c>
      <c r="I47">
        <v>40</v>
      </c>
      <c r="J47" s="3">
        <v>45375.276238425926</v>
      </c>
    </row>
    <row r="48" spans="2:10" x14ac:dyDescent="0.3">
      <c r="B48">
        <v>1</v>
      </c>
      <c r="C48" s="3">
        <v>45174</v>
      </c>
      <c r="D48" t="s">
        <v>1180</v>
      </c>
      <c r="E48">
        <v>4280</v>
      </c>
      <c r="F48" t="s">
        <v>1073</v>
      </c>
      <c r="H48">
        <v>1</v>
      </c>
      <c r="I48">
        <v>41</v>
      </c>
      <c r="J48" s="3">
        <v>45375.276238425926</v>
      </c>
    </row>
    <row r="49" spans="2:10" x14ac:dyDescent="0.3">
      <c r="B49">
        <v>1</v>
      </c>
      <c r="C49" s="3">
        <v>45179</v>
      </c>
      <c r="D49" t="s">
        <v>1181</v>
      </c>
      <c r="E49">
        <v>-1070</v>
      </c>
      <c r="F49" t="s">
        <v>1075</v>
      </c>
      <c r="H49">
        <v>1</v>
      </c>
      <c r="I49">
        <v>42</v>
      </c>
      <c r="J49" s="3">
        <v>45375.276238425926</v>
      </c>
    </row>
    <row r="50" spans="2:10" x14ac:dyDescent="0.3">
      <c r="B50">
        <v>1</v>
      </c>
      <c r="C50" s="3">
        <v>45189</v>
      </c>
      <c r="D50" t="s">
        <v>1182</v>
      </c>
      <c r="E50">
        <v>2675</v>
      </c>
      <c r="F50" t="s">
        <v>1073</v>
      </c>
      <c r="H50">
        <v>1</v>
      </c>
      <c r="I50">
        <v>43</v>
      </c>
      <c r="J50" s="3">
        <v>45375.276238425926</v>
      </c>
    </row>
    <row r="51" spans="2:10" x14ac:dyDescent="0.3">
      <c r="B51">
        <v>1</v>
      </c>
      <c r="C51" s="3">
        <v>45194</v>
      </c>
      <c r="D51" t="s">
        <v>1183</v>
      </c>
      <c r="E51">
        <v>-3210</v>
      </c>
      <c r="F51" t="s">
        <v>1075</v>
      </c>
      <c r="H51">
        <v>1</v>
      </c>
      <c r="I51">
        <v>44</v>
      </c>
      <c r="J51" s="3">
        <v>45375.276238425926</v>
      </c>
    </row>
    <row r="52" spans="2:10" x14ac:dyDescent="0.3">
      <c r="B52">
        <v>1</v>
      </c>
      <c r="C52" s="3">
        <v>45204</v>
      </c>
      <c r="D52" t="s">
        <v>1184</v>
      </c>
      <c r="E52">
        <v>3745</v>
      </c>
      <c r="F52" t="s">
        <v>1073</v>
      </c>
      <c r="H52">
        <v>1</v>
      </c>
      <c r="I52">
        <v>45</v>
      </c>
      <c r="J52" s="3">
        <v>45375.276238425926</v>
      </c>
    </row>
    <row r="53" spans="2:10" x14ac:dyDescent="0.3">
      <c r="B53">
        <v>1</v>
      </c>
      <c r="C53" s="3">
        <v>45209</v>
      </c>
      <c r="D53" t="s">
        <v>1185</v>
      </c>
      <c r="E53">
        <v>-2675</v>
      </c>
      <c r="F53" t="s">
        <v>1075</v>
      </c>
      <c r="H53">
        <v>1</v>
      </c>
      <c r="I53">
        <v>46</v>
      </c>
      <c r="J53" s="3">
        <v>45375.276238425926</v>
      </c>
    </row>
    <row r="54" spans="2:10" x14ac:dyDescent="0.3">
      <c r="B54">
        <v>1</v>
      </c>
      <c r="C54" s="3">
        <v>45219</v>
      </c>
      <c r="D54" t="s">
        <v>1186</v>
      </c>
      <c r="E54">
        <v>2140</v>
      </c>
      <c r="F54" t="s">
        <v>1073</v>
      </c>
      <c r="H54">
        <v>1</v>
      </c>
      <c r="I54">
        <v>47</v>
      </c>
      <c r="J54" s="3">
        <v>45375.276238425926</v>
      </c>
    </row>
    <row r="55" spans="2:10" x14ac:dyDescent="0.3">
      <c r="B55">
        <v>1</v>
      </c>
      <c r="C55" s="3">
        <v>45224</v>
      </c>
      <c r="D55" t="s">
        <v>1187</v>
      </c>
      <c r="E55">
        <v>-1605</v>
      </c>
      <c r="F55" t="s">
        <v>1075</v>
      </c>
      <c r="H55">
        <v>1</v>
      </c>
      <c r="I55">
        <v>48</v>
      </c>
      <c r="J55" s="3">
        <v>45375.276238425926</v>
      </c>
    </row>
    <row r="56" spans="2:10" x14ac:dyDescent="0.3">
      <c r="B56">
        <v>1</v>
      </c>
      <c r="C56" s="3">
        <v>45235</v>
      </c>
      <c r="D56" t="s">
        <v>1188</v>
      </c>
      <c r="E56">
        <v>5350</v>
      </c>
      <c r="F56" t="s">
        <v>1073</v>
      </c>
      <c r="H56">
        <v>1</v>
      </c>
      <c r="I56">
        <v>49</v>
      </c>
      <c r="J56" s="3">
        <v>45375.276238425926</v>
      </c>
    </row>
    <row r="57" spans="2:10" x14ac:dyDescent="0.3">
      <c r="B57">
        <v>1</v>
      </c>
      <c r="C57" s="3">
        <v>45240</v>
      </c>
      <c r="D57" t="s">
        <v>1189</v>
      </c>
      <c r="E57">
        <v>-3210</v>
      </c>
      <c r="F57" t="s">
        <v>1075</v>
      </c>
      <c r="H57">
        <v>1</v>
      </c>
      <c r="I57">
        <v>50</v>
      </c>
      <c r="J57" s="3">
        <v>45375.276238425926</v>
      </c>
    </row>
    <row r="58" spans="2:10" x14ac:dyDescent="0.3">
      <c r="B58">
        <v>1</v>
      </c>
      <c r="C58" s="3">
        <v>45250</v>
      </c>
      <c r="D58" t="s">
        <v>1190</v>
      </c>
      <c r="E58">
        <v>4280</v>
      </c>
      <c r="F58" t="s">
        <v>1073</v>
      </c>
      <c r="H58">
        <v>1</v>
      </c>
      <c r="I58">
        <v>51</v>
      </c>
      <c r="J58" s="3">
        <v>45375.276238425926</v>
      </c>
    </row>
    <row r="59" spans="2:10" x14ac:dyDescent="0.3">
      <c r="B59">
        <v>1</v>
      </c>
      <c r="C59" s="3">
        <v>45255</v>
      </c>
      <c r="D59" t="s">
        <v>1191</v>
      </c>
      <c r="E59">
        <v>-2675</v>
      </c>
      <c r="F59" t="s">
        <v>1075</v>
      </c>
      <c r="H59">
        <v>1</v>
      </c>
      <c r="I59">
        <v>52</v>
      </c>
      <c r="J59" s="3">
        <v>45375.276238425926</v>
      </c>
    </row>
    <row r="60" spans="2:10" x14ac:dyDescent="0.3">
      <c r="B60">
        <v>1</v>
      </c>
      <c r="C60" s="3">
        <v>45296</v>
      </c>
      <c r="D60" t="s">
        <v>1078</v>
      </c>
      <c r="E60">
        <v>4500</v>
      </c>
      <c r="F60" t="s">
        <v>1073</v>
      </c>
      <c r="H60">
        <v>1</v>
      </c>
      <c r="I60">
        <v>59</v>
      </c>
      <c r="J60" s="3">
        <v>45375.276238425926</v>
      </c>
    </row>
    <row r="61" spans="2:10" x14ac:dyDescent="0.3">
      <c r="B61">
        <v>1</v>
      </c>
      <c r="C61" s="3">
        <v>45301</v>
      </c>
      <c r="D61" t="s">
        <v>875</v>
      </c>
      <c r="E61">
        <v>-2800</v>
      </c>
      <c r="F61" t="s">
        <v>1075</v>
      </c>
      <c r="H61">
        <v>1</v>
      </c>
      <c r="I61">
        <v>60</v>
      </c>
      <c r="J61" s="3">
        <v>45375.276238425926</v>
      </c>
    </row>
    <row r="62" spans="2:10" x14ac:dyDescent="0.3">
      <c r="B62">
        <v>1</v>
      </c>
      <c r="C62" s="3">
        <v>45311</v>
      </c>
      <c r="D62" t="s">
        <v>1080</v>
      </c>
      <c r="E62">
        <v>3200</v>
      </c>
      <c r="F62" t="s">
        <v>1073</v>
      </c>
      <c r="H62">
        <v>1</v>
      </c>
      <c r="I62">
        <v>61</v>
      </c>
      <c r="J62" s="3">
        <v>45375.276238425926</v>
      </c>
    </row>
    <row r="63" spans="2:10" x14ac:dyDescent="0.3">
      <c r="B63">
        <v>1</v>
      </c>
      <c r="C63" s="3">
        <v>45316</v>
      </c>
      <c r="D63" t="s">
        <v>881</v>
      </c>
      <c r="E63">
        <v>-3500</v>
      </c>
      <c r="F63" t="s">
        <v>1075</v>
      </c>
      <c r="H63">
        <v>1</v>
      </c>
      <c r="I63">
        <v>62</v>
      </c>
      <c r="J63" s="3">
        <v>45375.276238425926</v>
      </c>
    </row>
    <row r="64" spans="2:10" x14ac:dyDescent="0.3">
      <c r="B64">
        <v>1</v>
      </c>
      <c r="C64" s="3">
        <v>45327</v>
      </c>
      <c r="D64" t="s">
        <v>1083</v>
      </c>
      <c r="E64">
        <v>5800</v>
      </c>
      <c r="F64" t="s">
        <v>1073</v>
      </c>
      <c r="H64">
        <v>1</v>
      </c>
      <c r="I64">
        <v>63</v>
      </c>
      <c r="J64" s="3">
        <v>45375.276238425926</v>
      </c>
    </row>
    <row r="65" spans="2:10" x14ac:dyDescent="0.3">
      <c r="B65">
        <v>1</v>
      </c>
      <c r="C65" s="3">
        <v>45332</v>
      </c>
      <c r="D65" t="s">
        <v>890</v>
      </c>
      <c r="E65">
        <v>-4200</v>
      </c>
      <c r="F65" t="s">
        <v>1075</v>
      </c>
      <c r="H65">
        <v>1</v>
      </c>
      <c r="I65">
        <v>64</v>
      </c>
      <c r="J65" s="3">
        <v>45375.276238425926</v>
      </c>
    </row>
    <row r="66" spans="2:10" x14ac:dyDescent="0.3">
      <c r="B66">
        <v>1</v>
      </c>
      <c r="C66" s="3">
        <v>45342</v>
      </c>
      <c r="D66" t="s">
        <v>1084</v>
      </c>
      <c r="E66">
        <v>2700</v>
      </c>
      <c r="F66" t="s">
        <v>1073</v>
      </c>
      <c r="H66">
        <v>1</v>
      </c>
      <c r="I66">
        <v>65</v>
      </c>
      <c r="J66" s="3">
        <v>45375.276238425926</v>
      </c>
    </row>
    <row r="67" spans="2:10" x14ac:dyDescent="0.3">
      <c r="B67">
        <v>1</v>
      </c>
      <c r="C67" s="3">
        <v>45347</v>
      </c>
      <c r="D67" t="s">
        <v>895</v>
      </c>
      <c r="E67">
        <v>-1900</v>
      </c>
      <c r="F67" t="s">
        <v>1075</v>
      </c>
      <c r="H67">
        <v>1</v>
      </c>
      <c r="I67">
        <v>66</v>
      </c>
      <c r="J67" s="3">
        <v>45375.276238425926</v>
      </c>
    </row>
    <row r="68" spans="2:10" x14ac:dyDescent="0.3">
      <c r="B68">
        <v>1</v>
      </c>
      <c r="C68" s="3">
        <v>45356</v>
      </c>
      <c r="D68" t="s">
        <v>1085</v>
      </c>
      <c r="E68">
        <v>3900</v>
      </c>
      <c r="F68" t="s">
        <v>1073</v>
      </c>
      <c r="H68">
        <v>1</v>
      </c>
      <c r="I68">
        <v>67</v>
      </c>
      <c r="J68" s="3">
        <v>45375.276238425926</v>
      </c>
    </row>
    <row r="69" spans="2:10" x14ac:dyDescent="0.3">
      <c r="B69">
        <v>1</v>
      </c>
      <c r="C69" s="3">
        <v>45361</v>
      </c>
      <c r="D69" t="s">
        <v>898</v>
      </c>
      <c r="E69">
        <v>-3300</v>
      </c>
      <c r="F69" t="s">
        <v>1075</v>
      </c>
      <c r="H69">
        <v>1</v>
      </c>
      <c r="I69">
        <v>68</v>
      </c>
      <c r="J69" s="3">
        <v>45375.276238425926</v>
      </c>
    </row>
    <row r="70" spans="2:10" x14ac:dyDescent="0.3">
      <c r="B70">
        <v>1</v>
      </c>
      <c r="C70" s="3">
        <v>45371</v>
      </c>
      <c r="D70" t="s">
        <v>1086</v>
      </c>
      <c r="E70">
        <v>4100</v>
      </c>
      <c r="F70" t="s">
        <v>1073</v>
      </c>
      <c r="H70">
        <v>1</v>
      </c>
      <c r="I70">
        <v>69</v>
      </c>
      <c r="J70" s="3">
        <v>45375.276238425926</v>
      </c>
    </row>
    <row r="71" spans="2:10" x14ac:dyDescent="0.3">
      <c r="B71">
        <v>1</v>
      </c>
      <c r="C71" s="3">
        <v>45376</v>
      </c>
      <c r="D71" t="s">
        <v>901</v>
      </c>
      <c r="E71">
        <v>-2600</v>
      </c>
      <c r="F71" t="s">
        <v>1075</v>
      </c>
      <c r="H71">
        <v>1</v>
      </c>
      <c r="I71">
        <v>70</v>
      </c>
      <c r="J71" s="3">
        <v>45375.276238425926</v>
      </c>
    </row>
    <row r="72" spans="2:10" x14ac:dyDescent="0.3">
      <c r="B72">
        <v>1</v>
      </c>
      <c r="C72" s="3">
        <v>45306</v>
      </c>
      <c r="D72" t="s">
        <v>962</v>
      </c>
      <c r="E72">
        <v>-500</v>
      </c>
      <c r="F72" t="s">
        <v>1075</v>
      </c>
      <c r="H72">
        <v>1</v>
      </c>
      <c r="I72">
        <v>71</v>
      </c>
      <c r="J72" s="3">
        <v>45375.276238425926</v>
      </c>
    </row>
    <row r="73" spans="2:10" x14ac:dyDescent="0.3">
      <c r="B73">
        <v>1</v>
      </c>
      <c r="C73" s="3">
        <v>45332</v>
      </c>
      <c r="D73" t="s">
        <v>964</v>
      </c>
      <c r="E73">
        <v>-750</v>
      </c>
      <c r="F73" t="s">
        <v>1075</v>
      </c>
      <c r="H73">
        <v>1</v>
      </c>
      <c r="I73">
        <v>72</v>
      </c>
      <c r="J73" s="3">
        <v>45375.276238425926</v>
      </c>
    </row>
    <row r="74" spans="2:10" x14ac:dyDescent="0.3">
      <c r="B74">
        <v>1</v>
      </c>
      <c r="C74" s="3">
        <v>45356</v>
      </c>
      <c r="D74" t="s">
        <v>966</v>
      </c>
      <c r="E74">
        <v>-300</v>
      </c>
      <c r="F74" t="s">
        <v>1075</v>
      </c>
      <c r="H74">
        <v>1</v>
      </c>
      <c r="I74">
        <v>73</v>
      </c>
      <c r="J74" s="3">
        <v>45375.276238425926</v>
      </c>
    </row>
    <row r="75" spans="2:10" x14ac:dyDescent="0.3">
      <c r="B75">
        <v>1</v>
      </c>
      <c r="C75" s="3">
        <v>45387</v>
      </c>
      <c r="D75" t="s">
        <v>1087</v>
      </c>
      <c r="E75">
        <v>5200</v>
      </c>
      <c r="F75" t="s">
        <v>1073</v>
      </c>
      <c r="H75">
        <v>1</v>
      </c>
      <c r="I75">
        <v>74</v>
      </c>
      <c r="J75" s="3">
        <v>45473.276238425926</v>
      </c>
    </row>
    <row r="76" spans="2:10" x14ac:dyDescent="0.3">
      <c r="B76">
        <v>1</v>
      </c>
      <c r="C76" s="3">
        <v>45392</v>
      </c>
      <c r="D76" t="s">
        <v>904</v>
      </c>
      <c r="E76">
        <v>-2900</v>
      </c>
      <c r="F76" t="s">
        <v>1075</v>
      </c>
      <c r="H76">
        <v>1</v>
      </c>
      <c r="I76">
        <v>75</v>
      </c>
      <c r="J76" s="3">
        <v>45473.276238425926</v>
      </c>
    </row>
    <row r="77" spans="2:10" x14ac:dyDescent="0.3">
      <c r="B77">
        <v>1</v>
      </c>
      <c r="C77" s="3">
        <v>45402</v>
      </c>
      <c r="D77" t="s">
        <v>1088</v>
      </c>
      <c r="E77">
        <v>3800</v>
      </c>
      <c r="F77" t="s">
        <v>1073</v>
      </c>
      <c r="H77">
        <v>1</v>
      </c>
      <c r="I77">
        <v>76</v>
      </c>
      <c r="J77" s="3">
        <v>45473.276238425926</v>
      </c>
    </row>
    <row r="78" spans="2:10" x14ac:dyDescent="0.3">
      <c r="B78">
        <v>1</v>
      </c>
      <c r="C78" s="3">
        <v>45407</v>
      </c>
      <c r="D78" t="s">
        <v>907</v>
      </c>
      <c r="E78">
        <v>-4100</v>
      </c>
      <c r="F78" t="s">
        <v>1075</v>
      </c>
      <c r="H78">
        <v>1</v>
      </c>
      <c r="I78">
        <v>77</v>
      </c>
      <c r="J78" s="3">
        <v>45473.276238425926</v>
      </c>
    </row>
    <row r="79" spans="2:10" x14ac:dyDescent="0.3">
      <c r="B79">
        <v>1</v>
      </c>
      <c r="C79" s="3">
        <v>45417</v>
      </c>
      <c r="D79" t="s">
        <v>908</v>
      </c>
      <c r="E79">
        <v>4700</v>
      </c>
      <c r="F79" t="s">
        <v>1073</v>
      </c>
      <c r="H79">
        <v>1</v>
      </c>
      <c r="I79">
        <v>78</v>
      </c>
      <c r="J79" s="3">
        <v>45473.276238425926</v>
      </c>
    </row>
    <row r="80" spans="2:10" x14ac:dyDescent="0.3">
      <c r="B80">
        <v>1</v>
      </c>
      <c r="C80" s="3">
        <v>45422</v>
      </c>
      <c r="D80" t="s">
        <v>909</v>
      </c>
      <c r="E80">
        <v>-3500</v>
      </c>
      <c r="F80" t="s">
        <v>1075</v>
      </c>
      <c r="H80">
        <v>1</v>
      </c>
      <c r="I80">
        <v>79</v>
      </c>
      <c r="J80" s="3">
        <v>45473.276238425926</v>
      </c>
    </row>
    <row r="81" spans="2:10" x14ac:dyDescent="0.3">
      <c r="B81">
        <v>1</v>
      </c>
      <c r="C81" s="3">
        <v>45432</v>
      </c>
      <c r="D81" t="s">
        <v>910</v>
      </c>
      <c r="E81">
        <v>3100</v>
      </c>
      <c r="F81" t="s">
        <v>1073</v>
      </c>
      <c r="H81">
        <v>1</v>
      </c>
      <c r="I81">
        <v>80</v>
      </c>
      <c r="J81" s="3">
        <v>45473.276238425926</v>
      </c>
    </row>
    <row r="82" spans="2:10" x14ac:dyDescent="0.3">
      <c r="B82">
        <v>1</v>
      </c>
      <c r="C82" s="3">
        <v>45437</v>
      </c>
      <c r="D82" t="s">
        <v>911</v>
      </c>
      <c r="E82">
        <v>-2200</v>
      </c>
      <c r="F82" t="s">
        <v>1075</v>
      </c>
      <c r="H82">
        <v>1</v>
      </c>
      <c r="I82">
        <v>81</v>
      </c>
      <c r="J82" s="3">
        <v>45473.276238425926</v>
      </c>
    </row>
    <row r="83" spans="2:10" x14ac:dyDescent="0.3">
      <c r="B83">
        <v>1</v>
      </c>
      <c r="C83" s="3">
        <v>45448</v>
      </c>
      <c r="D83" t="s">
        <v>912</v>
      </c>
      <c r="E83">
        <v>5800</v>
      </c>
      <c r="F83" t="s">
        <v>1073</v>
      </c>
      <c r="H83">
        <v>1</v>
      </c>
      <c r="I83">
        <v>82</v>
      </c>
      <c r="J83" s="3">
        <v>45473.276238425926</v>
      </c>
    </row>
    <row r="84" spans="2:10" x14ac:dyDescent="0.3">
      <c r="B84">
        <v>1</v>
      </c>
      <c r="C84" s="3">
        <v>45453</v>
      </c>
      <c r="D84" t="s">
        <v>913</v>
      </c>
      <c r="E84">
        <v>-3800</v>
      </c>
      <c r="F84" t="s">
        <v>1075</v>
      </c>
      <c r="H84">
        <v>1</v>
      </c>
      <c r="I84">
        <v>83</v>
      </c>
      <c r="J84" s="3">
        <v>45473.276238425926</v>
      </c>
    </row>
    <row r="85" spans="2:10" x14ac:dyDescent="0.3">
      <c r="B85">
        <v>1</v>
      </c>
      <c r="C85" s="3">
        <v>45463</v>
      </c>
      <c r="D85" t="s">
        <v>914</v>
      </c>
      <c r="E85">
        <v>4200</v>
      </c>
      <c r="F85" t="s">
        <v>1073</v>
      </c>
      <c r="H85">
        <v>1</v>
      </c>
      <c r="I85">
        <v>84</v>
      </c>
      <c r="J85" s="3">
        <v>45473.276238425926</v>
      </c>
    </row>
    <row r="86" spans="2:10" x14ac:dyDescent="0.3">
      <c r="B86">
        <v>1</v>
      </c>
      <c r="C86" s="3">
        <v>45468</v>
      </c>
      <c r="D86" t="s">
        <v>915</v>
      </c>
      <c r="E86">
        <v>-2600</v>
      </c>
      <c r="F86" t="s">
        <v>1075</v>
      </c>
      <c r="H86">
        <v>1</v>
      </c>
      <c r="I86">
        <v>85</v>
      </c>
      <c r="J86" s="3">
        <v>45473.276238425926</v>
      </c>
    </row>
    <row r="87" spans="2:10" x14ac:dyDescent="0.3">
      <c r="B87">
        <v>1</v>
      </c>
      <c r="C87" s="3">
        <v>45397</v>
      </c>
      <c r="D87" t="s">
        <v>990</v>
      </c>
      <c r="E87">
        <v>-600</v>
      </c>
      <c r="F87" t="s">
        <v>1075</v>
      </c>
      <c r="H87">
        <v>1</v>
      </c>
      <c r="I87">
        <v>86</v>
      </c>
      <c r="J87" s="3">
        <v>45473.276238425926</v>
      </c>
    </row>
    <row r="88" spans="2:10" x14ac:dyDescent="0.3">
      <c r="B88">
        <v>1</v>
      </c>
      <c r="C88" s="3">
        <v>45422</v>
      </c>
      <c r="D88" t="s">
        <v>992</v>
      </c>
      <c r="E88">
        <v>-850</v>
      </c>
      <c r="F88" t="s">
        <v>1075</v>
      </c>
      <c r="H88">
        <v>1</v>
      </c>
      <c r="I88">
        <v>87</v>
      </c>
      <c r="J88" s="3">
        <v>45473.276238425926</v>
      </c>
    </row>
    <row r="89" spans="2:10" x14ac:dyDescent="0.3">
      <c r="B89">
        <v>1</v>
      </c>
      <c r="C89" s="3">
        <v>45448</v>
      </c>
      <c r="D89" t="s">
        <v>994</v>
      </c>
      <c r="E89">
        <v>-400</v>
      </c>
      <c r="F89" t="s">
        <v>1075</v>
      </c>
      <c r="H89">
        <v>1</v>
      </c>
      <c r="I89">
        <v>88</v>
      </c>
      <c r="J89" s="3">
        <v>45473.276238425926</v>
      </c>
    </row>
    <row r="90" spans="2:10" x14ac:dyDescent="0.3">
      <c r="B90">
        <v>4</v>
      </c>
      <c r="C90" s="3">
        <v>45473</v>
      </c>
      <c r="D90" t="s">
        <v>996</v>
      </c>
      <c r="E90">
        <v>10000</v>
      </c>
      <c r="F90" t="s">
        <v>1073</v>
      </c>
      <c r="H90">
        <v>1</v>
      </c>
      <c r="I90">
        <v>89</v>
      </c>
      <c r="J90" s="3">
        <v>45473.276238425926</v>
      </c>
    </row>
    <row r="91" spans="2:10" x14ac:dyDescent="0.3">
      <c r="B91">
        <v>1</v>
      </c>
      <c r="C91" s="3">
        <v>45478</v>
      </c>
      <c r="D91" t="s">
        <v>916</v>
      </c>
      <c r="E91">
        <v>6200</v>
      </c>
      <c r="F91" t="s">
        <v>1073</v>
      </c>
      <c r="H91">
        <v>1</v>
      </c>
      <c r="I91">
        <v>90</v>
      </c>
      <c r="J91" s="3">
        <v>45565.276238425926</v>
      </c>
    </row>
    <row r="92" spans="2:10" x14ac:dyDescent="0.3">
      <c r="B92">
        <v>1</v>
      </c>
      <c r="C92" s="3">
        <v>45483</v>
      </c>
      <c r="D92" t="s">
        <v>917</v>
      </c>
      <c r="E92">
        <v>-3300</v>
      </c>
      <c r="F92" t="s">
        <v>1075</v>
      </c>
      <c r="H92">
        <v>1</v>
      </c>
      <c r="I92">
        <v>91</v>
      </c>
      <c r="J92" s="3">
        <v>45565.276238425926</v>
      </c>
    </row>
    <row r="93" spans="2:10" x14ac:dyDescent="0.3">
      <c r="B93">
        <v>1</v>
      </c>
      <c r="C93" s="3">
        <v>45493</v>
      </c>
      <c r="D93" t="s">
        <v>918</v>
      </c>
      <c r="E93">
        <v>4500</v>
      </c>
      <c r="F93" t="s">
        <v>1073</v>
      </c>
      <c r="H93">
        <v>1</v>
      </c>
      <c r="I93">
        <v>92</v>
      </c>
      <c r="J93" s="3">
        <v>45565.276238425926</v>
      </c>
    </row>
    <row r="94" spans="2:10" x14ac:dyDescent="0.3">
      <c r="B94">
        <v>1</v>
      </c>
      <c r="C94" s="3">
        <v>45498</v>
      </c>
      <c r="D94" t="s">
        <v>919</v>
      </c>
      <c r="E94">
        <v>-2800</v>
      </c>
      <c r="F94" t="s">
        <v>1075</v>
      </c>
      <c r="H94">
        <v>1</v>
      </c>
      <c r="I94">
        <v>93</v>
      </c>
      <c r="J94" s="3">
        <v>45565.276238425926</v>
      </c>
    </row>
    <row r="95" spans="2:10" x14ac:dyDescent="0.3">
      <c r="B95">
        <v>1</v>
      </c>
      <c r="C95" s="3">
        <v>45509</v>
      </c>
      <c r="D95" t="s">
        <v>925</v>
      </c>
      <c r="E95">
        <v>5800</v>
      </c>
      <c r="F95" t="s">
        <v>1073</v>
      </c>
      <c r="H95">
        <v>1</v>
      </c>
      <c r="I95">
        <v>94</v>
      </c>
      <c r="J95" s="3">
        <v>45565.276238425926</v>
      </c>
    </row>
    <row r="96" spans="2:10" x14ac:dyDescent="0.3">
      <c r="B96">
        <v>1</v>
      </c>
      <c r="C96" s="3">
        <v>45514</v>
      </c>
      <c r="D96" t="s">
        <v>926</v>
      </c>
      <c r="E96">
        <v>-4100</v>
      </c>
      <c r="F96" t="s">
        <v>1075</v>
      </c>
      <c r="H96">
        <v>1</v>
      </c>
      <c r="I96">
        <v>95</v>
      </c>
      <c r="J96" s="3">
        <v>45565.276238425926</v>
      </c>
    </row>
    <row r="97" spans="2:10" x14ac:dyDescent="0.3">
      <c r="B97">
        <v>1</v>
      </c>
      <c r="C97" s="3">
        <v>45524</v>
      </c>
      <c r="D97" t="s">
        <v>927</v>
      </c>
      <c r="E97">
        <v>3900</v>
      </c>
      <c r="F97" t="s">
        <v>1073</v>
      </c>
      <c r="H97">
        <v>1</v>
      </c>
      <c r="I97">
        <v>96</v>
      </c>
      <c r="J97" s="3">
        <v>45565.276238425926</v>
      </c>
    </row>
    <row r="98" spans="2:10" x14ac:dyDescent="0.3">
      <c r="B98">
        <v>1</v>
      </c>
      <c r="C98" s="3">
        <v>45529</v>
      </c>
      <c r="D98" t="s">
        <v>928</v>
      </c>
      <c r="E98">
        <v>-2400</v>
      </c>
      <c r="F98" t="s">
        <v>1075</v>
      </c>
      <c r="H98">
        <v>1</v>
      </c>
      <c r="I98">
        <v>97</v>
      </c>
      <c r="J98" s="3">
        <v>45565.276238425926</v>
      </c>
    </row>
    <row r="99" spans="2:10" x14ac:dyDescent="0.3">
      <c r="B99">
        <v>1</v>
      </c>
      <c r="C99" s="3">
        <v>45540</v>
      </c>
      <c r="D99" t="s">
        <v>929</v>
      </c>
      <c r="E99">
        <v>7100</v>
      </c>
      <c r="F99" t="s">
        <v>1073</v>
      </c>
      <c r="H99">
        <v>1</v>
      </c>
      <c r="I99">
        <v>98</v>
      </c>
      <c r="J99" s="3">
        <v>45565.276238425926</v>
      </c>
    </row>
    <row r="100" spans="2:10" x14ac:dyDescent="0.3">
      <c r="B100">
        <v>1</v>
      </c>
      <c r="C100" s="3">
        <v>45545</v>
      </c>
      <c r="D100" t="s">
        <v>930</v>
      </c>
      <c r="E100">
        <v>-3600</v>
      </c>
      <c r="F100" t="s">
        <v>1075</v>
      </c>
      <c r="H100">
        <v>1</v>
      </c>
      <c r="I100">
        <v>99</v>
      </c>
      <c r="J100" s="3">
        <v>45565.276238425926</v>
      </c>
    </row>
    <row r="101" spans="2:10" x14ac:dyDescent="0.3">
      <c r="B101">
        <v>1</v>
      </c>
      <c r="C101" s="3">
        <v>45555</v>
      </c>
      <c r="D101" t="s">
        <v>931</v>
      </c>
      <c r="E101">
        <v>4800</v>
      </c>
      <c r="F101" t="s">
        <v>1073</v>
      </c>
      <c r="H101">
        <v>1</v>
      </c>
      <c r="I101">
        <v>100</v>
      </c>
      <c r="J101" s="3">
        <v>45565.276238425926</v>
      </c>
    </row>
    <row r="102" spans="2:10" x14ac:dyDescent="0.3">
      <c r="B102">
        <v>1</v>
      </c>
      <c r="C102" s="3">
        <v>45560</v>
      </c>
      <c r="D102" t="s">
        <v>932</v>
      </c>
      <c r="E102">
        <v>-2900</v>
      </c>
      <c r="F102" t="s">
        <v>1075</v>
      </c>
      <c r="H102">
        <v>1</v>
      </c>
      <c r="I102">
        <v>101</v>
      </c>
      <c r="J102" s="3">
        <v>45565.276238425926</v>
      </c>
    </row>
    <row r="103" spans="2:10" x14ac:dyDescent="0.3">
      <c r="B103">
        <v>1</v>
      </c>
      <c r="C103" s="3">
        <v>45488</v>
      </c>
      <c r="D103" t="s">
        <v>1010</v>
      </c>
      <c r="E103">
        <v>-750</v>
      </c>
      <c r="F103" t="s">
        <v>1075</v>
      </c>
      <c r="H103">
        <v>1</v>
      </c>
      <c r="I103">
        <v>102</v>
      </c>
      <c r="J103" s="3">
        <v>45565.276238425926</v>
      </c>
    </row>
    <row r="104" spans="2:10" x14ac:dyDescent="0.3">
      <c r="B104">
        <v>1</v>
      </c>
      <c r="C104" s="3">
        <v>45514</v>
      </c>
      <c r="D104" t="s">
        <v>779</v>
      </c>
      <c r="E104">
        <v>-1200</v>
      </c>
      <c r="F104" t="s">
        <v>1075</v>
      </c>
      <c r="H104">
        <v>1</v>
      </c>
      <c r="I104">
        <v>103</v>
      </c>
      <c r="J104" s="3">
        <v>45565.276238425926</v>
      </c>
    </row>
    <row r="105" spans="2:10" x14ac:dyDescent="0.3">
      <c r="B105">
        <v>1</v>
      </c>
      <c r="C105" s="3">
        <v>45540</v>
      </c>
      <c r="D105" t="s">
        <v>828</v>
      </c>
      <c r="E105">
        <v>-500</v>
      </c>
      <c r="F105" t="s">
        <v>1075</v>
      </c>
      <c r="H105">
        <v>1</v>
      </c>
      <c r="I105">
        <v>104</v>
      </c>
      <c r="J105" s="3">
        <v>45565.276238425926</v>
      </c>
    </row>
    <row r="106" spans="2:10" x14ac:dyDescent="0.3">
      <c r="B106">
        <v>1</v>
      </c>
      <c r="C106" s="3">
        <v>45565</v>
      </c>
      <c r="D106" t="s">
        <v>1014</v>
      </c>
      <c r="E106">
        <v>-5000</v>
      </c>
      <c r="F106" t="s">
        <v>1075</v>
      </c>
      <c r="H106">
        <v>1</v>
      </c>
      <c r="I106">
        <v>105</v>
      </c>
      <c r="J106" s="3">
        <v>45565.276238425926</v>
      </c>
    </row>
    <row r="107" spans="2:10" x14ac:dyDescent="0.3">
      <c r="B107">
        <v>4</v>
      </c>
      <c r="C107" s="3">
        <v>45565</v>
      </c>
      <c r="D107" t="s">
        <v>1016</v>
      </c>
      <c r="E107">
        <v>5000</v>
      </c>
      <c r="F107" t="s">
        <v>1073</v>
      </c>
      <c r="H107">
        <v>1</v>
      </c>
      <c r="I107">
        <v>106</v>
      </c>
      <c r="J107" s="3">
        <v>45565.276238425926</v>
      </c>
    </row>
    <row r="108" spans="2:10" x14ac:dyDescent="0.3">
      <c r="B108">
        <v>1</v>
      </c>
      <c r="C108" s="3">
        <v>45570</v>
      </c>
      <c r="D108" t="s">
        <v>933</v>
      </c>
      <c r="E108">
        <v>8200</v>
      </c>
      <c r="F108" t="s">
        <v>1073</v>
      </c>
      <c r="H108">
        <v>1</v>
      </c>
      <c r="I108">
        <v>107</v>
      </c>
      <c r="J108" s="3">
        <v>45657.276238425926</v>
      </c>
    </row>
    <row r="109" spans="2:10" x14ac:dyDescent="0.3">
      <c r="B109">
        <v>1</v>
      </c>
      <c r="C109" s="3">
        <v>45575</v>
      </c>
      <c r="D109" t="s">
        <v>935</v>
      </c>
      <c r="E109">
        <v>-4200</v>
      </c>
      <c r="F109" t="s">
        <v>1075</v>
      </c>
      <c r="H109">
        <v>1</v>
      </c>
      <c r="I109">
        <v>108</v>
      </c>
      <c r="J109" s="3">
        <v>45657.276238425926</v>
      </c>
    </row>
    <row r="110" spans="2:10" x14ac:dyDescent="0.3">
      <c r="B110">
        <v>1</v>
      </c>
      <c r="C110" s="3">
        <v>45585</v>
      </c>
      <c r="D110" t="s">
        <v>934</v>
      </c>
      <c r="E110">
        <v>5600</v>
      </c>
      <c r="F110" t="s">
        <v>1073</v>
      </c>
      <c r="H110">
        <v>1</v>
      </c>
      <c r="I110">
        <v>109</v>
      </c>
      <c r="J110" s="3">
        <v>45657.276238425926</v>
      </c>
    </row>
    <row r="111" spans="2:10" x14ac:dyDescent="0.3">
      <c r="B111">
        <v>1</v>
      </c>
      <c r="C111" s="3">
        <v>45590</v>
      </c>
      <c r="D111" t="s">
        <v>937</v>
      </c>
      <c r="E111">
        <v>-3800</v>
      </c>
      <c r="F111" t="s">
        <v>1075</v>
      </c>
      <c r="H111">
        <v>1</v>
      </c>
      <c r="I111">
        <v>110</v>
      </c>
      <c r="J111" s="3">
        <v>45657.276238425926</v>
      </c>
    </row>
    <row r="112" spans="2:10" x14ac:dyDescent="0.3">
      <c r="B112">
        <v>1</v>
      </c>
      <c r="C112" s="3">
        <v>45601</v>
      </c>
      <c r="D112" t="s">
        <v>936</v>
      </c>
      <c r="E112">
        <v>7500</v>
      </c>
      <c r="F112" t="s">
        <v>1073</v>
      </c>
      <c r="H112">
        <v>1</v>
      </c>
      <c r="I112">
        <v>111</v>
      </c>
      <c r="J112" s="3">
        <v>45657.276238425926</v>
      </c>
    </row>
    <row r="113" spans="2:10" x14ac:dyDescent="0.3">
      <c r="B113">
        <v>1</v>
      </c>
      <c r="C113" s="3">
        <v>45606</v>
      </c>
      <c r="D113" t="s">
        <v>939</v>
      </c>
      <c r="E113">
        <v>-5100</v>
      </c>
      <c r="F113" t="s">
        <v>1075</v>
      </c>
      <c r="H113">
        <v>1</v>
      </c>
      <c r="I113">
        <v>112</v>
      </c>
      <c r="J113" s="3">
        <v>45657.276238425926</v>
      </c>
    </row>
    <row r="114" spans="2:10" x14ac:dyDescent="0.3">
      <c r="B114">
        <v>1</v>
      </c>
      <c r="C114" s="3">
        <v>45616</v>
      </c>
      <c r="D114" t="s">
        <v>938</v>
      </c>
      <c r="E114">
        <v>6300</v>
      </c>
      <c r="F114" t="s">
        <v>1073</v>
      </c>
      <c r="H114">
        <v>1</v>
      </c>
      <c r="I114">
        <v>113</v>
      </c>
      <c r="J114" s="3">
        <v>45657.276238425926</v>
      </c>
    </row>
    <row r="115" spans="2:10" x14ac:dyDescent="0.3">
      <c r="B115">
        <v>1</v>
      </c>
      <c r="C115" s="3">
        <v>45621</v>
      </c>
      <c r="D115" t="s">
        <v>921</v>
      </c>
      <c r="E115">
        <v>-3400</v>
      </c>
      <c r="F115" t="s">
        <v>1075</v>
      </c>
      <c r="H115">
        <v>1</v>
      </c>
      <c r="I115">
        <v>114</v>
      </c>
      <c r="J115" s="3">
        <v>45657.276238425926</v>
      </c>
    </row>
    <row r="116" spans="2:10" x14ac:dyDescent="0.3">
      <c r="B116">
        <v>1</v>
      </c>
      <c r="C116" s="3">
        <v>45631</v>
      </c>
      <c r="D116" t="s">
        <v>920</v>
      </c>
      <c r="E116">
        <v>9200</v>
      </c>
      <c r="F116" t="s">
        <v>1073</v>
      </c>
      <c r="H116">
        <v>1</v>
      </c>
      <c r="I116">
        <v>115</v>
      </c>
      <c r="J116" s="3">
        <v>45657.276238425926</v>
      </c>
    </row>
    <row r="117" spans="2:10" x14ac:dyDescent="0.3">
      <c r="B117">
        <v>1</v>
      </c>
      <c r="C117" s="3">
        <v>45636</v>
      </c>
      <c r="D117" t="s">
        <v>922</v>
      </c>
      <c r="E117">
        <v>-6200</v>
      </c>
      <c r="F117" t="s">
        <v>1075</v>
      </c>
      <c r="H117">
        <v>1</v>
      </c>
      <c r="I117">
        <v>116</v>
      </c>
      <c r="J117" s="3">
        <v>45657.276238425926</v>
      </c>
    </row>
    <row r="118" spans="2:10" x14ac:dyDescent="0.3">
      <c r="B118">
        <v>1</v>
      </c>
      <c r="C118" s="3">
        <v>45580</v>
      </c>
      <c r="D118" t="s">
        <v>1028</v>
      </c>
      <c r="E118">
        <v>-1500</v>
      </c>
      <c r="F118" t="s">
        <v>1075</v>
      </c>
      <c r="H118">
        <v>1</v>
      </c>
      <c r="I118">
        <v>117</v>
      </c>
      <c r="J118" s="3">
        <v>45657.276238425926</v>
      </c>
    </row>
    <row r="119" spans="2:10" x14ac:dyDescent="0.3">
      <c r="B119">
        <v>1</v>
      </c>
      <c r="C119" s="3">
        <v>45606</v>
      </c>
      <c r="D119" t="s">
        <v>1030</v>
      </c>
      <c r="E119">
        <v>-800</v>
      </c>
      <c r="F119" t="s">
        <v>1075</v>
      </c>
      <c r="H119">
        <v>1</v>
      </c>
      <c r="I119">
        <v>118</v>
      </c>
      <c r="J119" s="3">
        <v>45657.276238425926</v>
      </c>
    </row>
    <row r="120" spans="2:10" x14ac:dyDescent="0.3">
      <c r="B120">
        <v>1</v>
      </c>
      <c r="C120" s="3">
        <v>45646</v>
      </c>
      <c r="D120" t="s">
        <v>1032</v>
      </c>
      <c r="E120">
        <v>-2500</v>
      </c>
      <c r="F120" t="s">
        <v>1075</v>
      </c>
      <c r="H120">
        <v>1</v>
      </c>
      <c r="I120">
        <v>119</v>
      </c>
      <c r="J120" s="3">
        <v>45657.276238425926</v>
      </c>
    </row>
    <row r="121" spans="2:10" x14ac:dyDescent="0.3">
      <c r="B121">
        <v>1</v>
      </c>
      <c r="C121" s="3">
        <v>45657</v>
      </c>
      <c r="D121" t="s">
        <v>1034</v>
      </c>
      <c r="E121">
        <v>-20000</v>
      </c>
      <c r="F121" t="s">
        <v>1075</v>
      </c>
      <c r="H121">
        <v>1</v>
      </c>
      <c r="I121">
        <v>120</v>
      </c>
      <c r="J121" s="3">
        <v>45657.276238425926</v>
      </c>
    </row>
    <row r="122" spans="2:10" x14ac:dyDescent="0.3">
      <c r="B122">
        <v>1</v>
      </c>
      <c r="C122" s="3">
        <v>45662</v>
      </c>
      <c r="D122" t="s">
        <v>940</v>
      </c>
      <c r="E122">
        <v>9500</v>
      </c>
      <c r="F122" t="s">
        <v>1073</v>
      </c>
      <c r="H122">
        <v>1</v>
      </c>
      <c r="I122">
        <v>121</v>
      </c>
      <c r="J122" s="3">
        <v>45747.276238425926</v>
      </c>
    </row>
    <row r="123" spans="2:10" x14ac:dyDescent="0.3">
      <c r="B123">
        <v>1</v>
      </c>
      <c r="C123" s="3">
        <v>45667</v>
      </c>
      <c r="D123" t="s">
        <v>942</v>
      </c>
      <c r="E123">
        <v>-5800</v>
      </c>
      <c r="F123" t="s">
        <v>1075</v>
      </c>
      <c r="H123">
        <v>1</v>
      </c>
      <c r="I123">
        <v>122</v>
      </c>
      <c r="J123" s="3">
        <v>45747.276238425926</v>
      </c>
    </row>
    <row r="124" spans="2:10" x14ac:dyDescent="0.3">
      <c r="B124">
        <v>1</v>
      </c>
      <c r="C124" s="3">
        <v>45677</v>
      </c>
      <c r="D124" t="s">
        <v>944</v>
      </c>
      <c r="E124">
        <v>7200</v>
      </c>
      <c r="F124" t="s">
        <v>1073</v>
      </c>
      <c r="H124">
        <v>1</v>
      </c>
      <c r="I124">
        <v>123</v>
      </c>
      <c r="J124" s="3">
        <v>45747.276238425926</v>
      </c>
    </row>
    <row r="125" spans="2:10" x14ac:dyDescent="0.3">
      <c r="B125">
        <v>1</v>
      </c>
      <c r="C125" s="3">
        <v>45682</v>
      </c>
      <c r="D125" t="s">
        <v>946</v>
      </c>
      <c r="E125">
        <v>-4200</v>
      </c>
      <c r="F125" t="s">
        <v>1075</v>
      </c>
      <c r="H125">
        <v>1</v>
      </c>
      <c r="I125">
        <v>124</v>
      </c>
      <c r="J125" s="3">
        <v>45747.276238425926</v>
      </c>
    </row>
    <row r="126" spans="2:10" x14ac:dyDescent="0.3">
      <c r="B126">
        <v>1</v>
      </c>
      <c r="C126" s="3">
        <v>45693</v>
      </c>
      <c r="D126" t="s">
        <v>948</v>
      </c>
      <c r="E126">
        <v>8800</v>
      </c>
      <c r="F126" t="s">
        <v>1073</v>
      </c>
      <c r="H126">
        <v>1</v>
      </c>
      <c r="I126">
        <v>125</v>
      </c>
      <c r="J126" s="3">
        <v>45747.276238425926</v>
      </c>
    </row>
    <row r="127" spans="2:10" x14ac:dyDescent="0.3">
      <c r="B127">
        <v>1</v>
      </c>
      <c r="C127" s="3">
        <v>45698</v>
      </c>
      <c r="D127" t="s">
        <v>950</v>
      </c>
      <c r="E127">
        <v>-4800</v>
      </c>
      <c r="F127" t="s">
        <v>1075</v>
      </c>
      <c r="H127">
        <v>1</v>
      </c>
      <c r="I127">
        <v>126</v>
      </c>
      <c r="J127" s="3">
        <v>45747.276238425926</v>
      </c>
    </row>
    <row r="128" spans="2:10" x14ac:dyDescent="0.3">
      <c r="B128">
        <v>1</v>
      </c>
      <c r="C128" s="3">
        <v>45708</v>
      </c>
      <c r="D128" t="s">
        <v>952</v>
      </c>
      <c r="E128">
        <v>6500</v>
      </c>
      <c r="F128" t="s">
        <v>1073</v>
      </c>
      <c r="H128">
        <v>1</v>
      </c>
      <c r="I128">
        <v>127</v>
      </c>
      <c r="J128" s="3">
        <v>45747.276238425926</v>
      </c>
    </row>
    <row r="129" spans="2:10" x14ac:dyDescent="0.3">
      <c r="B129">
        <v>1</v>
      </c>
      <c r="C129" s="3">
        <v>45713</v>
      </c>
      <c r="D129" t="s">
        <v>954</v>
      </c>
      <c r="E129">
        <v>-3900</v>
      </c>
      <c r="F129" t="s">
        <v>1075</v>
      </c>
      <c r="H129">
        <v>1</v>
      </c>
      <c r="I129">
        <v>128</v>
      </c>
      <c r="J129" s="3">
        <v>45747.276238425926</v>
      </c>
    </row>
    <row r="130" spans="2:10" x14ac:dyDescent="0.3">
      <c r="B130">
        <v>1</v>
      </c>
      <c r="C130" s="3">
        <v>45721</v>
      </c>
      <c r="D130" t="s">
        <v>956</v>
      </c>
      <c r="E130">
        <v>10200</v>
      </c>
      <c r="F130" t="s">
        <v>1073</v>
      </c>
      <c r="H130">
        <v>1</v>
      </c>
      <c r="I130">
        <v>129</v>
      </c>
      <c r="J130" s="3">
        <v>45747.276238425926</v>
      </c>
    </row>
    <row r="131" spans="2:10" x14ac:dyDescent="0.3">
      <c r="B131">
        <v>1</v>
      </c>
      <c r="C131" s="3">
        <v>45726</v>
      </c>
      <c r="D131" t="s">
        <v>958</v>
      </c>
      <c r="E131">
        <v>-7200</v>
      </c>
      <c r="F131" t="s">
        <v>1075</v>
      </c>
      <c r="H131">
        <v>1</v>
      </c>
      <c r="I131">
        <v>130</v>
      </c>
      <c r="J131" s="3">
        <v>45747.276238425926</v>
      </c>
    </row>
    <row r="132" spans="2:10" x14ac:dyDescent="0.3">
      <c r="B132">
        <v>1</v>
      </c>
      <c r="C132" s="3">
        <v>45672</v>
      </c>
      <c r="D132" t="s">
        <v>1010</v>
      </c>
      <c r="E132">
        <v>-1800</v>
      </c>
      <c r="F132" t="s">
        <v>1075</v>
      </c>
      <c r="H132">
        <v>1</v>
      </c>
      <c r="I132">
        <v>131</v>
      </c>
      <c r="J132" s="3">
        <v>45747.276238425926</v>
      </c>
    </row>
    <row r="133" spans="2:10" x14ac:dyDescent="0.3">
      <c r="B133">
        <v>1</v>
      </c>
      <c r="C133" s="3">
        <v>45698</v>
      </c>
      <c r="D133" t="s">
        <v>990</v>
      </c>
      <c r="E133">
        <v>-950</v>
      </c>
      <c r="F133" t="s">
        <v>1075</v>
      </c>
      <c r="H133">
        <v>1</v>
      </c>
      <c r="I133">
        <v>132</v>
      </c>
      <c r="J133" s="3">
        <v>45747.276238425926</v>
      </c>
    </row>
    <row r="134" spans="2:10" x14ac:dyDescent="0.3">
      <c r="B134">
        <v>1</v>
      </c>
      <c r="C134" s="3">
        <v>45721</v>
      </c>
      <c r="D134" t="s">
        <v>798</v>
      </c>
      <c r="E134">
        <v>-1200</v>
      </c>
      <c r="F134" t="s">
        <v>1075</v>
      </c>
      <c r="H134">
        <v>1</v>
      </c>
      <c r="I134">
        <v>133</v>
      </c>
      <c r="J134" s="3">
        <v>45747.276238425926</v>
      </c>
    </row>
    <row r="135" spans="2:10" x14ac:dyDescent="0.3">
      <c r="B135">
        <v>1</v>
      </c>
      <c r="C135" s="3">
        <v>45747</v>
      </c>
      <c r="D135" t="s">
        <v>1014</v>
      </c>
      <c r="E135">
        <v>-8000</v>
      </c>
      <c r="F135" t="s">
        <v>1075</v>
      </c>
      <c r="H135">
        <v>1</v>
      </c>
      <c r="I135">
        <v>134</v>
      </c>
      <c r="J135" s="3">
        <v>45747.276238425926</v>
      </c>
    </row>
    <row r="136" spans="2:10" x14ac:dyDescent="0.3">
      <c r="B136">
        <v>4</v>
      </c>
      <c r="C136" s="3">
        <v>45747</v>
      </c>
      <c r="D136" t="s">
        <v>1016</v>
      </c>
      <c r="E136">
        <v>8000</v>
      </c>
      <c r="F136" t="s">
        <v>1073</v>
      </c>
      <c r="H136">
        <v>1</v>
      </c>
      <c r="I136">
        <v>135</v>
      </c>
      <c r="J136" s="3">
        <v>45747.276238425926</v>
      </c>
    </row>
    <row r="137" spans="2:10" x14ac:dyDescent="0.3">
      <c r="B137">
        <v>1</v>
      </c>
      <c r="C137" s="3">
        <v>45752</v>
      </c>
      <c r="D137" t="s">
        <v>970</v>
      </c>
      <c r="E137">
        <v>11200</v>
      </c>
      <c r="F137" t="s">
        <v>1073</v>
      </c>
      <c r="H137">
        <v>1</v>
      </c>
      <c r="I137">
        <v>136</v>
      </c>
      <c r="J137" s="3">
        <v>45838.276238425926</v>
      </c>
    </row>
    <row r="138" spans="2:10" x14ac:dyDescent="0.3">
      <c r="B138">
        <v>1</v>
      </c>
      <c r="C138" s="3">
        <v>45757</v>
      </c>
      <c r="D138" t="s">
        <v>972</v>
      </c>
      <c r="E138">
        <v>-6200</v>
      </c>
      <c r="F138" t="s">
        <v>1075</v>
      </c>
      <c r="H138">
        <v>1</v>
      </c>
      <c r="I138">
        <v>137</v>
      </c>
      <c r="J138" s="3">
        <v>45838.276238425926</v>
      </c>
    </row>
    <row r="139" spans="2:10" x14ac:dyDescent="0.3">
      <c r="B139">
        <v>1</v>
      </c>
      <c r="C139" s="3">
        <v>45767</v>
      </c>
      <c r="D139" t="s">
        <v>974</v>
      </c>
      <c r="E139">
        <v>8500</v>
      </c>
      <c r="F139" t="s">
        <v>1073</v>
      </c>
      <c r="H139">
        <v>1</v>
      </c>
      <c r="I139">
        <v>138</v>
      </c>
      <c r="J139" s="3">
        <v>45838.276238425926</v>
      </c>
    </row>
    <row r="140" spans="2:10" x14ac:dyDescent="0.3">
      <c r="B140">
        <v>1</v>
      </c>
      <c r="C140" s="3">
        <v>45772</v>
      </c>
      <c r="D140" t="s">
        <v>976</v>
      </c>
      <c r="E140">
        <v>-4800</v>
      </c>
      <c r="F140" t="s">
        <v>1075</v>
      </c>
      <c r="H140">
        <v>1</v>
      </c>
      <c r="I140">
        <v>139</v>
      </c>
      <c r="J140" s="3">
        <v>45838.276238425926</v>
      </c>
    </row>
    <row r="141" spans="2:10" x14ac:dyDescent="0.3">
      <c r="B141">
        <v>1</v>
      </c>
      <c r="C141" s="3">
        <v>45782</v>
      </c>
      <c r="D141" t="s">
        <v>978</v>
      </c>
      <c r="E141">
        <v>9800</v>
      </c>
      <c r="F141" t="s">
        <v>1073</v>
      </c>
      <c r="H141">
        <v>1</v>
      </c>
      <c r="I141">
        <v>140</v>
      </c>
      <c r="J141" s="3">
        <v>45838.276238425926</v>
      </c>
    </row>
    <row r="142" spans="2:10" x14ac:dyDescent="0.3">
      <c r="B142">
        <v>1</v>
      </c>
      <c r="C142" s="3">
        <v>45787</v>
      </c>
      <c r="D142" t="s">
        <v>980</v>
      </c>
      <c r="E142">
        <v>-5500</v>
      </c>
      <c r="F142" t="s">
        <v>1075</v>
      </c>
      <c r="H142">
        <v>1</v>
      </c>
      <c r="I142">
        <v>141</v>
      </c>
      <c r="J142" s="3">
        <v>45838.276238425926</v>
      </c>
    </row>
    <row r="143" spans="2:10" x14ac:dyDescent="0.3">
      <c r="B143">
        <v>1</v>
      </c>
      <c r="C143" s="3">
        <v>45797</v>
      </c>
      <c r="D143" t="s">
        <v>982</v>
      </c>
      <c r="E143">
        <v>7200</v>
      </c>
      <c r="F143" t="s">
        <v>1073</v>
      </c>
      <c r="H143">
        <v>1</v>
      </c>
      <c r="I143">
        <v>142</v>
      </c>
      <c r="J143" s="3">
        <v>45838.276238425926</v>
      </c>
    </row>
    <row r="144" spans="2:10" x14ac:dyDescent="0.3">
      <c r="B144">
        <v>1</v>
      </c>
      <c r="C144" s="3">
        <v>45802</v>
      </c>
      <c r="D144" t="s">
        <v>984</v>
      </c>
      <c r="E144">
        <v>-3900</v>
      </c>
      <c r="F144" t="s">
        <v>1075</v>
      </c>
      <c r="H144">
        <v>1</v>
      </c>
      <c r="I144">
        <v>143</v>
      </c>
      <c r="J144" s="3">
        <v>45838.276238425926</v>
      </c>
    </row>
    <row r="145" spans="2:10" x14ac:dyDescent="0.3">
      <c r="B145">
        <v>1</v>
      </c>
      <c r="C145" s="3">
        <v>45813</v>
      </c>
      <c r="D145" t="s">
        <v>986</v>
      </c>
      <c r="E145">
        <v>12500</v>
      </c>
      <c r="F145" t="s">
        <v>1073</v>
      </c>
      <c r="H145">
        <v>1</v>
      </c>
      <c r="I145">
        <v>144</v>
      </c>
      <c r="J145" s="3">
        <v>45838.276238425926</v>
      </c>
    </row>
    <row r="146" spans="2:10" x14ac:dyDescent="0.3">
      <c r="B146">
        <v>1</v>
      </c>
      <c r="C146" s="3">
        <v>45818</v>
      </c>
      <c r="D146" t="s">
        <v>988</v>
      </c>
      <c r="E146">
        <v>-7800</v>
      </c>
      <c r="F146" t="s">
        <v>1075</v>
      </c>
      <c r="H146">
        <v>1</v>
      </c>
      <c r="I146">
        <v>145</v>
      </c>
      <c r="J146" s="3">
        <v>45838.276238425926</v>
      </c>
    </row>
    <row r="147" spans="2:10" x14ac:dyDescent="0.3">
      <c r="B147">
        <v>1</v>
      </c>
      <c r="C147" s="3">
        <v>45762</v>
      </c>
      <c r="D147" t="s">
        <v>857</v>
      </c>
      <c r="E147">
        <v>-2200</v>
      </c>
      <c r="F147" t="s">
        <v>1075</v>
      </c>
      <c r="H147">
        <v>1</v>
      </c>
      <c r="I147">
        <v>146</v>
      </c>
      <c r="J147" s="3">
        <v>45838.276238425926</v>
      </c>
    </row>
    <row r="148" spans="2:10" x14ac:dyDescent="0.3">
      <c r="B148">
        <v>1</v>
      </c>
      <c r="C148" s="3">
        <v>45787</v>
      </c>
      <c r="D148" t="s">
        <v>1062</v>
      </c>
      <c r="E148">
        <v>-1100</v>
      </c>
      <c r="F148" t="s">
        <v>1075</v>
      </c>
      <c r="H148">
        <v>1</v>
      </c>
      <c r="I148">
        <v>147</v>
      </c>
      <c r="J148" s="3">
        <v>45838.276238425926</v>
      </c>
    </row>
    <row r="149" spans="2:10" x14ac:dyDescent="0.3">
      <c r="B149">
        <v>1</v>
      </c>
      <c r="C149" s="3">
        <v>45813</v>
      </c>
      <c r="D149" t="s">
        <v>1064</v>
      </c>
      <c r="E149">
        <v>-1800</v>
      </c>
      <c r="F149" t="s">
        <v>1075</v>
      </c>
      <c r="H149">
        <v>1</v>
      </c>
      <c r="I149">
        <v>148</v>
      </c>
      <c r="J149" s="3">
        <v>45838.276238425926</v>
      </c>
    </row>
    <row r="150" spans="2:10" x14ac:dyDescent="0.3">
      <c r="B150">
        <v>1</v>
      </c>
      <c r="C150" s="3">
        <v>45838</v>
      </c>
      <c r="D150" t="s">
        <v>1014</v>
      </c>
      <c r="E150">
        <v>-10000</v>
      </c>
      <c r="F150" t="s">
        <v>1075</v>
      </c>
      <c r="H150">
        <v>1</v>
      </c>
      <c r="I150">
        <v>149</v>
      </c>
      <c r="J150" s="3">
        <v>45838.276238425926</v>
      </c>
    </row>
    <row r="151" spans="2:10" x14ac:dyDescent="0.3">
      <c r="B151">
        <v>4</v>
      </c>
      <c r="C151" s="3">
        <v>45838</v>
      </c>
      <c r="D151" t="s">
        <v>1016</v>
      </c>
      <c r="E151">
        <v>10000</v>
      </c>
      <c r="F151" t="s">
        <v>1073</v>
      </c>
      <c r="H151">
        <v>1</v>
      </c>
      <c r="I151">
        <v>150</v>
      </c>
      <c r="J151" s="3">
        <v>45838.276238425926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1CC0-EB92-4BF8-AA8D-BDC0DDB4ABF7}">
  <dimension ref="A1:J72"/>
  <sheetViews>
    <sheetView topLeftCell="A22" workbookViewId="0">
      <selection activeCell="F34" sqref="F34"/>
    </sheetView>
  </sheetViews>
  <sheetFormatPr defaultRowHeight="14.4" x14ac:dyDescent="0.3"/>
  <cols>
    <col min="1" max="1" width="7.109375" bestFit="1" customWidth="1"/>
    <col min="2" max="2" width="14.33203125" bestFit="1" customWidth="1"/>
    <col min="3" max="3" width="14.6640625" bestFit="1" customWidth="1"/>
    <col min="4" max="4" width="47.88671875" bestFit="1" customWidth="1"/>
    <col min="5" max="5" width="12.6640625" bestFit="1" customWidth="1"/>
    <col min="6" max="6" width="14.109375" bestFit="1" customWidth="1"/>
    <col min="7" max="7" width="15.109375" bestFit="1" customWidth="1"/>
    <col min="8" max="8" width="12.44140625" bestFit="1" customWidth="1"/>
    <col min="9" max="9" width="15.6640625" bestFit="1" customWidth="1"/>
    <col min="10" max="10" width="16.33203125" bestFit="1" customWidth="1"/>
  </cols>
  <sheetData>
    <row r="1" spans="1:10" x14ac:dyDescent="0.3">
      <c r="A1" s="1" t="s">
        <v>0</v>
      </c>
      <c r="B1" s="1" t="s">
        <v>747</v>
      </c>
      <c r="C1" s="1" t="s">
        <v>748</v>
      </c>
      <c r="D1" s="1" t="s">
        <v>2</v>
      </c>
      <c r="E1" s="1" t="s">
        <v>749</v>
      </c>
      <c r="F1" s="1" t="s">
        <v>750</v>
      </c>
      <c r="G1" s="1" t="s">
        <v>707</v>
      </c>
      <c r="H1" s="1" t="s">
        <v>1204</v>
      </c>
      <c r="I1" s="1" t="s">
        <v>599</v>
      </c>
      <c r="J1" s="1" t="s">
        <v>751</v>
      </c>
    </row>
    <row r="2" spans="1:10" x14ac:dyDescent="0.3">
      <c r="A2">
        <v>1</v>
      </c>
      <c r="B2">
        <v>1</v>
      </c>
      <c r="C2">
        <v>6</v>
      </c>
      <c r="D2" t="s">
        <v>729</v>
      </c>
      <c r="E2">
        <v>4</v>
      </c>
      <c r="F2">
        <v>25</v>
      </c>
      <c r="G2">
        <v>2</v>
      </c>
      <c r="H2">
        <f t="shared" ref="H2:H33" si="0">E2*F2</f>
        <v>100</v>
      </c>
      <c r="I2">
        <f t="shared" ref="I2:I33" si="1">H2*0.075</f>
        <v>7.5</v>
      </c>
      <c r="J2">
        <f t="shared" ref="J2:J33" si="2">+H2+I2</f>
        <v>107.5</v>
      </c>
    </row>
    <row r="3" spans="1:10" x14ac:dyDescent="0.3">
      <c r="A3">
        <v>2</v>
      </c>
      <c r="B3">
        <v>1</v>
      </c>
      <c r="C3">
        <v>1</v>
      </c>
      <c r="D3" t="s">
        <v>714</v>
      </c>
      <c r="E3">
        <v>2</v>
      </c>
      <c r="F3">
        <v>1200</v>
      </c>
      <c r="G3">
        <v>2</v>
      </c>
      <c r="H3">
        <f t="shared" si="0"/>
        <v>2400</v>
      </c>
      <c r="I3">
        <f t="shared" si="1"/>
        <v>180</v>
      </c>
      <c r="J3">
        <f t="shared" si="2"/>
        <v>2580</v>
      </c>
    </row>
    <row r="4" spans="1:10" x14ac:dyDescent="0.3">
      <c r="A4">
        <v>3</v>
      </c>
      <c r="B4">
        <v>2</v>
      </c>
      <c r="C4">
        <v>4</v>
      </c>
      <c r="D4" t="s">
        <v>723</v>
      </c>
      <c r="E4">
        <v>5</v>
      </c>
      <c r="F4">
        <v>350</v>
      </c>
      <c r="G4">
        <v>2</v>
      </c>
      <c r="H4">
        <f t="shared" si="0"/>
        <v>1750</v>
      </c>
      <c r="I4">
        <f t="shared" si="1"/>
        <v>131.25</v>
      </c>
      <c r="J4">
        <f t="shared" si="2"/>
        <v>1881.25</v>
      </c>
    </row>
    <row r="5" spans="1:10" x14ac:dyDescent="0.3">
      <c r="A5">
        <v>4</v>
      </c>
      <c r="B5">
        <v>2</v>
      </c>
      <c r="C5">
        <v>3</v>
      </c>
      <c r="D5" t="s">
        <v>720</v>
      </c>
      <c r="E5">
        <v>10</v>
      </c>
      <c r="F5">
        <v>250</v>
      </c>
      <c r="G5">
        <v>2</v>
      </c>
      <c r="H5">
        <f t="shared" si="0"/>
        <v>2500</v>
      </c>
      <c r="I5">
        <f t="shared" si="1"/>
        <v>187.5</v>
      </c>
      <c r="J5">
        <f t="shared" si="2"/>
        <v>2687.5</v>
      </c>
    </row>
    <row r="6" spans="1:10" x14ac:dyDescent="0.3">
      <c r="A6">
        <v>5</v>
      </c>
      <c r="B6">
        <v>3</v>
      </c>
      <c r="C6">
        <v>6</v>
      </c>
      <c r="D6" t="s">
        <v>729</v>
      </c>
      <c r="E6">
        <v>5</v>
      </c>
      <c r="F6">
        <v>25</v>
      </c>
      <c r="G6">
        <v>2</v>
      </c>
      <c r="H6">
        <f t="shared" si="0"/>
        <v>125</v>
      </c>
      <c r="I6">
        <f t="shared" si="1"/>
        <v>9.375</v>
      </c>
      <c r="J6">
        <f t="shared" si="2"/>
        <v>134.375</v>
      </c>
    </row>
    <row r="7" spans="1:10" x14ac:dyDescent="0.3">
      <c r="A7">
        <v>6</v>
      </c>
      <c r="B7">
        <v>3</v>
      </c>
      <c r="C7">
        <v>7</v>
      </c>
      <c r="D7" t="s">
        <v>732</v>
      </c>
      <c r="E7">
        <v>3</v>
      </c>
      <c r="F7">
        <v>300</v>
      </c>
      <c r="G7">
        <v>2</v>
      </c>
      <c r="H7">
        <f t="shared" si="0"/>
        <v>900</v>
      </c>
      <c r="I7">
        <f t="shared" si="1"/>
        <v>67.5</v>
      </c>
      <c r="J7">
        <f t="shared" si="2"/>
        <v>967.5</v>
      </c>
    </row>
    <row r="8" spans="1:10" x14ac:dyDescent="0.3">
      <c r="A8">
        <v>7</v>
      </c>
      <c r="B8">
        <v>4</v>
      </c>
      <c r="C8">
        <v>10</v>
      </c>
      <c r="D8" t="s">
        <v>735</v>
      </c>
      <c r="E8">
        <v>40</v>
      </c>
      <c r="F8">
        <v>150</v>
      </c>
      <c r="G8">
        <v>2</v>
      </c>
      <c r="H8">
        <f t="shared" si="0"/>
        <v>6000</v>
      </c>
      <c r="I8">
        <f t="shared" si="1"/>
        <v>450</v>
      </c>
      <c r="J8">
        <f t="shared" si="2"/>
        <v>6450</v>
      </c>
    </row>
    <row r="9" spans="1:10" x14ac:dyDescent="0.3">
      <c r="A9">
        <v>8</v>
      </c>
      <c r="B9">
        <v>5</v>
      </c>
      <c r="C9">
        <v>6</v>
      </c>
      <c r="D9" t="s">
        <v>729</v>
      </c>
      <c r="E9">
        <v>10</v>
      </c>
      <c r="F9">
        <v>25</v>
      </c>
      <c r="G9">
        <v>2</v>
      </c>
      <c r="H9">
        <f t="shared" si="0"/>
        <v>250</v>
      </c>
      <c r="I9">
        <f t="shared" si="1"/>
        <v>18.75</v>
      </c>
      <c r="J9">
        <f t="shared" si="2"/>
        <v>268.75</v>
      </c>
    </row>
    <row r="10" spans="1:10" x14ac:dyDescent="0.3">
      <c r="A10">
        <v>9</v>
      </c>
      <c r="B10">
        <v>5</v>
      </c>
      <c r="C10">
        <v>2</v>
      </c>
      <c r="D10" t="s">
        <v>717</v>
      </c>
      <c r="E10">
        <v>5</v>
      </c>
      <c r="F10">
        <v>950</v>
      </c>
      <c r="G10">
        <v>2</v>
      </c>
      <c r="H10">
        <f t="shared" si="0"/>
        <v>4750</v>
      </c>
      <c r="I10">
        <f t="shared" si="1"/>
        <v>356.25</v>
      </c>
      <c r="J10">
        <f t="shared" si="2"/>
        <v>5106.25</v>
      </c>
    </row>
    <row r="11" spans="1:10" x14ac:dyDescent="0.3">
      <c r="A11">
        <v>10</v>
      </c>
      <c r="B11">
        <v>6</v>
      </c>
      <c r="C11">
        <v>8</v>
      </c>
      <c r="D11" t="s">
        <v>854</v>
      </c>
      <c r="E11">
        <v>1</v>
      </c>
      <c r="F11">
        <v>2500</v>
      </c>
      <c r="G11">
        <v>2</v>
      </c>
      <c r="H11">
        <f t="shared" si="0"/>
        <v>2500</v>
      </c>
      <c r="I11">
        <f t="shared" si="1"/>
        <v>187.5</v>
      </c>
      <c r="J11">
        <f t="shared" si="2"/>
        <v>2687.5</v>
      </c>
    </row>
    <row r="12" spans="1:10" x14ac:dyDescent="0.3">
      <c r="A12">
        <v>11</v>
      </c>
      <c r="B12">
        <v>7</v>
      </c>
      <c r="C12">
        <v>10</v>
      </c>
      <c r="D12" t="s">
        <v>738</v>
      </c>
      <c r="E12">
        <v>25</v>
      </c>
      <c r="F12">
        <v>150</v>
      </c>
      <c r="G12">
        <v>2</v>
      </c>
      <c r="H12">
        <f t="shared" si="0"/>
        <v>3750</v>
      </c>
      <c r="I12">
        <f t="shared" si="1"/>
        <v>281.25</v>
      </c>
      <c r="J12">
        <f t="shared" si="2"/>
        <v>4031.25</v>
      </c>
    </row>
    <row r="13" spans="1:10" x14ac:dyDescent="0.3">
      <c r="A13">
        <v>12</v>
      </c>
      <c r="B13">
        <v>8</v>
      </c>
      <c r="C13">
        <v>7</v>
      </c>
      <c r="D13" t="s">
        <v>732</v>
      </c>
      <c r="E13">
        <v>5</v>
      </c>
      <c r="F13">
        <v>300</v>
      </c>
      <c r="G13">
        <v>2</v>
      </c>
      <c r="H13">
        <f t="shared" si="0"/>
        <v>1500</v>
      </c>
      <c r="I13">
        <f t="shared" si="1"/>
        <v>112.5</v>
      </c>
      <c r="J13">
        <f t="shared" si="2"/>
        <v>1612.5</v>
      </c>
    </row>
    <row r="14" spans="1:10" x14ac:dyDescent="0.3">
      <c r="A14">
        <v>13</v>
      </c>
      <c r="B14">
        <v>9</v>
      </c>
      <c r="C14">
        <v>16</v>
      </c>
      <c r="D14" t="s">
        <v>755</v>
      </c>
      <c r="E14">
        <v>2</v>
      </c>
      <c r="F14">
        <v>1500</v>
      </c>
      <c r="G14">
        <v>2</v>
      </c>
      <c r="H14">
        <f t="shared" si="0"/>
        <v>3000</v>
      </c>
      <c r="I14">
        <f t="shared" si="1"/>
        <v>225</v>
      </c>
      <c r="J14">
        <f t="shared" si="2"/>
        <v>3225</v>
      </c>
    </row>
    <row r="15" spans="1:10" x14ac:dyDescent="0.3">
      <c r="A15">
        <v>14</v>
      </c>
      <c r="B15">
        <v>10</v>
      </c>
      <c r="C15">
        <v>14</v>
      </c>
      <c r="D15" t="s">
        <v>683</v>
      </c>
      <c r="E15">
        <v>1</v>
      </c>
      <c r="F15">
        <v>3000</v>
      </c>
      <c r="G15">
        <v>2</v>
      </c>
      <c r="H15">
        <f t="shared" si="0"/>
        <v>3000</v>
      </c>
      <c r="I15">
        <f t="shared" si="1"/>
        <v>225</v>
      </c>
      <c r="J15">
        <f t="shared" si="2"/>
        <v>3225</v>
      </c>
    </row>
    <row r="16" spans="1:10" x14ac:dyDescent="0.3">
      <c r="A16">
        <v>15</v>
      </c>
      <c r="B16">
        <v>11</v>
      </c>
      <c r="C16">
        <v>10</v>
      </c>
      <c r="D16" t="s">
        <v>757</v>
      </c>
      <c r="E16">
        <v>3</v>
      </c>
      <c r="F16">
        <v>150</v>
      </c>
      <c r="G16">
        <v>2</v>
      </c>
      <c r="H16">
        <f t="shared" si="0"/>
        <v>450</v>
      </c>
      <c r="I16">
        <f t="shared" si="1"/>
        <v>33.75</v>
      </c>
      <c r="J16">
        <f t="shared" si="2"/>
        <v>483.75</v>
      </c>
    </row>
    <row r="17" spans="1:10" x14ac:dyDescent="0.3">
      <c r="A17">
        <v>16</v>
      </c>
      <c r="B17">
        <v>12</v>
      </c>
      <c r="C17">
        <v>16</v>
      </c>
      <c r="D17" t="s">
        <v>1220</v>
      </c>
      <c r="E17">
        <v>1</v>
      </c>
      <c r="F17">
        <v>3000</v>
      </c>
      <c r="G17">
        <v>2</v>
      </c>
      <c r="H17">
        <f t="shared" si="0"/>
        <v>3000</v>
      </c>
      <c r="I17">
        <f t="shared" si="1"/>
        <v>225</v>
      </c>
      <c r="J17">
        <f t="shared" si="2"/>
        <v>3225</v>
      </c>
    </row>
    <row r="18" spans="1:10" x14ac:dyDescent="0.3">
      <c r="A18">
        <v>17</v>
      </c>
      <c r="B18">
        <v>13</v>
      </c>
      <c r="C18">
        <v>10</v>
      </c>
      <c r="D18" t="s">
        <v>757</v>
      </c>
      <c r="E18">
        <v>3</v>
      </c>
      <c r="F18">
        <v>150</v>
      </c>
      <c r="G18">
        <v>2</v>
      </c>
      <c r="H18">
        <f t="shared" si="0"/>
        <v>450</v>
      </c>
      <c r="I18">
        <f t="shared" si="1"/>
        <v>33.75</v>
      </c>
      <c r="J18">
        <f t="shared" si="2"/>
        <v>483.75</v>
      </c>
    </row>
    <row r="19" spans="1:10" x14ac:dyDescent="0.3">
      <c r="A19">
        <v>18</v>
      </c>
      <c r="B19">
        <v>14</v>
      </c>
      <c r="C19">
        <v>14</v>
      </c>
      <c r="D19" t="s">
        <v>674</v>
      </c>
      <c r="E19">
        <v>1</v>
      </c>
      <c r="F19">
        <v>3000</v>
      </c>
      <c r="G19">
        <v>2</v>
      </c>
      <c r="H19">
        <f t="shared" si="0"/>
        <v>3000</v>
      </c>
      <c r="I19">
        <f t="shared" si="1"/>
        <v>225</v>
      </c>
      <c r="J19">
        <f t="shared" si="2"/>
        <v>3225</v>
      </c>
    </row>
    <row r="20" spans="1:10" x14ac:dyDescent="0.3">
      <c r="A20">
        <v>19</v>
      </c>
      <c r="B20">
        <v>15</v>
      </c>
      <c r="C20">
        <v>10</v>
      </c>
      <c r="D20" t="s">
        <v>633</v>
      </c>
      <c r="E20">
        <v>20</v>
      </c>
      <c r="F20">
        <v>150</v>
      </c>
      <c r="G20">
        <v>2</v>
      </c>
      <c r="H20">
        <f t="shared" si="0"/>
        <v>3000</v>
      </c>
      <c r="I20">
        <f t="shared" si="1"/>
        <v>225</v>
      </c>
      <c r="J20">
        <f t="shared" si="2"/>
        <v>3225</v>
      </c>
    </row>
    <row r="21" spans="1:10" x14ac:dyDescent="0.3">
      <c r="A21">
        <v>20</v>
      </c>
      <c r="B21">
        <v>16</v>
      </c>
      <c r="C21">
        <v>7</v>
      </c>
      <c r="D21" t="s">
        <v>754</v>
      </c>
      <c r="E21">
        <v>5</v>
      </c>
      <c r="F21">
        <v>300</v>
      </c>
      <c r="G21">
        <v>2</v>
      </c>
      <c r="H21">
        <f t="shared" si="0"/>
        <v>1500</v>
      </c>
      <c r="I21">
        <f t="shared" si="1"/>
        <v>112.5</v>
      </c>
      <c r="J21">
        <f t="shared" si="2"/>
        <v>1612.5</v>
      </c>
    </row>
    <row r="22" spans="1:10" x14ac:dyDescent="0.3">
      <c r="A22">
        <v>21</v>
      </c>
      <c r="B22">
        <v>17</v>
      </c>
      <c r="C22">
        <v>15</v>
      </c>
      <c r="D22" t="s">
        <v>756</v>
      </c>
      <c r="E22">
        <v>4</v>
      </c>
      <c r="F22">
        <v>220</v>
      </c>
      <c r="G22">
        <v>2</v>
      </c>
      <c r="H22">
        <f t="shared" si="0"/>
        <v>880</v>
      </c>
      <c r="I22">
        <f t="shared" si="1"/>
        <v>66</v>
      </c>
      <c r="J22">
        <f t="shared" si="2"/>
        <v>946</v>
      </c>
    </row>
    <row r="23" spans="1:10" x14ac:dyDescent="0.3">
      <c r="A23">
        <v>22</v>
      </c>
      <c r="B23">
        <v>18</v>
      </c>
      <c r="C23">
        <v>10</v>
      </c>
      <c r="D23" t="s">
        <v>639</v>
      </c>
      <c r="E23">
        <v>15</v>
      </c>
      <c r="F23">
        <v>150</v>
      </c>
      <c r="G23">
        <v>2</v>
      </c>
      <c r="H23">
        <f t="shared" si="0"/>
        <v>2250</v>
      </c>
      <c r="I23">
        <f t="shared" si="1"/>
        <v>168.75</v>
      </c>
      <c r="J23">
        <f t="shared" si="2"/>
        <v>2418.75</v>
      </c>
    </row>
    <row r="24" spans="1:10" x14ac:dyDescent="0.3">
      <c r="A24">
        <v>23</v>
      </c>
      <c r="B24">
        <v>19</v>
      </c>
      <c r="C24">
        <v>16</v>
      </c>
      <c r="D24" t="s">
        <v>1220</v>
      </c>
      <c r="E24">
        <v>2</v>
      </c>
      <c r="F24">
        <v>3000</v>
      </c>
      <c r="G24">
        <v>2</v>
      </c>
      <c r="H24">
        <f t="shared" si="0"/>
        <v>6000</v>
      </c>
      <c r="I24">
        <f t="shared" si="1"/>
        <v>450</v>
      </c>
      <c r="J24">
        <f t="shared" si="2"/>
        <v>6450</v>
      </c>
    </row>
    <row r="25" spans="1:10" x14ac:dyDescent="0.3">
      <c r="A25">
        <v>24</v>
      </c>
      <c r="B25">
        <v>20</v>
      </c>
      <c r="C25">
        <v>10</v>
      </c>
      <c r="D25" t="s">
        <v>609</v>
      </c>
      <c r="E25">
        <v>12</v>
      </c>
      <c r="F25">
        <v>150</v>
      </c>
      <c r="G25">
        <v>2</v>
      </c>
      <c r="H25">
        <f t="shared" si="0"/>
        <v>1800</v>
      </c>
      <c r="I25">
        <f t="shared" si="1"/>
        <v>135</v>
      </c>
      <c r="J25">
        <f t="shared" si="2"/>
        <v>1935</v>
      </c>
    </row>
    <row r="26" spans="1:10" x14ac:dyDescent="0.3">
      <c r="A26">
        <v>25</v>
      </c>
      <c r="B26">
        <v>21</v>
      </c>
      <c r="C26">
        <v>10</v>
      </c>
      <c r="D26" t="s">
        <v>644</v>
      </c>
      <c r="E26">
        <v>30</v>
      </c>
      <c r="F26">
        <v>150</v>
      </c>
      <c r="G26">
        <v>2</v>
      </c>
      <c r="H26">
        <f t="shared" si="0"/>
        <v>4500</v>
      </c>
      <c r="I26">
        <f t="shared" si="1"/>
        <v>337.5</v>
      </c>
      <c r="J26">
        <f t="shared" si="2"/>
        <v>4837.5</v>
      </c>
    </row>
    <row r="27" spans="1:10" x14ac:dyDescent="0.3">
      <c r="A27">
        <v>26</v>
      </c>
      <c r="B27">
        <v>22</v>
      </c>
      <c r="C27">
        <v>10</v>
      </c>
      <c r="D27" t="s">
        <v>629</v>
      </c>
      <c r="E27">
        <v>30</v>
      </c>
      <c r="F27">
        <v>150</v>
      </c>
      <c r="G27">
        <v>2</v>
      </c>
      <c r="H27">
        <f t="shared" si="0"/>
        <v>4500</v>
      </c>
      <c r="I27">
        <f t="shared" si="1"/>
        <v>337.5</v>
      </c>
      <c r="J27">
        <f t="shared" si="2"/>
        <v>4837.5</v>
      </c>
    </row>
    <row r="28" spans="1:10" x14ac:dyDescent="0.3">
      <c r="A28">
        <v>27</v>
      </c>
      <c r="B28">
        <v>23</v>
      </c>
      <c r="C28">
        <v>10</v>
      </c>
      <c r="D28" t="s">
        <v>753</v>
      </c>
      <c r="E28">
        <v>5</v>
      </c>
      <c r="F28">
        <v>150</v>
      </c>
      <c r="G28">
        <v>2</v>
      </c>
      <c r="H28">
        <f t="shared" si="0"/>
        <v>750</v>
      </c>
      <c r="I28">
        <f t="shared" si="1"/>
        <v>56.25</v>
      </c>
      <c r="J28">
        <f t="shared" si="2"/>
        <v>806.25</v>
      </c>
    </row>
    <row r="29" spans="1:10" x14ac:dyDescent="0.3">
      <c r="A29">
        <v>28</v>
      </c>
      <c r="B29">
        <v>24</v>
      </c>
      <c r="C29">
        <v>7</v>
      </c>
      <c r="D29" t="s">
        <v>1221</v>
      </c>
      <c r="E29">
        <v>10</v>
      </c>
      <c r="F29">
        <v>300</v>
      </c>
      <c r="G29">
        <v>2</v>
      </c>
      <c r="H29">
        <f t="shared" si="0"/>
        <v>3000</v>
      </c>
      <c r="I29">
        <f t="shared" si="1"/>
        <v>225</v>
      </c>
      <c r="J29">
        <f t="shared" si="2"/>
        <v>3225</v>
      </c>
    </row>
    <row r="30" spans="1:10" x14ac:dyDescent="0.3">
      <c r="A30">
        <v>29</v>
      </c>
      <c r="B30">
        <v>25</v>
      </c>
      <c r="C30">
        <v>10</v>
      </c>
      <c r="D30" t="s">
        <v>759</v>
      </c>
      <c r="E30">
        <v>3</v>
      </c>
      <c r="F30">
        <v>150</v>
      </c>
      <c r="G30">
        <v>2</v>
      </c>
      <c r="H30">
        <f t="shared" si="0"/>
        <v>450</v>
      </c>
      <c r="I30">
        <f t="shared" si="1"/>
        <v>33.75</v>
      </c>
      <c r="J30">
        <f t="shared" si="2"/>
        <v>483.75</v>
      </c>
    </row>
    <row r="31" spans="1:10" x14ac:dyDescent="0.3">
      <c r="A31">
        <v>30</v>
      </c>
      <c r="B31">
        <v>25</v>
      </c>
      <c r="C31">
        <v>10</v>
      </c>
      <c r="D31" t="s">
        <v>609</v>
      </c>
      <c r="E31">
        <v>25</v>
      </c>
      <c r="F31">
        <v>150</v>
      </c>
      <c r="G31">
        <v>2</v>
      </c>
      <c r="H31">
        <f t="shared" si="0"/>
        <v>3750</v>
      </c>
      <c r="I31">
        <f t="shared" si="1"/>
        <v>281.25</v>
      </c>
      <c r="J31">
        <f t="shared" si="2"/>
        <v>4031.25</v>
      </c>
    </row>
    <row r="32" spans="1:10" x14ac:dyDescent="0.3">
      <c r="A32">
        <v>31</v>
      </c>
      <c r="B32">
        <v>26</v>
      </c>
      <c r="C32">
        <v>14</v>
      </c>
      <c r="D32" t="s">
        <v>641</v>
      </c>
      <c r="E32">
        <v>1</v>
      </c>
      <c r="F32">
        <v>3000</v>
      </c>
      <c r="G32">
        <v>2</v>
      </c>
      <c r="H32">
        <f t="shared" si="0"/>
        <v>3000</v>
      </c>
      <c r="I32">
        <f t="shared" si="1"/>
        <v>225</v>
      </c>
      <c r="J32">
        <f t="shared" si="2"/>
        <v>3225</v>
      </c>
    </row>
    <row r="33" spans="1:10" x14ac:dyDescent="0.3">
      <c r="A33">
        <v>32</v>
      </c>
      <c r="B33">
        <v>27</v>
      </c>
      <c r="C33">
        <v>15</v>
      </c>
      <c r="D33" t="s">
        <v>761</v>
      </c>
      <c r="E33">
        <v>5</v>
      </c>
      <c r="F33">
        <v>220</v>
      </c>
      <c r="G33">
        <v>2</v>
      </c>
      <c r="H33">
        <f t="shared" si="0"/>
        <v>1100</v>
      </c>
      <c r="I33">
        <f t="shared" si="1"/>
        <v>82.5</v>
      </c>
      <c r="J33">
        <f t="shared" si="2"/>
        <v>1182.5</v>
      </c>
    </row>
    <row r="34" spans="1:10" x14ac:dyDescent="0.3">
      <c r="A34">
        <v>33</v>
      </c>
      <c r="B34">
        <v>27</v>
      </c>
      <c r="C34">
        <v>16</v>
      </c>
      <c r="D34" t="s">
        <v>760</v>
      </c>
      <c r="E34">
        <v>2</v>
      </c>
      <c r="F34">
        <v>3000</v>
      </c>
      <c r="G34">
        <v>2</v>
      </c>
      <c r="H34">
        <f t="shared" ref="H34:H65" si="3">E34*F34</f>
        <v>6000</v>
      </c>
      <c r="I34">
        <f t="shared" ref="I34:I65" si="4">H34*0.075</f>
        <v>450</v>
      </c>
      <c r="J34">
        <f t="shared" ref="J34:J65" si="5">+H34+I34</f>
        <v>6450</v>
      </c>
    </row>
    <row r="35" spans="1:10" x14ac:dyDescent="0.3">
      <c r="A35">
        <v>34</v>
      </c>
      <c r="B35">
        <v>28</v>
      </c>
      <c r="C35">
        <v>8</v>
      </c>
      <c r="D35" t="s">
        <v>762</v>
      </c>
      <c r="E35">
        <v>1</v>
      </c>
      <c r="F35">
        <v>2500</v>
      </c>
      <c r="G35">
        <v>2</v>
      </c>
      <c r="H35">
        <f t="shared" si="3"/>
        <v>2500</v>
      </c>
      <c r="I35">
        <f t="shared" si="4"/>
        <v>187.5</v>
      </c>
      <c r="J35">
        <f t="shared" si="5"/>
        <v>2687.5</v>
      </c>
    </row>
    <row r="36" spans="1:10" x14ac:dyDescent="0.3">
      <c r="A36">
        <v>35</v>
      </c>
      <c r="B36">
        <v>29</v>
      </c>
      <c r="C36">
        <v>9</v>
      </c>
      <c r="D36" t="s">
        <v>763</v>
      </c>
      <c r="E36">
        <v>1</v>
      </c>
      <c r="F36">
        <v>500</v>
      </c>
      <c r="G36">
        <v>2</v>
      </c>
      <c r="H36">
        <f t="shared" si="3"/>
        <v>500</v>
      </c>
      <c r="I36">
        <f t="shared" si="4"/>
        <v>37.5</v>
      </c>
      <c r="J36">
        <f t="shared" si="5"/>
        <v>537.5</v>
      </c>
    </row>
    <row r="37" spans="1:10" x14ac:dyDescent="0.3">
      <c r="A37">
        <v>36</v>
      </c>
      <c r="B37">
        <v>29</v>
      </c>
      <c r="C37">
        <v>10</v>
      </c>
      <c r="D37" t="s">
        <v>639</v>
      </c>
      <c r="E37">
        <v>20</v>
      </c>
      <c r="F37">
        <v>150</v>
      </c>
      <c r="G37">
        <v>2</v>
      </c>
      <c r="H37">
        <f t="shared" si="3"/>
        <v>3000</v>
      </c>
      <c r="I37">
        <f t="shared" si="4"/>
        <v>225</v>
      </c>
      <c r="J37">
        <f t="shared" si="5"/>
        <v>3225</v>
      </c>
    </row>
    <row r="38" spans="1:10" x14ac:dyDescent="0.3">
      <c r="A38">
        <v>37</v>
      </c>
      <c r="B38">
        <v>30</v>
      </c>
      <c r="C38">
        <v>10</v>
      </c>
      <c r="D38" t="s">
        <v>656</v>
      </c>
      <c r="E38">
        <v>25</v>
      </c>
      <c r="F38">
        <v>150</v>
      </c>
      <c r="G38">
        <v>2</v>
      </c>
      <c r="H38">
        <f t="shared" si="3"/>
        <v>3750</v>
      </c>
      <c r="I38">
        <f t="shared" si="4"/>
        <v>281.25</v>
      </c>
      <c r="J38">
        <f t="shared" si="5"/>
        <v>4031.25</v>
      </c>
    </row>
    <row r="39" spans="1:10" x14ac:dyDescent="0.3">
      <c r="A39">
        <v>38</v>
      </c>
      <c r="B39">
        <v>31</v>
      </c>
      <c r="C39">
        <v>14</v>
      </c>
      <c r="D39" t="s">
        <v>641</v>
      </c>
      <c r="E39">
        <v>1</v>
      </c>
      <c r="F39">
        <v>3000</v>
      </c>
      <c r="G39">
        <v>2</v>
      </c>
      <c r="H39">
        <f t="shared" si="3"/>
        <v>3000</v>
      </c>
      <c r="I39">
        <f t="shared" si="4"/>
        <v>225</v>
      </c>
      <c r="J39">
        <f t="shared" si="5"/>
        <v>3225</v>
      </c>
    </row>
    <row r="40" spans="1:10" x14ac:dyDescent="0.3">
      <c r="A40">
        <v>39</v>
      </c>
      <c r="B40">
        <v>32</v>
      </c>
      <c r="C40">
        <v>10</v>
      </c>
      <c r="D40" t="s">
        <v>659</v>
      </c>
      <c r="E40">
        <v>25</v>
      </c>
      <c r="F40">
        <v>150</v>
      </c>
      <c r="G40">
        <v>2</v>
      </c>
      <c r="H40">
        <f t="shared" si="3"/>
        <v>3750</v>
      </c>
      <c r="I40">
        <f t="shared" si="4"/>
        <v>281.25</v>
      </c>
      <c r="J40">
        <f t="shared" si="5"/>
        <v>4031.25</v>
      </c>
    </row>
    <row r="41" spans="1:10" x14ac:dyDescent="0.3">
      <c r="A41">
        <v>40</v>
      </c>
      <c r="B41">
        <v>33</v>
      </c>
      <c r="C41">
        <v>10</v>
      </c>
      <c r="D41" t="s">
        <v>661</v>
      </c>
      <c r="E41">
        <v>30</v>
      </c>
      <c r="F41">
        <v>150</v>
      </c>
      <c r="G41">
        <v>2</v>
      </c>
      <c r="H41">
        <f t="shared" si="3"/>
        <v>4500</v>
      </c>
      <c r="I41">
        <f t="shared" si="4"/>
        <v>337.5</v>
      </c>
      <c r="J41">
        <f t="shared" si="5"/>
        <v>4837.5</v>
      </c>
    </row>
    <row r="42" spans="1:10" x14ac:dyDescent="0.3">
      <c r="A42">
        <v>41</v>
      </c>
      <c r="B42">
        <v>34</v>
      </c>
      <c r="C42">
        <v>10</v>
      </c>
      <c r="D42" t="s">
        <v>663</v>
      </c>
      <c r="E42">
        <v>20</v>
      </c>
      <c r="F42">
        <v>150</v>
      </c>
      <c r="G42">
        <v>2</v>
      </c>
      <c r="H42">
        <f t="shared" si="3"/>
        <v>3000</v>
      </c>
      <c r="I42">
        <f t="shared" si="4"/>
        <v>225</v>
      </c>
      <c r="J42">
        <f t="shared" si="5"/>
        <v>3225</v>
      </c>
    </row>
    <row r="43" spans="1:10" x14ac:dyDescent="0.3">
      <c r="A43">
        <v>42</v>
      </c>
      <c r="B43">
        <v>35</v>
      </c>
      <c r="C43">
        <v>14</v>
      </c>
      <c r="D43" t="s">
        <v>764</v>
      </c>
      <c r="E43">
        <v>2</v>
      </c>
      <c r="F43">
        <v>3000</v>
      </c>
      <c r="G43">
        <v>2</v>
      </c>
      <c r="H43">
        <f t="shared" si="3"/>
        <v>6000</v>
      </c>
      <c r="I43">
        <f t="shared" si="4"/>
        <v>450</v>
      </c>
      <c r="J43">
        <f t="shared" si="5"/>
        <v>6450</v>
      </c>
    </row>
    <row r="44" spans="1:10" x14ac:dyDescent="0.3">
      <c r="A44">
        <v>43</v>
      </c>
      <c r="B44">
        <v>36</v>
      </c>
      <c r="C44">
        <v>10</v>
      </c>
      <c r="D44" t="s">
        <v>609</v>
      </c>
      <c r="E44">
        <v>28</v>
      </c>
      <c r="F44">
        <v>150</v>
      </c>
      <c r="G44">
        <v>2</v>
      </c>
      <c r="H44">
        <f t="shared" si="3"/>
        <v>4200</v>
      </c>
      <c r="I44">
        <f t="shared" si="4"/>
        <v>315</v>
      </c>
      <c r="J44">
        <f t="shared" si="5"/>
        <v>4515</v>
      </c>
    </row>
    <row r="45" spans="1:10" x14ac:dyDescent="0.3">
      <c r="A45">
        <v>44</v>
      </c>
      <c r="B45">
        <v>37</v>
      </c>
      <c r="C45">
        <v>10</v>
      </c>
      <c r="D45" t="s">
        <v>668</v>
      </c>
      <c r="E45">
        <v>30</v>
      </c>
      <c r="F45">
        <v>150</v>
      </c>
      <c r="G45">
        <v>2</v>
      </c>
      <c r="H45">
        <f t="shared" si="3"/>
        <v>4500</v>
      </c>
      <c r="I45">
        <f t="shared" si="4"/>
        <v>337.5</v>
      </c>
      <c r="J45">
        <f t="shared" si="5"/>
        <v>4837.5</v>
      </c>
    </row>
    <row r="46" spans="1:10" x14ac:dyDescent="0.3">
      <c r="A46">
        <v>45</v>
      </c>
      <c r="B46">
        <v>38</v>
      </c>
      <c r="C46">
        <v>15</v>
      </c>
      <c r="D46" t="s">
        <v>670</v>
      </c>
      <c r="E46">
        <v>30</v>
      </c>
      <c r="F46">
        <v>220</v>
      </c>
      <c r="G46">
        <v>2</v>
      </c>
      <c r="H46">
        <f t="shared" si="3"/>
        <v>6600</v>
      </c>
      <c r="I46">
        <f t="shared" si="4"/>
        <v>495</v>
      </c>
      <c r="J46">
        <f t="shared" si="5"/>
        <v>7095</v>
      </c>
    </row>
    <row r="47" spans="1:10" x14ac:dyDescent="0.3">
      <c r="A47">
        <v>46</v>
      </c>
      <c r="B47">
        <v>39</v>
      </c>
      <c r="C47">
        <v>10</v>
      </c>
      <c r="D47" t="s">
        <v>672</v>
      </c>
      <c r="E47">
        <v>40</v>
      </c>
      <c r="F47">
        <v>150</v>
      </c>
      <c r="G47">
        <v>2</v>
      </c>
      <c r="H47">
        <f t="shared" si="3"/>
        <v>6000</v>
      </c>
      <c r="I47">
        <f t="shared" si="4"/>
        <v>450</v>
      </c>
      <c r="J47">
        <f t="shared" si="5"/>
        <v>6450</v>
      </c>
    </row>
    <row r="48" spans="1:10" x14ac:dyDescent="0.3">
      <c r="A48">
        <v>47</v>
      </c>
      <c r="B48">
        <v>40</v>
      </c>
      <c r="C48">
        <v>10</v>
      </c>
      <c r="D48" t="s">
        <v>673</v>
      </c>
      <c r="E48">
        <v>25</v>
      </c>
      <c r="F48">
        <v>150</v>
      </c>
      <c r="G48">
        <v>2</v>
      </c>
      <c r="H48">
        <f t="shared" si="3"/>
        <v>3750</v>
      </c>
      <c r="I48">
        <f t="shared" si="4"/>
        <v>281.25</v>
      </c>
      <c r="J48">
        <f t="shared" si="5"/>
        <v>4031.25</v>
      </c>
    </row>
    <row r="49" spans="1:10" x14ac:dyDescent="0.3">
      <c r="A49">
        <v>48</v>
      </c>
      <c r="B49">
        <v>41</v>
      </c>
      <c r="C49">
        <v>14</v>
      </c>
      <c r="D49" t="s">
        <v>674</v>
      </c>
      <c r="E49">
        <v>2</v>
      </c>
      <c r="F49">
        <v>3000</v>
      </c>
      <c r="G49">
        <v>2</v>
      </c>
      <c r="H49">
        <f t="shared" si="3"/>
        <v>6000</v>
      </c>
      <c r="I49">
        <f t="shared" si="4"/>
        <v>450</v>
      </c>
      <c r="J49">
        <f t="shared" si="5"/>
        <v>6450</v>
      </c>
    </row>
    <row r="50" spans="1:10" x14ac:dyDescent="0.3">
      <c r="A50">
        <v>49</v>
      </c>
      <c r="B50">
        <v>42</v>
      </c>
      <c r="C50">
        <v>10</v>
      </c>
      <c r="D50" t="s">
        <v>656</v>
      </c>
      <c r="E50">
        <v>32</v>
      </c>
      <c r="F50">
        <v>150</v>
      </c>
      <c r="G50">
        <v>2</v>
      </c>
      <c r="H50">
        <f t="shared" si="3"/>
        <v>4800</v>
      </c>
      <c r="I50">
        <f t="shared" si="4"/>
        <v>360</v>
      </c>
      <c r="J50">
        <f t="shared" si="5"/>
        <v>5160</v>
      </c>
    </row>
    <row r="51" spans="1:10" x14ac:dyDescent="0.3">
      <c r="A51">
        <v>50</v>
      </c>
      <c r="B51">
        <v>43</v>
      </c>
      <c r="C51">
        <v>17</v>
      </c>
      <c r="D51" t="s">
        <v>675</v>
      </c>
      <c r="E51">
        <v>2</v>
      </c>
      <c r="F51">
        <v>3500</v>
      </c>
      <c r="G51">
        <v>2</v>
      </c>
      <c r="H51">
        <f t="shared" si="3"/>
        <v>7000</v>
      </c>
      <c r="I51">
        <f t="shared" si="4"/>
        <v>525</v>
      </c>
      <c r="J51">
        <f t="shared" si="5"/>
        <v>7525</v>
      </c>
    </row>
    <row r="52" spans="1:10" x14ac:dyDescent="0.3">
      <c r="A52">
        <v>51</v>
      </c>
      <c r="B52">
        <v>44</v>
      </c>
      <c r="C52">
        <v>10</v>
      </c>
      <c r="D52" t="s">
        <v>676</v>
      </c>
      <c r="E52">
        <v>38</v>
      </c>
      <c r="F52">
        <v>150</v>
      </c>
      <c r="G52">
        <v>2</v>
      </c>
      <c r="H52">
        <f t="shared" si="3"/>
        <v>5700</v>
      </c>
      <c r="I52">
        <f t="shared" si="4"/>
        <v>427.5</v>
      </c>
      <c r="J52">
        <f t="shared" si="5"/>
        <v>6127.5</v>
      </c>
    </row>
    <row r="53" spans="1:10" x14ac:dyDescent="0.3">
      <c r="A53">
        <v>52</v>
      </c>
      <c r="B53">
        <v>45</v>
      </c>
      <c r="C53">
        <v>10</v>
      </c>
      <c r="D53" t="s">
        <v>677</v>
      </c>
      <c r="E53">
        <v>50</v>
      </c>
      <c r="F53">
        <v>150</v>
      </c>
      <c r="G53">
        <v>2</v>
      </c>
      <c r="H53">
        <f t="shared" si="3"/>
        <v>7500</v>
      </c>
      <c r="I53">
        <f t="shared" si="4"/>
        <v>562.5</v>
      </c>
      <c r="J53">
        <f t="shared" si="5"/>
        <v>8062.5</v>
      </c>
    </row>
    <row r="54" spans="1:10" x14ac:dyDescent="0.3">
      <c r="A54">
        <v>53</v>
      </c>
      <c r="B54">
        <v>46</v>
      </c>
      <c r="C54">
        <v>13</v>
      </c>
      <c r="D54" t="s">
        <v>1222</v>
      </c>
      <c r="E54">
        <f>5800/200</f>
        <v>29</v>
      </c>
      <c r="F54">
        <v>200</v>
      </c>
      <c r="G54">
        <v>2</v>
      </c>
      <c r="H54">
        <f t="shared" si="3"/>
        <v>5800</v>
      </c>
      <c r="I54">
        <f t="shared" si="4"/>
        <v>435</v>
      </c>
      <c r="J54">
        <f t="shared" si="5"/>
        <v>6235</v>
      </c>
    </row>
    <row r="55" spans="1:10" x14ac:dyDescent="0.3">
      <c r="A55">
        <v>54</v>
      </c>
      <c r="B55">
        <v>47</v>
      </c>
      <c r="C55">
        <v>17</v>
      </c>
      <c r="D55" t="s">
        <v>1223</v>
      </c>
      <c r="E55">
        <v>1</v>
      </c>
      <c r="F55">
        <v>3500</v>
      </c>
      <c r="G55">
        <v>2</v>
      </c>
      <c r="H55">
        <f t="shared" si="3"/>
        <v>3500</v>
      </c>
      <c r="I55">
        <f t="shared" si="4"/>
        <v>262.5</v>
      </c>
      <c r="J55">
        <f t="shared" si="5"/>
        <v>3762.5</v>
      </c>
    </row>
    <row r="56" spans="1:10" x14ac:dyDescent="0.3">
      <c r="A56">
        <v>55</v>
      </c>
      <c r="B56">
        <v>48</v>
      </c>
      <c r="C56">
        <v>10</v>
      </c>
      <c r="D56" t="s">
        <v>609</v>
      </c>
      <c r="E56">
        <v>32</v>
      </c>
      <c r="F56">
        <v>150</v>
      </c>
      <c r="G56">
        <v>2</v>
      </c>
      <c r="H56">
        <f t="shared" si="3"/>
        <v>4800</v>
      </c>
      <c r="I56">
        <f t="shared" si="4"/>
        <v>360</v>
      </c>
      <c r="J56">
        <f t="shared" si="5"/>
        <v>5160</v>
      </c>
    </row>
    <row r="57" spans="1:10" x14ac:dyDescent="0.3">
      <c r="A57">
        <v>56</v>
      </c>
      <c r="B57">
        <v>49</v>
      </c>
      <c r="C57">
        <v>10</v>
      </c>
      <c r="D57" t="s">
        <v>680</v>
      </c>
      <c r="E57">
        <v>80</v>
      </c>
      <c r="F57">
        <v>150</v>
      </c>
      <c r="G57">
        <v>2</v>
      </c>
      <c r="H57">
        <f t="shared" si="3"/>
        <v>12000</v>
      </c>
      <c r="I57">
        <f t="shared" si="4"/>
        <v>900</v>
      </c>
      <c r="J57">
        <f t="shared" si="5"/>
        <v>12900</v>
      </c>
    </row>
    <row r="58" spans="1:10" x14ac:dyDescent="0.3">
      <c r="A58">
        <v>57</v>
      </c>
      <c r="B58">
        <v>50</v>
      </c>
      <c r="C58">
        <v>17</v>
      </c>
      <c r="D58" t="s">
        <v>681</v>
      </c>
      <c r="E58">
        <v>1</v>
      </c>
      <c r="F58">
        <v>3500</v>
      </c>
      <c r="G58">
        <v>2</v>
      </c>
      <c r="H58">
        <f t="shared" si="3"/>
        <v>3500</v>
      </c>
      <c r="I58">
        <f t="shared" si="4"/>
        <v>262.5</v>
      </c>
      <c r="J58">
        <f t="shared" si="5"/>
        <v>3762.5</v>
      </c>
    </row>
    <row r="59" spans="1:10" x14ac:dyDescent="0.3">
      <c r="A59">
        <v>58</v>
      </c>
      <c r="B59">
        <v>51</v>
      </c>
      <c r="C59">
        <v>15</v>
      </c>
      <c r="D59" t="s">
        <v>682</v>
      </c>
      <c r="E59">
        <v>40</v>
      </c>
      <c r="F59">
        <v>220</v>
      </c>
      <c r="G59">
        <v>2</v>
      </c>
      <c r="H59">
        <f t="shared" si="3"/>
        <v>8800</v>
      </c>
      <c r="I59">
        <f t="shared" si="4"/>
        <v>660</v>
      </c>
      <c r="J59">
        <f t="shared" si="5"/>
        <v>9460</v>
      </c>
    </row>
    <row r="60" spans="1:10" x14ac:dyDescent="0.3">
      <c r="A60">
        <v>59</v>
      </c>
      <c r="B60">
        <v>52</v>
      </c>
      <c r="C60">
        <v>14</v>
      </c>
      <c r="D60" t="s">
        <v>683</v>
      </c>
      <c r="E60">
        <v>2</v>
      </c>
      <c r="F60">
        <v>3000</v>
      </c>
      <c r="G60">
        <v>2</v>
      </c>
      <c r="H60">
        <f t="shared" si="3"/>
        <v>6000</v>
      </c>
      <c r="I60">
        <f t="shared" si="4"/>
        <v>450</v>
      </c>
      <c r="J60">
        <f t="shared" si="5"/>
        <v>6450</v>
      </c>
    </row>
    <row r="61" spans="1:10" x14ac:dyDescent="0.3">
      <c r="A61">
        <v>60</v>
      </c>
      <c r="B61">
        <v>53</v>
      </c>
      <c r="C61">
        <v>10</v>
      </c>
      <c r="D61" t="s">
        <v>673</v>
      </c>
      <c r="E61">
        <v>40</v>
      </c>
      <c r="F61">
        <v>150</v>
      </c>
      <c r="G61">
        <v>2</v>
      </c>
      <c r="H61">
        <f t="shared" si="3"/>
        <v>6000</v>
      </c>
      <c r="I61">
        <f t="shared" si="4"/>
        <v>450</v>
      </c>
      <c r="J61">
        <f t="shared" si="5"/>
        <v>6450</v>
      </c>
    </row>
    <row r="62" spans="1:10" x14ac:dyDescent="0.3">
      <c r="A62">
        <v>61</v>
      </c>
      <c r="B62">
        <v>54</v>
      </c>
      <c r="C62">
        <v>14</v>
      </c>
      <c r="D62" t="s">
        <v>684</v>
      </c>
      <c r="E62">
        <v>3</v>
      </c>
      <c r="F62">
        <v>3000</v>
      </c>
      <c r="G62">
        <v>2</v>
      </c>
      <c r="H62">
        <f t="shared" si="3"/>
        <v>9000</v>
      </c>
      <c r="I62">
        <f t="shared" si="4"/>
        <v>675</v>
      </c>
      <c r="J62">
        <f t="shared" si="5"/>
        <v>9675</v>
      </c>
    </row>
    <row r="63" spans="1:10" x14ac:dyDescent="0.3">
      <c r="A63">
        <v>62</v>
      </c>
      <c r="B63">
        <v>55</v>
      </c>
      <c r="C63">
        <v>10</v>
      </c>
      <c r="D63" t="s">
        <v>685</v>
      </c>
      <c r="E63">
        <v>50</v>
      </c>
      <c r="F63">
        <v>150</v>
      </c>
      <c r="G63">
        <v>2</v>
      </c>
      <c r="H63">
        <f t="shared" si="3"/>
        <v>7500</v>
      </c>
      <c r="I63">
        <f t="shared" si="4"/>
        <v>562.5</v>
      </c>
      <c r="J63">
        <f t="shared" si="5"/>
        <v>8062.5</v>
      </c>
    </row>
    <row r="64" spans="1:10" x14ac:dyDescent="0.3">
      <c r="A64">
        <v>63</v>
      </c>
      <c r="B64">
        <v>56</v>
      </c>
      <c r="C64">
        <v>11</v>
      </c>
      <c r="D64" t="s">
        <v>686</v>
      </c>
      <c r="E64">
        <v>20</v>
      </c>
      <c r="F64">
        <v>200</v>
      </c>
      <c r="G64">
        <v>2</v>
      </c>
      <c r="H64">
        <f t="shared" si="3"/>
        <v>4000</v>
      </c>
      <c r="I64">
        <f t="shared" si="4"/>
        <v>300</v>
      </c>
      <c r="J64">
        <f t="shared" si="5"/>
        <v>4300</v>
      </c>
    </row>
    <row r="65" spans="1:10" x14ac:dyDescent="0.3">
      <c r="A65">
        <v>64</v>
      </c>
      <c r="B65">
        <v>57</v>
      </c>
      <c r="C65">
        <v>17</v>
      </c>
      <c r="D65" t="s">
        <v>687</v>
      </c>
      <c r="E65">
        <v>2</v>
      </c>
      <c r="F65">
        <v>3500</v>
      </c>
      <c r="G65">
        <v>2</v>
      </c>
      <c r="H65">
        <f t="shared" si="3"/>
        <v>7000</v>
      </c>
      <c r="I65">
        <f t="shared" si="4"/>
        <v>525</v>
      </c>
      <c r="J65">
        <f t="shared" si="5"/>
        <v>7525</v>
      </c>
    </row>
    <row r="66" spans="1:10" x14ac:dyDescent="0.3">
      <c r="A66">
        <v>65</v>
      </c>
      <c r="B66">
        <v>58</v>
      </c>
      <c r="C66">
        <v>10</v>
      </c>
      <c r="D66" t="s">
        <v>688</v>
      </c>
      <c r="E66">
        <v>50</v>
      </c>
      <c r="F66">
        <v>150</v>
      </c>
      <c r="G66">
        <v>2</v>
      </c>
      <c r="H66">
        <f t="shared" ref="H66:H72" si="6">E66*F66</f>
        <v>7500</v>
      </c>
      <c r="I66">
        <f t="shared" ref="I66:I72" si="7">H66*0.075</f>
        <v>562.5</v>
      </c>
      <c r="J66">
        <f t="shared" ref="J66:J72" si="8">+H66+I66</f>
        <v>8062.5</v>
      </c>
    </row>
    <row r="67" spans="1:10" x14ac:dyDescent="0.3">
      <c r="A67">
        <v>66</v>
      </c>
      <c r="B67">
        <v>59</v>
      </c>
      <c r="C67">
        <v>10</v>
      </c>
      <c r="D67" t="s">
        <v>677</v>
      </c>
      <c r="E67">
        <v>45</v>
      </c>
      <c r="F67">
        <v>150</v>
      </c>
      <c r="G67">
        <v>2</v>
      </c>
      <c r="H67">
        <f t="shared" si="6"/>
        <v>6750</v>
      </c>
      <c r="I67">
        <f t="shared" si="7"/>
        <v>506.25</v>
      </c>
      <c r="J67">
        <f t="shared" si="8"/>
        <v>7256.25</v>
      </c>
    </row>
    <row r="68" spans="1:10" x14ac:dyDescent="0.3">
      <c r="A68">
        <v>67</v>
      </c>
      <c r="B68">
        <v>60</v>
      </c>
      <c r="C68">
        <v>17</v>
      </c>
      <c r="D68" t="s">
        <v>1224</v>
      </c>
      <c r="E68">
        <v>1</v>
      </c>
      <c r="F68">
        <v>3500</v>
      </c>
      <c r="G68">
        <v>2</v>
      </c>
      <c r="H68">
        <f t="shared" si="6"/>
        <v>3500</v>
      </c>
      <c r="I68">
        <f t="shared" si="7"/>
        <v>262.5</v>
      </c>
      <c r="J68">
        <f t="shared" si="8"/>
        <v>3762.5</v>
      </c>
    </row>
    <row r="69" spans="1:10" x14ac:dyDescent="0.3">
      <c r="A69">
        <v>68</v>
      </c>
      <c r="B69">
        <v>61</v>
      </c>
      <c r="C69">
        <v>13</v>
      </c>
      <c r="D69" t="s">
        <v>690</v>
      </c>
      <c r="E69">
        <v>6</v>
      </c>
      <c r="F69">
        <v>200</v>
      </c>
      <c r="G69">
        <v>2</v>
      </c>
      <c r="H69">
        <f t="shared" si="6"/>
        <v>1200</v>
      </c>
      <c r="I69">
        <f t="shared" si="7"/>
        <v>90</v>
      </c>
      <c r="J69">
        <f t="shared" si="8"/>
        <v>1290</v>
      </c>
    </row>
    <row r="70" spans="1:10" x14ac:dyDescent="0.3">
      <c r="A70">
        <v>69</v>
      </c>
      <c r="B70">
        <v>62</v>
      </c>
      <c r="C70">
        <v>10</v>
      </c>
      <c r="D70" t="s">
        <v>691</v>
      </c>
      <c r="E70">
        <v>60</v>
      </c>
      <c r="F70">
        <v>150</v>
      </c>
      <c r="G70">
        <v>2</v>
      </c>
      <c r="H70">
        <f t="shared" si="6"/>
        <v>9000</v>
      </c>
      <c r="I70">
        <f t="shared" si="7"/>
        <v>675</v>
      </c>
      <c r="J70">
        <f t="shared" si="8"/>
        <v>9675</v>
      </c>
    </row>
    <row r="71" spans="1:10" x14ac:dyDescent="0.3">
      <c r="A71">
        <v>70</v>
      </c>
      <c r="B71">
        <v>63</v>
      </c>
      <c r="C71">
        <v>18</v>
      </c>
      <c r="D71" t="s">
        <v>692</v>
      </c>
      <c r="E71">
        <v>3</v>
      </c>
      <c r="F71">
        <v>3800</v>
      </c>
      <c r="G71">
        <v>2</v>
      </c>
      <c r="H71">
        <f t="shared" si="6"/>
        <v>11400</v>
      </c>
      <c r="I71">
        <f t="shared" si="7"/>
        <v>855</v>
      </c>
      <c r="J71">
        <f t="shared" si="8"/>
        <v>12255</v>
      </c>
    </row>
    <row r="72" spans="1:10" x14ac:dyDescent="0.3">
      <c r="A72">
        <v>71</v>
      </c>
      <c r="B72">
        <v>64</v>
      </c>
      <c r="C72">
        <v>12</v>
      </c>
      <c r="D72" t="s">
        <v>693</v>
      </c>
      <c r="E72">
        <v>25</v>
      </c>
      <c r="F72">
        <v>220</v>
      </c>
      <c r="G72">
        <v>2</v>
      </c>
      <c r="H72">
        <f t="shared" si="6"/>
        <v>5500</v>
      </c>
      <c r="I72">
        <f t="shared" si="7"/>
        <v>412.5</v>
      </c>
      <c r="J72">
        <f t="shared" si="8"/>
        <v>5912.5</v>
      </c>
    </row>
  </sheetData>
  <autoFilter ref="A1:J72" xr:uid="{55C11CC0-EB92-4BF8-AA8D-BDC0DDB4AB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F3A4-09B2-4B22-8E13-1DFF83086DB4}">
  <dimension ref="A1:M48"/>
  <sheetViews>
    <sheetView tabSelected="1" workbookViewId="0">
      <selection activeCell="F16" sqref="F16"/>
    </sheetView>
  </sheetViews>
  <sheetFormatPr defaultRowHeight="14.4" x14ac:dyDescent="0.3"/>
  <cols>
    <col min="1" max="1" width="3" bestFit="1" customWidth="1"/>
    <col min="2" max="2" width="48.5546875" bestFit="1" customWidth="1"/>
    <col min="3" max="3" width="32.6640625" bestFit="1" customWidth="1"/>
    <col min="4" max="4" width="9.33203125" bestFit="1" customWidth="1"/>
    <col min="5" max="5" width="11" bestFit="1" customWidth="1"/>
    <col min="6" max="6" width="9.6640625" style="10" bestFit="1" customWidth="1"/>
    <col min="7" max="7" width="14.109375" style="10" bestFit="1" customWidth="1"/>
    <col min="10" max="10" width="3" customWidth="1"/>
    <col min="11" max="11" width="5.109375" bestFit="1" customWidth="1"/>
    <col min="12" max="12" width="22.77734375" bestFit="1" customWidth="1"/>
    <col min="13" max="13" width="26.21875" bestFit="1" customWidth="1"/>
  </cols>
  <sheetData>
    <row r="1" spans="1:13" x14ac:dyDescent="0.3">
      <c r="A1" s="1" t="s">
        <v>0</v>
      </c>
      <c r="B1" s="1" t="s">
        <v>1</v>
      </c>
      <c r="C1" s="7" t="s">
        <v>2</v>
      </c>
      <c r="D1" s="1" t="s">
        <v>705</v>
      </c>
      <c r="E1" s="1" t="s">
        <v>706</v>
      </c>
      <c r="F1" s="9"/>
      <c r="G1" s="9"/>
      <c r="J1" s="1" t="s">
        <v>0</v>
      </c>
      <c r="K1" s="1" t="s">
        <v>13</v>
      </c>
      <c r="L1" s="1" t="s">
        <v>1</v>
      </c>
      <c r="M1" s="1" t="s">
        <v>2</v>
      </c>
    </row>
    <row r="2" spans="1:13" x14ac:dyDescent="0.3">
      <c r="A2">
        <v>1</v>
      </c>
      <c r="B2" t="s">
        <v>714</v>
      </c>
      <c r="C2" s="8" t="s">
        <v>715</v>
      </c>
      <c r="D2">
        <v>1200</v>
      </c>
      <c r="E2">
        <v>900</v>
      </c>
      <c r="J2">
        <v>1</v>
      </c>
      <c r="K2">
        <v>1000</v>
      </c>
      <c r="L2" t="s">
        <v>3</v>
      </c>
      <c r="M2" t="s">
        <v>18</v>
      </c>
    </row>
    <row r="3" spans="1:13" x14ac:dyDescent="0.3">
      <c r="A3">
        <v>2</v>
      </c>
      <c r="B3" t="s">
        <v>717</v>
      </c>
      <c r="C3" s="8" t="s">
        <v>718</v>
      </c>
      <c r="D3">
        <v>950</v>
      </c>
      <c r="E3">
        <v>700</v>
      </c>
      <c r="J3">
        <v>2</v>
      </c>
      <c r="K3">
        <v>1100</v>
      </c>
      <c r="L3" t="s">
        <v>20</v>
      </c>
      <c r="M3" t="s">
        <v>21</v>
      </c>
    </row>
    <row r="4" spans="1:13" x14ac:dyDescent="0.3">
      <c r="A4">
        <v>3</v>
      </c>
      <c r="B4" t="s">
        <v>720</v>
      </c>
      <c r="C4" s="8" t="s">
        <v>721</v>
      </c>
      <c r="D4">
        <v>250</v>
      </c>
      <c r="E4">
        <v>150</v>
      </c>
      <c r="J4">
        <v>3</v>
      </c>
      <c r="K4">
        <v>1110</v>
      </c>
      <c r="L4" t="s">
        <v>22</v>
      </c>
      <c r="M4" t="s">
        <v>23</v>
      </c>
    </row>
    <row r="5" spans="1:13" x14ac:dyDescent="0.3">
      <c r="A5">
        <v>4</v>
      </c>
      <c r="B5" t="s">
        <v>723</v>
      </c>
      <c r="C5" s="8" t="s">
        <v>724</v>
      </c>
      <c r="D5">
        <v>350</v>
      </c>
      <c r="E5">
        <v>200</v>
      </c>
      <c r="J5">
        <v>4</v>
      </c>
      <c r="K5">
        <v>1111</v>
      </c>
      <c r="L5" t="s">
        <v>24</v>
      </c>
      <c r="M5" t="s">
        <v>25</v>
      </c>
    </row>
    <row r="6" spans="1:13" x14ac:dyDescent="0.3">
      <c r="A6">
        <v>5</v>
      </c>
      <c r="B6" t="s">
        <v>726</v>
      </c>
      <c r="C6" s="8" t="s">
        <v>727</v>
      </c>
      <c r="D6">
        <v>6</v>
      </c>
      <c r="E6">
        <v>3.5</v>
      </c>
      <c r="J6">
        <v>5</v>
      </c>
      <c r="K6">
        <v>1112</v>
      </c>
      <c r="L6" t="s">
        <v>26</v>
      </c>
      <c r="M6" t="s">
        <v>27</v>
      </c>
    </row>
    <row r="7" spans="1:13" x14ac:dyDescent="0.3">
      <c r="A7">
        <v>6</v>
      </c>
      <c r="B7" t="s">
        <v>729</v>
      </c>
      <c r="C7" s="8" t="s">
        <v>730</v>
      </c>
      <c r="D7">
        <v>25</v>
      </c>
      <c r="E7">
        <v>15</v>
      </c>
      <c r="J7">
        <v>6</v>
      </c>
      <c r="K7">
        <v>1113</v>
      </c>
      <c r="L7" t="s">
        <v>28</v>
      </c>
      <c r="M7" t="s">
        <v>29</v>
      </c>
    </row>
    <row r="8" spans="1:13" x14ac:dyDescent="0.3">
      <c r="A8">
        <v>7</v>
      </c>
      <c r="B8" t="s">
        <v>732</v>
      </c>
      <c r="C8" s="8" t="s">
        <v>733</v>
      </c>
      <c r="D8">
        <v>300</v>
      </c>
      <c r="E8">
        <v>250</v>
      </c>
      <c r="J8">
        <v>7</v>
      </c>
      <c r="K8">
        <v>1120</v>
      </c>
      <c r="L8" t="s">
        <v>30</v>
      </c>
      <c r="M8" t="s">
        <v>31</v>
      </c>
    </row>
    <row r="9" spans="1:13" x14ac:dyDescent="0.3">
      <c r="A9">
        <v>8</v>
      </c>
      <c r="B9" t="s">
        <v>762</v>
      </c>
      <c r="C9" t="s">
        <v>762</v>
      </c>
      <c r="D9">
        <v>2500</v>
      </c>
      <c r="E9">
        <v>2000</v>
      </c>
      <c r="J9">
        <v>8</v>
      </c>
      <c r="K9">
        <v>1130</v>
      </c>
      <c r="L9" t="s">
        <v>32</v>
      </c>
      <c r="M9" t="s">
        <v>33</v>
      </c>
    </row>
    <row r="10" spans="1:13" x14ac:dyDescent="0.3">
      <c r="A10">
        <v>9</v>
      </c>
      <c r="B10" t="s">
        <v>763</v>
      </c>
      <c r="C10" t="s">
        <v>763</v>
      </c>
      <c r="D10">
        <v>500</v>
      </c>
      <c r="E10">
        <v>300</v>
      </c>
      <c r="J10">
        <v>9</v>
      </c>
      <c r="K10">
        <v>1140</v>
      </c>
      <c r="L10" t="s">
        <v>34</v>
      </c>
      <c r="M10" t="s">
        <v>35</v>
      </c>
    </row>
    <row r="11" spans="1:13" x14ac:dyDescent="0.3">
      <c r="C11" s="8"/>
      <c r="J11">
        <v>10</v>
      </c>
      <c r="K11">
        <v>1200</v>
      </c>
      <c r="L11" t="s">
        <v>36</v>
      </c>
      <c r="M11" t="s">
        <v>37</v>
      </c>
    </row>
    <row r="12" spans="1:13" x14ac:dyDescent="0.3">
      <c r="C12" s="8"/>
      <c r="J12">
        <v>11</v>
      </c>
      <c r="K12">
        <v>1210</v>
      </c>
      <c r="L12" t="s">
        <v>38</v>
      </c>
      <c r="M12" t="s">
        <v>39</v>
      </c>
    </row>
    <row r="13" spans="1:13" x14ac:dyDescent="0.3">
      <c r="C13" s="8"/>
      <c r="J13">
        <v>12</v>
      </c>
      <c r="K13">
        <v>1220</v>
      </c>
      <c r="L13" t="s">
        <v>40</v>
      </c>
      <c r="M13" t="s">
        <v>41</v>
      </c>
    </row>
    <row r="14" spans="1:13" x14ac:dyDescent="0.3">
      <c r="J14">
        <v>13</v>
      </c>
      <c r="K14">
        <v>1230</v>
      </c>
      <c r="L14" t="s">
        <v>42</v>
      </c>
      <c r="M14" t="s">
        <v>43</v>
      </c>
    </row>
    <row r="15" spans="1:13" x14ac:dyDescent="0.3">
      <c r="J15">
        <v>14</v>
      </c>
      <c r="K15">
        <v>1240</v>
      </c>
      <c r="L15" t="s">
        <v>44</v>
      </c>
      <c r="M15" t="s">
        <v>45</v>
      </c>
    </row>
    <row r="16" spans="1:13" x14ac:dyDescent="0.3">
      <c r="C16" s="8"/>
      <c r="F16" s="10">
        <f>1600+1600+1600</f>
        <v>4800</v>
      </c>
      <c r="J16">
        <v>15</v>
      </c>
      <c r="K16">
        <v>1250</v>
      </c>
      <c r="L16" t="s">
        <v>46</v>
      </c>
      <c r="M16" t="s">
        <v>47</v>
      </c>
    </row>
    <row r="17" spans="2:13" x14ac:dyDescent="0.3">
      <c r="B17" s="11"/>
      <c r="C17" s="8"/>
      <c r="J17">
        <v>16</v>
      </c>
      <c r="K17">
        <v>1260</v>
      </c>
      <c r="L17" t="s">
        <v>48</v>
      </c>
      <c r="M17" t="s">
        <v>49</v>
      </c>
    </row>
    <row r="18" spans="2:13" x14ac:dyDescent="0.3">
      <c r="B18" s="11"/>
      <c r="C18" s="8"/>
      <c r="J18">
        <v>17</v>
      </c>
      <c r="K18">
        <v>2000</v>
      </c>
      <c r="L18" t="s">
        <v>5</v>
      </c>
      <c r="M18" t="s">
        <v>50</v>
      </c>
    </row>
    <row r="19" spans="2:13" x14ac:dyDescent="0.3">
      <c r="B19" s="11"/>
      <c r="C19" s="8"/>
      <c r="J19">
        <v>18</v>
      </c>
      <c r="K19">
        <v>2100</v>
      </c>
      <c r="L19" t="s">
        <v>51</v>
      </c>
      <c r="M19" t="s">
        <v>52</v>
      </c>
    </row>
    <row r="20" spans="2:13" x14ac:dyDescent="0.3">
      <c r="B20" s="11"/>
      <c r="J20">
        <v>19</v>
      </c>
      <c r="K20">
        <v>2110</v>
      </c>
      <c r="L20" t="s">
        <v>53</v>
      </c>
      <c r="M20" t="s">
        <v>54</v>
      </c>
    </row>
    <row r="21" spans="2:13" x14ac:dyDescent="0.3">
      <c r="B21" s="11"/>
      <c r="J21">
        <v>20</v>
      </c>
      <c r="K21">
        <v>2120</v>
      </c>
      <c r="L21" t="s">
        <v>55</v>
      </c>
      <c r="M21" t="s">
        <v>56</v>
      </c>
    </row>
    <row r="22" spans="2:13" x14ac:dyDescent="0.3">
      <c r="B22" s="11"/>
      <c r="J22">
        <v>21</v>
      </c>
      <c r="K22">
        <v>2130</v>
      </c>
      <c r="L22" t="s">
        <v>57</v>
      </c>
      <c r="M22" t="s">
        <v>58</v>
      </c>
    </row>
    <row r="23" spans="2:13" x14ac:dyDescent="0.3">
      <c r="J23">
        <v>22</v>
      </c>
      <c r="K23">
        <v>2140</v>
      </c>
      <c r="L23" t="s">
        <v>59</v>
      </c>
      <c r="M23" t="s">
        <v>60</v>
      </c>
    </row>
    <row r="24" spans="2:13" x14ac:dyDescent="0.3">
      <c r="J24">
        <v>23</v>
      </c>
      <c r="K24">
        <v>2150</v>
      </c>
      <c r="L24" t="s">
        <v>61</v>
      </c>
      <c r="M24" t="s">
        <v>62</v>
      </c>
    </row>
    <row r="25" spans="2:13" x14ac:dyDescent="0.3">
      <c r="J25">
        <v>24</v>
      </c>
      <c r="K25">
        <v>2200</v>
      </c>
      <c r="L25" t="s">
        <v>63</v>
      </c>
      <c r="M25" t="s">
        <v>64</v>
      </c>
    </row>
    <row r="26" spans="2:13" x14ac:dyDescent="0.3">
      <c r="J26">
        <v>25</v>
      </c>
      <c r="K26">
        <v>2210</v>
      </c>
      <c r="L26" t="s">
        <v>65</v>
      </c>
      <c r="M26" t="s">
        <v>66</v>
      </c>
    </row>
    <row r="27" spans="2:13" x14ac:dyDescent="0.3">
      <c r="J27">
        <v>26</v>
      </c>
      <c r="K27">
        <v>2220</v>
      </c>
      <c r="L27" t="s">
        <v>67</v>
      </c>
      <c r="M27" t="s">
        <v>68</v>
      </c>
    </row>
    <row r="28" spans="2:13" x14ac:dyDescent="0.3">
      <c r="J28">
        <v>27</v>
      </c>
      <c r="K28">
        <v>3000</v>
      </c>
      <c r="L28" t="s">
        <v>7</v>
      </c>
      <c r="M28" t="s">
        <v>69</v>
      </c>
    </row>
    <row r="29" spans="2:13" x14ac:dyDescent="0.3">
      <c r="J29">
        <v>28</v>
      </c>
      <c r="K29">
        <v>3100</v>
      </c>
      <c r="L29" t="s">
        <v>70</v>
      </c>
      <c r="M29" t="s">
        <v>71</v>
      </c>
    </row>
    <row r="30" spans="2:13" x14ac:dyDescent="0.3">
      <c r="J30">
        <v>29</v>
      </c>
      <c r="K30">
        <v>3200</v>
      </c>
      <c r="L30" t="s">
        <v>72</v>
      </c>
      <c r="M30" t="s">
        <v>73</v>
      </c>
    </row>
    <row r="31" spans="2:13" x14ac:dyDescent="0.3">
      <c r="J31">
        <v>30</v>
      </c>
      <c r="K31">
        <v>3300</v>
      </c>
      <c r="L31" t="s">
        <v>74</v>
      </c>
      <c r="M31" t="s">
        <v>75</v>
      </c>
    </row>
    <row r="32" spans="2:13" x14ac:dyDescent="0.3">
      <c r="J32">
        <v>31</v>
      </c>
      <c r="K32">
        <v>4000</v>
      </c>
      <c r="L32" t="s">
        <v>9</v>
      </c>
      <c r="M32" t="s">
        <v>76</v>
      </c>
    </row>
    <row r="33" spans="10:13" x14ac:dyDescent="0.3">
      <c r="J33">
        <v>32</v>
      </c>
      <c r="K33">
        <v>4100</v>
      </c>
      <c r="L33" t="s">
        <v>77</v>
      </c>
      <c r="M33" t="s">
        <v>78</v>
      </c>
    </row>
    <row r="34" spans="10:13" x14ac:dyDescent="0.3">
      <c r="J34">
        <v>33</v>
      </c>
      <c r="K34">
        <v>4200</v>
      </c>
      <c r="L34" t="s">
        <v>79</v>
      </c>
      <c r="M34" t="s">
        <v>80</v>
      </c>
    </row>
    <row r="35" spans="10:13" x14ac:dyDescent="0.3">
      <c r="J35">
        <v>34</v>
      </c>
      <c r="K35">
        <v>4300</v>
      </c>
      <c r="L35" t="s">
        <v>81</v>
      </c>
      <c r="M35" t="s">
        <v>82</v>
      </c>
    </row>
    <row r="36" spans="10:13" x14ac:dyDescent="0.3">
      <c r="J36">
        <v>35</v>
      </c>
      <c r="K36">
        <v>4400</v>
      </c>
      <c r="L36" t="s">
        <v>83</v>
      </c>
      <c r="M36" t="s">
        <v>84</v>
      </c>
    </row>
    <row r="37" spans="10:13" x14ac:dyDescent="0.3">
      <c r="J37">
        <v>36</v>
      </c>
      <c r="K37">
        <v>5000</v>
      </c>
      <c r="L37" t="s">
        <v>11</v>
      </c>
      <c r="M37" t="s">
        <v>85</v>
      </c>
    </row>
    <row r="38" spans="10:13" x14ac:dyDescent="0.3">
      <c r="J38">
        <v>37</v>
      </c>
      <c r="K38">
        <v>5100</v>
      </c>
      <c r="L38" t="s">
        <v>86</v>
      </c>
      <c r="M38" t="s">
        <v>87</v>
      </c>
    </row>
    <row r="39" spans="10:13" x14ac:dyDescent="0.3">
      <c r="J39">
        <v>38</v>
      </c>
      <c r="K39">
        <v>5200</v>
      </c>
      <c r="L39" t="s">
        <v>88</v>
      </c>
      <c r="M39" t="s">
        <v>89</v>
      </c>
    </row>
    <row r="40" spans="10:13" x14ac:dyDescent="0.3">
      <c r="J40">
        <v>39</v>
      </c>
      <c r="K40">
        <v>5300</v>
      </c>
      <c r="L40" t="s">
        <v>90</v>
      </c>
      <c r="M40" t="s">
        <v>91</v>
      </c>
    </row>
    <row r="41" spans="10:13" x14ac:dyDescent="0.3">
      <c r="J41">
        <v>40</v>
      </c>
      <c r="K41">
        <v>5400</v>
      </c>
      <c r="L41" t="s">
        <v>92</v>
      </c>
      <c r="M41" t="s">
        <v>93</v>
      </c>
    </row>
    <row r="42" spans="10:13" x14ac:dyDescent="0.3">
      <c r="J42">
        <v>41</v>
      </c>
      <c r="K42">
        <v>5500</v>
      </c>
      <c r="L42" t="s">
        <v>94</v>
      </c>
      <c r="M42" t="s">
        <v>95</v>
      </c>
    </row>
    <row r="43" spans="10:13" x14ac:dyDescent="0.3">
      <c r="J43">
        <v>42</v>
      </c>
      <c r="K43">
        <v>5550</v>
      </c>
      <c r="L43" t="s">
        <v>1225</v>
      </c>
      <c r="M43" t="s">
        <v>1226</v>
      </c>
    </row>
    <row r="44" spans="10:13" x14ac:dyDescent="0.3">
      <c r="J44">
        <v>43</v>
      </c>
      <c r="K44">
        <v>5600</v>
      </c>
      <c r="L44" t="s">
        <v>96</v>
      </c>
      <c r="M44" t="s">
        <v>97</v>
      </c>
    </row>
    <row r="45" spans="10:13" x14ac:dyDescent="0.3">
      <c r="J45">
        <v>44</v>
      </c>
      <c r="K45">
        <v>5700</v>
      </c>
      <c r="L45" t="s">
        <v>98</v>
      </c>
      <c r="M45" t="s">
        <v>99</v>
      </c>
    </row>
    <row r="46" spans="10:13" x14ac:dyDescent="0.3">
      <c r="J46">
        <v>45</v>
      </c>
      <c r="K46">
        <v>5800</v>
      </c>
      <c r="L46" t="s">
        <v>100</v>
      </c>
      <c r="M46" t="s">
        <v>101</v>
      </c>
    </row>
    <row r="47" spans="10:13" x14ac:dyDescent="0.3">
      <c r="J47">
        <v>46</v>
      </c>
      <c r="K47">
        <v>5900</v>
      </c>
      <c r="L47" t="s">
        <v>102</v>
      </c>
      <c r="M47" t="s">
        <v>103</v>
      </c>
    </row>
    <row r="48" spans="10:13" x14ac:dyDescent="0.3">
      <c r="J48">
        <v>47</v>
      </c>
      <c r="K48">
        <v>6000</v>
      </c>
      <c r="L48" t="s">
        <v>104</v>
      </c>
      <c r="M48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topLeftCell="Q1" workbookViewId="0">
      <selection activeCell="E19" sqref="E19:Q21"/>
    </sheetView>
  </sheetViews>
  <sheetFormatPr defaultRowHeight="14.4" x14ac:dyDescent="0.3"/>
  <cols>
    <col min="1" max="1" width="3" bestFit="1" customWidth="1"/>
    <col min="2" max="2" width="7.44140625" bestFit="1" customWidth="1"/>
    <col min="3" max="4" width="21.6640625" bestFit="1" customWidth="1"/>
    <col min="5" max="5" width="14" bestFit="1" customWidth="1"/>
    <col min="6" max="6" width="11.33203125" bestFit="1" customWidth="1"/>
    <col min="7" max="7" width="18" bestFit="1" customWidth="1"/>
    <col min="8" max="8" width="12.33203125" bestFit="1" customWidth="1"/>
    <col min="9" max="9" width="5.21875" bestFit="1" customWidth="1"/>
    <col min="10" max="10" width="11.33203125" bestFit="1" customWidth="1"/>
    <col min="11" max="11" width="7.5546875" bestFit="1" customWidth="1"/>
    <col min="12" max="12" width="12.33203125" bestFit="1" customWidth="1"/>
    <col min="13" max="13" width="30.5546875" bestFit="1" customWidth="1"/>
    <col min="14" max="14" width="30.44140625" bestFit="1" customWidth="1"/>
    <col min="15" max="15" width="37.33203125" bestFit="1" customWidth="1"/>
    <col min="16" max="16" width="8.44140625" bestFit="1" customWidth="1"/>
    <col min="17" max="17" width="18.109375" bestFit="1" customWidth="1"/>
  </cols>
  <sheetData>
    <row r="1" spans="1:17" x14ac:dyDescent="0.3">
      <c r="A1" s="1" t="s">
        <v>0</v>
      </c>
      <c r="B1" s="1" t="s">
        <v>109</v>
      </c>
      <c r="C1" s="1" t="s">
        <v>1</v>
      </c>
      <c r="D1" s="1" t="s">
        <v>110</v>
      </c>
      <c r="E1" s="1" t="s">
        <v>1089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2</v>
      </c>
      <c r="P1" s="1" t="s">
        <v>16</v>
      </c>
      <c r="Q1" s="1" t="s">
        <v>17</v>
      </c>
    </row>
    <row r="2" spans="1:17" x14ac:dyDescent="0.3">
      <c r="A2">
        <v>1</v>
      </c>
      <c r="B2">
        <v>1</v>
      </c>
      <c r="C2" t="s">
        <v>120</v>
      </c>
      <c r="D2" t="s">
        <v>121</v>
      </c>
      <c r="E2" t="s">
        <v>122</v>
      </c>
      <c r="F2" t="s">
        <v>123</v>
      </c>
      <c r="G2" t="s">
        <v>124</v>
      </c>
      <c r="H2" t="s">
        <v>125</v>
      </c>
      <c r="I2" t="s">
        <v>126</v>
      </c>
      <c r="J2">
        <v>10001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>
        <v>1</v>
      </c>
      <c r="Q2" s="2" t="s">
        <v>19</v>
      </c>
    </row>
    <row r="3" spans="1:17" x14ac:dyDescent="0.3">
      <c r="A3">
        <v>2</v>
      </c>
      <c r="B3">
        <v>1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I3" t="s">
        <v>138</v>
      </c>
      <c r="J3">
        <v>90001</v>
      </c>
      <c r="K3" t="s">
        <v>127</v>
      </c>
      <c r="L3" t="s">
        <v>139</v>
      </c>
      <c r="M3" t="s">
        <v>140</v>
      </c>
      <c r="N3" t="s">
        <v>141</v>
      </c>
      <c r="O3" t="s">
        <v>142</v>
      </c>
      <c r="P3">
        <v>1</v>
      </c>
      <c r="Q3" s="2" t="s">
        <v>19</v>
      </c>
    </row>
    <row r="4" spans="1:17" x14ac:dyDescent="0.3">
      <c r="A4">
        <v>3</v>
      </c>
      <c r="B4">
        <v>1</v>
      </c>
      <c r="C4" t="s">
        <v>143</v>
      </c>
      <c r="D4" t="s">
        <v>144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  <c r="J4">
        <v>60007</v>
      </c>
      <c r="K4" t="s">
        <v>127</v>
      </c>
      <c r="L4" t="s">
        <v>150</v>
      </c>
      <c r="M4" t="s">
        <v>151</v>
      </c>
      <c r="N4" t="s">
        <v>152</v>
      </c>
      <c r="O4" t="s">
        <v>153</v>
      </c>
      <c r="P4">
        <v>1</v>
      </c>
      <c r="Q4" s="2" t="s">
        <v>19</v>
      </c>
    </row>
    <row r="5" spans="1:17" x14ac:dyDescent="0.3">
      <c r="A5">
        <v>4</v>
      </c>
      <c r="B5">
        <v>1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>
        <v>77001</v>
      </c>
      <c r="K5" t="s">
        <v>127</v>
      </c>
      <c r="L5" t="s">
        <v>161</v>
      </c>
      <c r="M5" t="s">
        <v>162</v>
      </c>
      <c r="N5" t="s">
        <v>163</v>
      </c>
      <c r="O5" t="s">
        <v>164</v>
      </c>
      <c r="P5">
        <v>1</v>
      </c>
      <c r="Q5" s="2" t="s">
        <v>19</v>
      </c>
    </row>
    <row r="6" spans="1:17" x14ac:dyDescent="0.3">
      <c r="A6">
        <v>5</v>
      </c>
      <c r="B6">
        <v>1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>
        <v>33101</v>
      </c>
      <c r="K6" t="s">
        <v>127</v>
      </c>
      <c r="L6" t="s">
        <v>172</v>
      </c>
      <c r="M6" t="s">
        <v>173</v>
      </c>
      <c r="N6" t="s">
        <v>174</v>
      </c>
      <c r="O6" t="s">
        <v>175</v>
      </c>
      <c r="P6">
        <v>1</v>
      </c>
      <c r="Q6" s="2" t="s">
        <v>19</v>
      </c>
    </row>
    <row r="7" spans="1:17" x14ac:dyDescent="0.3">
      <c r="A7">
        <v>6</v>
      </c>
      <c r="B7">
        <v>2</v>
      </c>
      <c r="C7" t="s">
        <v>176</v>
      </c>
      <c r="D7" t="s">
        <v>176</v>
      </c>
      <c r="E7" t="s">
        <v>177</v>
      </c>
      <c r="F7" t="s">
        <v>178</v>
      </c>
      <c r="G7" t="s">
        <v>179</v>
      </c>
      <c r="H7" t="s">
        <v>180</v>
      </c>
      <c r="I7" t="s">
        <v>181</v>
      </c>
      <c r="J7">
        <v>2101</v>
      </c>
      <c r="K7" t="s">
        <v>127</v>
      </c>
      <c r="L7" t="s">
        <v>182</v>
      </c>
      <c r="M7" t="s">
        <v>183</v>
      </c>
      <c r="N7" t="s">
        <v>184</v>
      </c>
      <c r="O7" t="s">
        <v>185</v>
      </c>
      <c r="P7">
        <v>1</v>
      </c>
      <c r="Q7" s="2" t="s">
        <v>19</v>
      </c>
    </row>
    <row r="8" spans="1:17" x14ac:dyDescent="0.3">
      <c r="A8">
        <v>7</v>
      </c>
      <c r="B8">
        <v>2</v>
      </c>
      <c r="C8" t="s">
        <v>186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138</v>
      </c>
      <c r="J8">
        <v>94101</v>
      </c>
      <c r="K8" t="s">
        <v>127</v>
      </c>
      <c r="L8" t="s">
        <v>192</v>
      </c>
      <c r="M8" t="s">
        <v>193</v>
      </c>
      <c r="N8" t="s">
        <v>194</v>
      </c>
      <c r="O8" t="s">
        <v>195</v>
      </c>
      <c r="P8">
        <v>1</v>
      </c>
      <c r="Q8" s="2" t="s">
        <v>19</v>
      </c>
    </row>
    <row r="9" spans="1:17" x14ac:dyDescent="0.3">
      <c r="A9">
        <v>8</v>
      </c>
      <c r="B9">
        <v>2</v>
      </c>
      <c r="C9" t="s">
        <v>196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  <c r="J9">
        <v>98101</v>
      </c>
      <c r="K9" t="s">
        <v>127</v>
      </c>
      <c r="L9" t="s">
        <v>203</v>
      </c>
      <c r="M9" t="s">
        <v>204</v>
      </c>
      <c r="N9" t="s">
        <v>205</v>
      </c>
      <c r="O9" t="s">
        <v>206</v>
      </c>
      <c r="P9">
        <v>1</v>
      </c>
      <c r="Q9" s="2" t="s">
        <v>19</v>
      </c>
    </row>
    <row r="10" spans="1:17" x14ac:dyDescent="0.3">
      <c r="A10">
        <v>9</v>
      </c>
      <c r="B10">
        <v>2</v>
      </c>
      <c r="C10" t="s">
        <v>207</v>
      </c>
      <c r="D10" t="s">
        <v>208</v>
      </c>
      <c r="E10" t="s">
        <v>209</v>
      </c>
      <c r="F10" t="s">
        <v>210</v>
      </c>
      <c r="G10" t="s">
        <v>211</v>
      </c>
      <c r="H10" t="s">
        <v>212</v>
      </c>
      <c r="I10" t="s">
        <v>213</v>
      </c>
      <c r="J10">
        <v>80201</v>
      </c>
      <c r="K10" t="s">
        <v>127</v>
      </c>
      <c r="L10" t="s">
        <v>214</v>
      </c>
      <c r="M10" t="s">
        <v>215</v>
      </c>
      <c r="N10" t="s">
        <v>216</v>
      </c>
      <c r="O10" t="s">
        <v>217</v>
      </c>
      <c r="P10">
        <v>1</v>
      </c>
      <c r="Q10" s="2" t="s">
        <v>19</v>
      </c>
    </row>
    <row r="11" spans="1:17" x14ac:dyDescent="0.3">
      <c r="A11">
        <v>10</v>
      </c>
      <c r="B11">
        <v>2</v>
      </c>
      <c r="C11" t="s">
        <v>218</v>
      </c>
      <c r="D11" t="s">
        <v>219</v>
      </c>
      <c r="E11" t="s">
        <v>220</v>
      </c>
      <c r="F11" t="s">
        <v>221</v>
      </c>
      <c r="G11" t="s">
        <v>222</v>
      </c>
      <c r="H11" t="s">
        <v>223</v>
      </c>
      <c r="I11" t="s">
        <v>224</v>
      </c>
      <c r="J11">
        <v>30301</v>
      </c>
      <c r="K11" t="s">
        <v>127</v>
      </c>
      <c r="L11" t="s">
        <v>225</v>
      </c>
      <c r="M11" t="s">
        <v>226</v>
      </c>
      <c r="N11" t="s">
        <v>227</v>
      </c>
      <c r="O11" t="s">
        <v>228</v>
      </c>
      <c r="P11">
        <v>1</v>
      </c>
      <c r="Q11" s="2" t="s">
        <v>19</v>
      </c>
    </row>
    <row r="12" spans="1:17" x14ac:dyDescent="0.3">
      <c r="A12">
        <v>11</v>
      </c>
      <c r="B12">
        <v>3</v>
      </c>
      <c r="C12" t="s">
        <v>229</v>
      </c>
      <c r="D12" t="s">
        <v>230</v>
      </c>
      <c r="E12" t="s">
        <v>231</v>
      </c>
      <c r="F12" t="s">
        <v>232</v>
      </c>
      <c r="G12" t="s">
        <v>233</v>
      </c>
      <c r="H12" t="s">
        <v>234</v>
      </c>
      <c r="I12" t="s">
        <v>160</v>
      </c>
      <c r="J12">
        <v>75201</v>
      </c>
      <c r="K12" t="s">
        <v>127</v>
      </c>
      <c r="L12" t="s">
        <v>235</v>
      </c>
      <c r="M12" t="s">
        <v>236</v>
      </c>
      <c r="N12" t="s">
        <v>237</v>
      </c>
      <c r="O12" t="s">
        <v>238</v>
      </c>
      <c r="P12">
        <v>1</v>
      </c>
      <c r="Q12" s="2" t="s">
        <v>19</v>
      </c>
    </row>
    <row r="13" spans="1:17" x14ac:dyDescent="0.3">
      <c r="A13">
        <v>12</v>
      </c>
      <c r="B13">
        <v>3</v>
      </c>
      <c r="C13" t="s">
        <v>239</v>
      </c>
      <c r="D13" t="s">
        <v>230</v>
      </c>
      <c r="E13" t="s">
        <v>240</v>
      </c>
      <c r="F13" t="s">
        <v>241</v>
      </c>
      <c r="G13" t="s">
        <v>242</v>
      </c>
      <c r="H13" t="s">
        <v>243</v>
      </c>
      <c r="I13" t="s">
        <v>244</v>
      </c>
      <c r="J13">
        <v>85001</v>
      </c>
      <c r="K13" t="s">
        <v>127</v>
      </c>
      <c r="L13" t="s">
        <v>245</v>
      </c>
      <c r="M13" t="s">
        <v>246</v>
      </c>
      <c r="N13" t="s">
        <v>237</v>
      </c>
      <c r="O13" t="s">
        <v>247</v>
      </c>
      <c r="P13">
        <v>1</v>
      </c>
      <c r="Q13" s="2" t="s">
        <v>19</v>
      </c>
    </row>
    <row r="14" spans="1:17" x14ac:dyDescent="0.3">
      <c r="A14">
        <v>13</v>
      </c>
      <c r="B14">
        <v>3</v>
      </c>
      <c r="C14" t="s">
        <v>248</v>
      </c>
      <c r="D14" t="s">
        <v>230</v>
      </c>
      <c r="E14" t="s">
        <v>249</v>
      </c>
      <c r="F14" t="s">
        <v>250</v>
      </c>
      <c r="G14" t="s">
        <v>251</v>
      </c>
      <c r="H14" t="s">
        <v>252</v>
      </c>
      <c r="I14" t="s">
        <v>253</v>
      </c>
      <c r="J14">
        <v>19101</v>
      </c>
      <c r="K14" t="s">
        <v>127</v>
      </c>
      <c r="L14" t="s">
        <v>254</v>
      </c>
      <c r="M14" t="s">
        <v>255</v>
      </c>
      <c r="N14" t="s">
        <v>237</v>
      </c>
      <c r="O14" t="s">
        <v>256</v>
      </c>
      <c r="P14">
        <v>1</v>
      </c>
      <c r="Q14" s="2" t="s">
        <v>19</v>
      </c>
    </row>
    <row r="15" spans="1:17" x14ac:dyDescent="0.3">
      <c r="A15">
        <v>14</v>
      </c>
      <c r="B15">
        <v>3</v>
      </c>
      <c r="C15" t="s">
        <v>257</v>
      </c>
      <c r="D15" t="s">
        <v>230</v>
      </c>
      <c r="E15" t="s">
        <v>258</v>
      </c>
      <c r="F15" t="s">
        <v>259</v>
      </c>
      <c r="G15" t="s">
        <v>260</v>
      </c>
      <c r="H15" t="s">
        <v>261</v>
      </c>
      <c r="I15" t="s">
        <v>138</v>
      </c>
      <c r="J15">
        <v>92101</v>
      </c>
      <c r="K15" t="s">
        <v>127</v>
      </c>
      <c r="L15" t="s">
        <v>262</v>
      </c>
      <c r="M15" t="s">
        <v>263</v>
      </c>
      <c r="N15" t="s">
        <v>237</v>
      </c>
      <c r="O15" t="s">
        <v>264</v>
      </c>
      <c r="P15">
        <v>1</v>
      </c>
      <c r="Q15" s="2" t="s">
        <v>19</v>
      </c>
    </row>
    <row r="16" spans="1:17" x14ac:dyDescent="0.3">
      <c r="A16">
        <v>15</v>
      </c>
      <c r="B16">
        <v>3</v>
      </c>
      <c r="C16" t="s">
        <v>265</v>
      </c>
      <c r="D16" t="s">
        <v>230</v>
      </c>
      <c r="E16" t="s">
        <v>266</v>
      </c>
      <c r="F16" t="s">
        <v>267</v>
      </c>
      <c r="G16" t="s">
        <v>268</v>
      </c>
      <c r="H16" t="s">
        <v>269</v>
      </c>
      <c r="I16" t="s">
        <v>270</v>
      </c>
      <c r="J16">
        <v>97201</v>
      </c>
      <c r="K16" t="s">
        <v>127</v>
      </c>
      <c r="L16" t="s">
        <v>271</v>
      </c>
      <c r="M16" t="s">
        <v>272</v>
      </c>
      <c r="N16" t="s">
        <v>237</v>
      </c>
      <c r="O16" t="s">
        <v>273</v>
      </c>
      <c r="P16">
        <v>1</v>
      </c>
      <c r="Q16" s="2" t="s">
        <v>19</v>
      </c>
    </row>
    <row r="17" spans="1:17" x14ac:dyDescent="0.3">
      <c r="A17">
        <v>16</v>
      </c>
      <c r="B17">
        <v>3</v>
      </c>
      <c r="C17" t="s">
        <v>274</v>
      </c>
      <c r="D17" t="s">
        <v>230</v>
      </c>
      <c r="E17" t="s">
        <v>275</v>
      </c>
      <c r="F17" t="s">
        <v>276</v>
      </c>
      <c r="G17" t="s">
        <v>277</v>
      </c>
      <c r="H17" t="s">
        <v>278</v>
      </c>
      <c r="I17" t="s">
        <v>279</v>
      </c>
      <c r="J17">
        <v>83218</v>
      </c>
      <c r="K17" t="s">
        <v>127</v>
      </c>
      <c r="L17" t="s">
        <v>280</v>
      </c>
      <c r="M17" t="s">
        <v>281</v>
      </c>
      <c r="N17" t="s">
        <v>237</v>
      </c>
      <c r="O17" t="s">
        <v>247</v>
      </c>
      <c r="P17">
        <v>1</v>
      </c>
      <c r="Q17" s="2" t="s">
        <v>19</v>
      </c>
    </row>
    <row r="18" spans="1:17" x14ac:dyDescent="0.3">
      <c r="A18">
        <v>17</v>
      </c>
      <c r="B18">
        <v>2</v>
      </c>
      <c r="C18" t="s">
        <v>282</v>
      </c>
      <c r="D18" t="s">
        <v>282</v>
      </c>
      <c r="E18" t="s">
        <v>283</v>
      </c>
      <c r="F18" t="s">
        <v>284</v>
      </c>
      <c r="G18" t="s">
        <v>285</v>
      </c>
      <c r="H18" t="s">
        <v>286</v>
      </c>
      <c r="I18" t="s">
        <v>138</v>
      </c>
      <c r="J18">
        <v>95110</v>
      </c>
      <c r="K18" t="s">
        <v>127</v>
      </c>
      <c r="L18" t="s">
        <v>287</v>
      </c>
      <c r="M18" t="s">
        <v>288</v>
      </c>
      <c r="N18" t="s">
        <v>289</v>
      </c>
      <c r="O18" t="s">
        <v>290</v>
      </c>
      <c r="P18">
        <v>1</v>
      </c>
      <c r="Q18" s="2" t="s">
        <v>19</v>
      </c>
    </row>
    <row r="19" spans="1:17" x14ac:dyDescent="0.3">
      <c r="A19">
        <v>18</v>
      </c>
      <c r="B19">
        <v>1</v>
      </c>
      <c r="C19" t="s">
        <v>291</v>
      </c>
      <c r="D19" t="s">
        <v>291</v>
      </c>
      <c r="E19" t="s">
        <v>292</v>
      </c>
      <c r="F19" t="s">
        <v>1092</v>
      </c>
      <c r="G19" t="s">
        <v>293</v>
      </c>
      <c r="H19" t="s">
        <v>125</v>
      </c>
      <c r="I19" t="s">
        <v>126</v>
      </c>
      <c r="J19">
        <v>10001</v>
      </c>
      <c r="K19" t="s">
        <v>127</v>
      </c>
      <c r="L19" t="s">
        <v>294</v>
      </c>
      <c r="M19" t="s">
        <v>295</v>
      </c>
      <c r="N19" t="s">
        <v>296</v>
      </c>
      <c r="O19" t="s">
        <v>297</v>
      </c>
      <c r="P19">
        <v>1</v>
      </c>
      <c r="Q19" s="2" t="s">
        <v>19</v>
      </c>
    </row>
    <row r="20" spans="1:17" x14ac:dyDescent="0.3">
      <c r="A20">
        <v>19</v>
      </c>
      <c r="B20">
        <v>2</v>
      </c>
      <c r="C20" t="s">
        <v>298</v>
      </c>
      <c r="D20" t="s">
        <v>298</v>
      </c>
      <c r="E20" t="s">
        <v>188</v>
      </c>
      <c r="F20" t="s">
        <v>1090</v>
      </c>
      <c r="G20" t="s">
        <v>299</v>
      </c>
      <c r="H20" t="s">
        <v>269</v>
      </c>
      <c r="I20" t="s">
        <v>270</v>
      </c>
      <c r="J20">
        <v>97201</v>
      </c>
      <c r="K20" t="s">
        <v>127</v>
      </c>
      <c r="L20" t="s">
        <v>300</v>
      </c>
      <c r="M20" t="s">
        <v>301</v>
      </c>
      <c r="N20" t="s">
        <v>302</v>
      </c>
      <c r="O20" t="s">
        <v>303</v>
      </c>
      <c r="P20">
        <v>1</v>
      </c>
      <c r="Q20" s="2" t="s">
        <v>19</v>
      </c>
    </row>
    <row r="21" spans="1:17" x14ac:dyDescent="0.3">
      <c r="A21">
        <v>20</v>
      </c>
      <c r="B21">
        <v>1</v>
      </c>
      <c r="C21" t="s">
        <v>304</v>
      </c>
      <c r="D21" t="s">
        <v>304</v>
      </c>
      <c r="E21" t="s">
        <v>145</v>
      </c>
      <c r="F21" t="s">
        <v>1091</v>
      </c>
      <c r="G21" t="s">
        <v>305</v>
      </c>
      <c r="H21" t="s">
        <v>180</v>
      </c>
      <c r="I21" t="s">
        <v>181</v>
      </c>
      <c r="J21">
        <v>2115</v>
      </c>
      <c r="K21" t="s">
        <v>127</v>
      </c>
      <c r="L21" t="s">
        <v>306</v>
      </c>
      <c r="M21" t="s">
        <v>307</v>
      </c>
      <c r="N21" t="s">
        <v>308</v>
      </c>
      <c r="O21" t="s">
        <v>309</v>
      </c>
      <c r="P21">
        <v>1</v>
      </c>
      <c r="Q21" s="2" t="s">
        <v>19</v>
      </c>
    </row>
  </sheetData>
  <autoFilter ref="A1:Q21" xr:uid="{00000000-0001-0000-0300-000000000000}"/>
  <conditionalFormatting sqref="F1:F1048576">
    <cfRule type="duplicateValues" dxfId="0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"/>
  <sheetViews>
    <sheetView workbookViewId="0">
      <selection activeCell="E11" sqref="A1:XFD1048576"/>
    </sheetView>
  </sheetViews>
  <sheetFormatPr defaultRowHeight="14.4" x14ac:dyDescent="0.3"/>
  <cols>
    <col min="3" max="4" width="32.77734375" customWidth="1"/>
    <col min="6" max="6" width="29.109375" customWidth="1"/>
    <col min="12" max="12" width="18.109375" bestFit="1" customWidth="1"/>
    <col min="13" max="13" width="10.33203125" bestFit="1" customWidth="1"/>
  </cols>
  <sheetData>
    <row r="1" spans="1:6" x14ac:dyDescent="0.3">
      <c r="A1" s="1" t="s">
        <v>0</v>
      </c>
      <c r="B1" s="1" t="s">
        <v>1</v>
      </c>
      <c r="C1" s="1" t="s">
        <v>310</v>
      </c>
      <c r="D1" s="1" t="s">
        <v>311</v>
      </c>
      <c r="E1" s="1" t="s">
        <v>312</v>
      </c>
      <c r="F1" s="1" t="s">
        <v>17</v>
      </c>
    </row>
    <row r="2" spans="1:6" x14ac:dyDescent="0.3">
      <c r="A2">
        <v>1</v>
      </c>
      <c r="B2" t="s">
        <v>1095</v>
      </c>
      <c r="C2" s="2" t="s">
        <v>1202</v>
      </c>
      <c r="D2" s="2" t="s">
        <v>1203</v>
      </c>
      <c r="E2">
        <v>0</v>
      </c>
      <c r="F2" s="2" t="s">
        <v>19</v>
      </c>
    </row>
    <row r="3" spans="1:6" x14ac:dyDescent="0.3">
      <c r="A3">
        <v>2</v>
      </c>
      <c r="B3" t="s">
        <v>313</v>
      </c>
      <c r="C3" s="2" t="s">
        <v>1093</v>
      </c>
      <c r="D3" s="2" t="s">
        <v>1094</v>
      </c>
      <c r="E3">
        <v>0</v>
      </c>
      <c r="F3" s="2" t="s">
        <v>19</v>
      </c>
    </row>
    <row r="4" spans="1:6" x14ac:dyDescent="0.3">
      <c r="A4">
        <v>3</v>
      </c>
      <c r="B4" t="s">
        <v>314</v>
      </c>
      <c r="C4" s="2" t="s">
        <v>315</v>
      </c>
      <c r="D4" s="2" t="s">
        <v>316</v>
      </c>
      <c r="E4">
        <v>0</v>
      </c>
      <c r="F4" s="2" t="s">
        <v>19</v>
      </c>
    </row>
    <row r="18" spans="12:13" x14ac:dyDescent="0.3">
      <c r="L18" s="2"/>
    </row>
    <row r="21" spans="12:13" x14ac:dyDescent="0.3">
      <c r="L21" s="2"/>
      <c r="M21" s="2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F11" sqref="F11"/>
    </sheetView>
  </sheetViews>
  <sheetFormatPr defaultRowHeight="14.4" x14ac:dyDescent="0.3"/>
  <cols>
    <col min="1" max="1" width="2.6640625" bestFit="1" customWidth="1"/>
    <col min="2" max="2" width="15.109375" bestFit="1" customWidth="1"/>
    <col min="3" max="3" width="13" bestFit="1" customWidth="1"/>
    <col min="4" max="4" width="9.88671875" bestFit="1" customWidth="1"/>
    <col min="5" max="5" width="14.44140625" bestFit="1" customWidth="1"/>
    <col min="6" max="6" width="97.33203125" bestFit="1" customWidth="1"/>
    <col min="7" max="7" width="7.109375" bestFit="1" customWidth="1"/>
    <col min="8" max="8" width="28.44140625" bestFit="1" customWidth="1"/>
    <col min="9" max="9" width="66.6640625" bestFit="1" customWidth="1"/>
  </cols>
  <sheetData>
    <row r="1" spans="1:9" x14ac:dyDescent="0.3">
      <c r="A1" s="1" t="s">
        <v>0</v>
      </c>
      <c r="B1" s="1" t="s">
        <v>317</v>
      </c>
      <c r="C1" s="1" t="s">
        <v>318</v>
      </c>
      <c r="D1" s="1" t="s">
        <v>319</v>
      </c>
      <c r="E1" s="1" t="s">
        <v>320</v>
      </c>
      <c r="F1" s="1" t="s">
        <v>112</v>
      </c>
      <c r="G1" s="1" t="s">
        <v>321</v>
      </c>
      <c r="H1" s="1" t="s">
        <v>118</v>
      </c>
      <c r="I1" s="1" t="s">
        <v>322</v>
      </c>
    </row>
    <row r="2" spans="1:9" x14ac:dyDescent="0.3">
      <c r="A2">
        <v>1</v>
      </c>
      <c r="B2" t="s">
        <v>323</v>
      </c>
      <c r="C2" t="s">
        <v>324</v>
      </c>
      <c r="D2" t="s">
        <v>325</v>
      </c>
      <c r="E2" t="s">
        <v>326</v>
      </c>
      <c r="F2" t="s">
        <v>327</v>
      </c>
      <c r="G2" t="s">
        <v>328</v>
      </c>
      <c r="H2" t="s">
        <v>329</v>
      </c>
      <c r="I2" t="s">
        <v>330</v>
      </c>
    </row>
    <row r="3" spans="1:9" x14ac:dyDescent="0.3">
      <c r="A3">
        <v>2</v>
      </c>
      <c r="B3" t="s">
        <v>331</v>
      </c>
      <c r="C3" t="s">
        <v>332</v>
      </c>
      <c r="D3" t="s">
        <v>333</v>
      </c>
      <c r="E3" t="s">
        <v>334</v>
      </c>
      <c r="F3" t="s">
        <v>335</v>
      </c>
      <c r="G3" t="s">
        <v>328</v>
      </c>
      <c r="H3" t="s">
        <v>336</v>
      </c>
      <c r="I3" t="s">
        <v>337</v>
      </c>
    </row>
    <row r="4" spans="1:9" x14ac:dyDescent="0.3">
      <c r="A4">
        <v>3</v>
      </c>
      <c r="B4" t="s">
        <v>338</v>
      </c>
      <c r="C4" t="s">
        <v>339</v>
      </c>
      <c r="D4" t="s">
        <v>340</v>
      </c>
      <c r="E4" t="s">
        <v>341</v>
      </c>
      <c r="F4" t="s">
        <v>342</v>
      </c>
      <c r="G4" t="s">
        <v>328</v>
      </c>
      <c r="H4" t="s">
        <v>343</v>
      </c>
      <c r="I4" t="s">
        <v>344</v>
      </c>
    </row>
    <row r="5" spans="1:9" x14ac:dyDescent="0.3">
      <c r="A5">
        <v>4</v>
      </c>
      <c r="B5" t="s">
        <v>345</v>
      </c>
      <c r="C5" t="s">
        <v>346</v>
      </c>
      <c r="D5" t="s">
        <v>347</v>
      </c>
      <c r="E5" t="s">
        <v>348</v>
      </c>
      <c r="F5" t="s">
        <v>349</v>
      </c>
      <c r="G5" t="s">
        <v>350</v>
      </c>
      <c r="H5" t="s">
        <v>351</v>
      </c>
      <c r="I5" t="s">
        <v>352</v>
      </c>
    </row>
    <row r="6" spans="1:9" x14ac:dyDescent="0.3">
      <c r="A6">
        <v>5</v>
      </c>
      <c r="B6" t="s">
        <v>353</v>
      </c>
      <c r="C6" t="s">
        <v>354</v>
      </c>
      <c r="D6" t="s">
        <v>355</v>
      </c>
      <c r="E6" t="s">
        <v>356</v>
      </c>
      <c r="F6" t="s">
        <v>357</v>
      </c>
      <c r="G6" t="s">
        <v>350</v>
      </c>
      <c r="H6" t="s">
        <v>358</v>
      </c>
      <c r="I6" t="s">
        <v>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13</v>
      </c>
      <c r="C1" s="1" t="s">
        <v>1</v>
      </c>
      <c r="D1" s="1" t="s">
        <v>360</v>
      </c>
      <c r="E1" s="1" t="s">
        <v>361</v>
      </c>
    </row>
    <row r="2" spans="1:5" x14ac:dyDescent="0.3">
      <c r="A2">
        <v>1</v>
      </c>
      <c r="B2" t="s">
        <v>362</v>
      </c>
      <c r="C2" t="s">
        <v>363</v>
      </c>
      <c r="D2" t="s">
        <v>364</v>
      </c>
      <c r="E2">
        <v>1</v>
      </c>
    </row>
    <row r="3" spans="1:5" x14ac:dyDescent="0.3">
      <c r="A3">
        <v>2</v>
      </c>
      <c r="B3" t="s">
        <v>365</v>
      </c>
      <c r="C3" t="s">
        <v>366</v>
      </c>
      <c r="D3" t="s">
        <v>367</v>
      </c>
      <c r="E3">
        <v>0</v>
      </c>
    </row>
    <row r="4" spans="1:5" x14ac:dyDescent="0.3">
      <c r="A4">
        <v>3</v>
      </c>
      <c r="B4" t="s">
        <v>368</v>
      </c>
      <c r="C4" t="s">
        <v>369</v>
      </c>
      <c r="D4" t="s">
        <v>370</v>
      </c>
      <c r="E4">
        <v>0</v>
      </c>
    </row>
    <row r="5" spans="1:5" x14ac:dyDescent="0.3">
      <c r="A5">
        <v>4</v>
      </c>
      <c r="B5" t="s">
        <v>371</v>
      </c>
      <c r="C5" t="s">
        <v>372</v>
      </c>
      <c r="D5" t="s">
        <v>373</v>
      </c>
      <c r="E5">
        <v>0</v>
      </c>
    </row>
    <row r="6" spans="1:5" x14ac:dyDescent="0.3">
      <c r="A6">
        <v>5</v>
      </c>
      <c r="B6" t="s">
        <v>374</v>
      </c>
      <c r="C6" t="s">
        <v>375</v>
      </c>
      <c r="D6" t="s">
        <v>376</v>
      </c>
      <c r="E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account_types</vt:lpstr>
      <vt:lpstr>accounts</vt:lpstr>
      <vt:lpstr>Sheet1</vt:lpstr>
      <vt:lpstr>Sheet2</vt:lpstr>
      <vt:lpstr>entity_types</vt:lpstr>
      <vt:lpstr>entities</vt:lpstr>
      <vt:lpstr>fiscal_years</vt:lpstr>
      <vt:lpstr>users</vt:lpstr>
      <vt:lpstr>currencies</vt:lpstr>
      <vt:lpstr>tax_rates</vt:lpstr>
      <vt:lpstr>payment_methods</vt:lpstr>
      <vt:lpstr>bank_accounts</vt:lpstr>
      <vt:lpstr>journals</vt:lpstr>
      <vt:lpstr>journal_lines</vt:lpstr>
      <vt:lpstr>invoices</vt:lpstr>
      <vt:lpstr>invoice_lines</vt:lpstr>
      <vt:lpstr>product_categories</vt:lpstr>
      <vt:lpstr>products</vt:lpstr>
      <vt:lpstr>bills</vt:lpstr>
      <vt:lpstr>bill_lines</vt:lpstr>
      <vt:lpstr>cash_transactions</vt:lpstr>
      <vt:lpstr>bank_transactions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Infante</cp:lastModifiedBy>
  <dcterms:created xsi:type="dcterms:W3CDTF">2025-03-27T08:48:13Z</dcterms:created>
  <dcterms:modified xsi:type="dcterms:W3CDTF">2025-04-02T06:45:39Z</dcterms:modified>
</cp:coreProperties>
</file>