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GitHub\kennethlarotyamat.github.io\"/>
    </mc:Choice>
  </mc:AlternateContent>
  <xr:revisionPtr revIDLastSave="0" documentId="13_ncr:1_{2C9B7453-7E79-4987-B124-929426D1B09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andomly Selected" sheetId="3" r:id="rId1"/>
    <sheet name="Large Cap Selection" sheetId="1" r:id="rId2"/>
    <sheet name="Small Cap Selec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56" i="1"/>
  <c r="C51" i="1"/>
  <c r="C46" i="1"/>
  <c r="C36" i="1"/>
  <c r="C31" i="1"/>
  <c r="C26" i="1"/>
  <c r="C21" i="1"/>
  <c r="C16" i="1"/>
  <c r="C11" i="1"/>
  <c r="C6" i="1"/>
  <c r="C72" i="2"/>
  <c r="C67" i="2"/>
  <c r="C62" i="2"/>
  <c r="C57" i="2"/>
  <c r="C52" i="2"/>
  <c r="C47" i="2"/>
  <c r="C42" i="2"/>
  <c r="C37" i="2"/>
  <c r="C32" i="2"/>
  <c r="C27" i="2"/>
  <c r="C22" i="2"/>
  <c r="C17" i="2"/>
  <c r="C12" i="2"/>
  <c r="C7" i="2"/>
  <c r="C75" i="2"/>
  <c r="C76" i="2"/>
  <c r="C71" i="2"/>
  <c r="C66" i="2"/>
  <c r="C61" i="2"/>
  <c r="C77" i="2" s="1"/>
  <c r="C56" i="2"/>
  <c r="C51" i="2"/>
  <c r="C46" i="2"/>
  <c r="C41" i="2"/>
  <c r="C36" i="2"/>
  <c r="C31" i="2"/>
  <c r="C26" i="2"/>
  <c r="C21" i="2"/>
  <c r="C16" i="2"/>
  <c r="C11" i="2"/>
  <c r="C6" i="2"/>
  <c r="C78" i="2" l="1"/>
</calcChain>
</file>

<file path=xl/sharedStrings.xml><?xml version="1.0" encoding="utf-8"?>
<sst xmlns="http://schemas.openxmlformats.org/spreadsheetml/2006/main" count="229" uniqueCount="96">
  <si>
    <t>Randomly Selected</t>
  </si>
  <si>
    <t>Packaging Corp of America</t>
  </si>
  <si>
    <t>PKG</t>
  </si>
  <si>
    <t xml:space="preserve">Revenue: </t>
  </si>
  <si>
    <t>Intangible:</t>
  </si>
  <si>
    <t>Eli Lilly &amp; Co.</t>
  </si>
  <si>
    <t>LLY</t>
  </si>
  <si>
    <t>Revenue:</t>
  </si>
  <si>
    <t>The J.M. Smucker Company</t>
  </si>
  <si>
    <t>SJM</t>
  </si>
  <si>
    <t>Intangibles:</t>
  </si>
  <si>
    <t>Air Products &amp; Chemicals, Inc.</t>
  </si>
  <si>
    <t>APD</t>
  </si>
  <si>
    <t>Pfizer Inc.</t>
  </si>
  <si>
    <t>PFE</t>
  </si>
  <si>
    <t>Abbott Laboratories</t>
  </si>
  <si>
    <t>ABT</t>
  </si>
  <si>
    <t>C.H. Robinson Worldwide, Inc.</t>
  </si>
  <si>
    <t>CHRW</t>
  </si>
  <si>
    <t>Johnson &amp; Johnson</t>
  </si>
  <si>
    <t>JNJ</t>
  </si>
  <si>
    <t>Hologic Inc</t>
  </si>
  <si>
    <t>HOLX</t>
  </si>
  <si>
    <t>Metlife, Inc.</t>
  </si>
  <si>
    <t>MET</t>
  </si>
  <si>
    <t>Dollar Tree Inc.</t>
  </si>
  <si>
    <t>DLTR</t>
  </si>
  <si>
    <t>Criteria Based Selection (Large Cap)</t>
  </si>
  <si>
    <t>Energy:</t>
  </si>
  <si>
    <t>CVX</t>
  </si>
  <si>
    <t>CHEVRON CORP</t>
  </si>
  <si>
    <t>Materials:</t>
  </si>
  <si>
    <t>LIN</t>
  </si>
  <si>
    <t>LINDE PLC</t>
  </si>
  <si>
    <t>Industrials:</t>
  </si>
  <si>
    <t>CAT</t>
  </si>
  <si>
    <t>CATERPILLAR INC</t>
  </si>
  <si>
    <t>Con. Disc.:</t>
  </si>
  <si>
    <t>AMZN</t>
  </si>
  <si>
    <t>AMAZON.COM INC</t>
  </si>
  <si>
    <t>Con. Stap.:</t>
  </si>
  <si>
    <t>WMT</t>
  </si>
  <si>
    <t>WALMART INC</t>
  </si>
  <si>
    <t>Health Care:</t>
  </si>
  <si>
    <t>NVO</t>
  </si>
  <si>
    <t>NOVO NORDISK A/S</t>
  </si>
  <si>
    <t>Financials:</t>
  </si>
  <si>
    <t>JPM</t>
  </si>
  <si>
    <t>JPMORGAN CHASE &amp; CO</t>
  </si>
  <si>
    <t>Info. Tech.:</t>
  </si>
  <si>
    <t>MSFT</t>
  </si>
  <si>
    <t>MICROSOFT CORP</t>
  </si>
  <si>
    <t>Comm. Serv.:</t>
  </si>
  <si>
    <t>META</t>
  </si>
  <si>
    <t>META PLATFORMS INC</t>
  </si>
  <si>
    <t>Utilities:</t>
  </si>
  <si>
    <t>NEE</t>
  </si>
  <si>
    <t>NEXTERA ENERGY INC</t>
  </si>
  <si>
    <t>Real Estate:</t>
  </si>
  <si>
    <t>PLD</t>
  </si>
  <si>
    <t>PROLOGIS INC</t>
  </si>
  <si>
    <t>Criteria Based Selection (Small Cap)</t>
  </si>
  <si>
    <t>SUN</t>
  </si>
  <si>
    <t>SUNOCO LP</t>
  </si>
  <si>
    <t>ATR</t>
  </si>
  <si>
    <t>APTARGROUP INC.</t>
  </si>
  <si>
    <t>HII</t>
  </si>
  <si>
    <t>HUNTINGTON INGALLS INDUSTRIES INC</t>
  </si>
  <si>
    <t>SN</t>
  </si>
  <si>
    <t>SHARKNINJA INC</t>
  </si>
  <si>
    <t>ELF</t>
  </si>
  <si>
    <t>E L F BEAUTY INC</t>
  </si>
  <si>
    <t>TFX</t>
  </si>
  <si>
    <t>TELEFLEX INC</t>
  </si>
  <si>
    <t>JEF</t>
  </si>
  <si>
    <t>JEFFERIES FINANCIAL GROUP INC</t>
  </si>
  <si>
    <t>U</t>
  </si>
  <si>
    <t>UNITY SOFTWARE INC</t>
  </si>
  <si>
    <t>DLB</t>
  </si>
  <si>
    <t>DOLBY LABORATORIES INC</t>
  </si>
  <si>
    <t>NWSA</t>
  </si>
  <si>
    <t>NEWS CORP</t>
  </si>
  <si>
    <t>BEP</t>
  </si>
  <si>
    <t>BROOKFIELD RENEWABLE PARTNERS LP</t>
  </si>
  <si>
    <t>REXR</t>
  </si>
  <si>
    <t>REXFORD INDUSTRIAL REALTY INC</t>
  </si>
  <si>
    <t>CUBE</t>
  </si>
  <si>
    <t>CUBESMART</t>
  </si>
  <si>
    <t>JLL</t>
  </si>
  <si>
    <t>JONES LANG LASALLE INC</t>
  </si>
  <si>
    <t>Revenue to Intangibles Ratio</t>
  </si>
  <si>
    <t>Sample Averages</t>
  </si>
  <si>
    <t>Revenue</t>
  </si>
  <si>
    <t>Intangibles</t>
  </si>
  <si>
    <t>Revenue to Intangibles Ratio, Aggregate</t>
  </si>
  <si>
    <t>Distance from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</si>
</sst>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 vertical="center"/>
    </xf>
    <xf numFmtId="0" fontId="2" fillId="0" borderId="0" xfId="0" applyFont="1"/>
    <xf numFmtId="0" fontId="1" fillId="0" borderId="0" xfId="0" applyFont="1"/>
    <xf numFmtId="2" fontId="1" fillId="0" borderId="0" xfId="0" applyNumberFormat="1" applyFont="1"/>
    <xf numFmtId="0" fontId="1" fillId="0" borderId="0" xfId="0" applyFont="1" applyBorder="1"/>
    <xf numFmtId="3" fontId="1" fillId="0" borderId="0" xfId="0" applyNumberFormat="1" applyFont="1"/>
    <xf numFmtId="2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0BDF-9C56-423A-A623-2C6B0F7D9FCE}">
  <dimension ref="A1:D35"/>
  <sheetViews>
    <sheetView workbookViewId="0"/>
  </sheetViews>
  <sheetFormatPr defaultColWidth="17.85546875" defaultRowHeight="15" x14ac:dyDescent="0.25"/>
  <cols>
    <col min="1" max="1" width="18" bestFit="1" customWidth="1"/>
    <col min="2" max="2" width="29.28515625" bestFit="1" customWidth="1"/>
    <col min="3" max="3" width="22.140625" style="4" bestFit="1" customWidth="1"/>
    <col min="4" max="4" width="7.140625" style="5" bestFit="1" customWidth="1"/>
    <col min="5" max="5" width="6.5703125" bestFit="1" customWidth="1"/>
    <col min="6" max="6" width="7.140625" bestFit="1" customWidth="1"/>
  </cols>
  <sheetData>
    <row r="1" spans="1:4" ht="15.75" x14ac:dyDescent="0.25">
      <c r="A1" s="1" t="s">
        <v>0</v>
      </c>
    </row>
    <row r="2" spans="1:4" ht="15.75" x14ac:dyDescent="0.25">
      <c r="A2" s="1"/>
    </row>
    <row r="3" spans="1:4" ht="15.75" x14ac:dyDescent="0.25">
      <c r="A3" s="1">
        <v>395</v>
      </c>
      <c r="B3" s="1" t="s">
        <v>1</v>
      </c>
      <c r="D3" s="2" t="s">
        <v>2</v>
      </c>
    </row>
    <row r="4" spans="1:4" ht="15.75" x14ac:dyDescent="0.25">
      <c r="B4" s="1" t="s">
        <v>3</v>
      </c>
      <c r="C4" s="3">
        <v>7802000000</v>
      </c>
    </row>
    <row r="5" spans="1:4" ht="15.75" x14ac:dyDescent="0.25">
      <c r="B5" s="1" t="s">
        <v>4</v>
      </c>
      <c r="C5" s="3">
        <v>1154000000</v>
      </c>
    </row>
    <row r="6" spans="1:4" ht="15.75" x14ac:dyDescent="0.25">
      <c r="A6" s="1">
        <v>9</v>
      </c>
      <c r="B6" s="1" t="s">
        <v>5</v>
      </c>
      <c r="D6" s="2" t="s">
        <v>6</v>
      </c>
    </row>
    <row r="7" spans="1:4" ht="15.75" x14ac:dyDescent="0.25">
      <c r="B7" s="1" t="s">
        <v>7</v>
      </c>
      <c r="C7" s="3">
        <v>34124000000</v>
      </c>
    </row>
    <row r="8" spans="1:4" ht="15.75" x14ac:dyDescent="0.25">
      <c r="B8" s="1" t="s">
        <v>4</v>
      </c>
      <c r="C8" s="3">
        <v>11846000000</v>
      </c>
    </row>
    <row r="9" spans="1:4" ht="15.75" x14ac:dyDescent="0.25">
      <c r="A9" s="1">
        <v>443</v>
      </c>
      <c r="B9" s="1" t="s">
        <v>8</v>
      </c>
      <c r="D9" s="2" t="s">
        <v>9</v>
      </c>
    </row>
    <row r="10" spans="1:4" ht="15.75" x14ac:dyDescent="0.25">
      <c r="B10" s="1" t="s">
        <v>7</v>
      </c>
      <c r="C10" s="3">
        <v>8529000000</v>
      </c>
    </row>
    <row r="11" spans="1:4" ht="15.75" x14ac:dyDescent="0.25">
      <c r="B11" s="1" t="s">
        <v>10</v>
      </c>
      <c r="C11" s="3">
        <v>9646000000</v>
      </c>
    </row>
    <row r="12" spans="1:4" ht="15.75" x14ac:dyDescent="0.25">
      <c r="A12" s="1">
        <v>156</v>
      </c>
      <c r="B12" s="1" t="s">
        <v>11</v>
      </c>
      <c r="D12" s="2" t="s">
        <v>12</v>
      </c>
    </row>
    <row r="13" spans="1:4" ht="15.75" x14ac:dyDescent="0.25">
      <c r="B13" s="1" t="s">
        <v>7</v>
      </c>
      <c r="C13" s="3">
        <v>12600000000</v>
      </c>
    </row>
    <row r="14" spans="1:4" ht="15.75" x14ac:dyDescent="0.25">
      <c r="B14" s="1" t="s">
        <v>10</v>
      </c>
      <c r="C14" s="3">
        <v>1196000000</v>
      </c>
    </row>
    <row r="15" spans="1:4" ht="15.75" x14ac:dyDescent="0.25">
      <c r="A15" s="1">
        <v>49</v>
      </c>
      <c r="B15" s="1" t="s">
        <v>13</v>
      </c>
      <c r="D15" s="2" t="s">
        <v>14</v>
      </c>
    </row>
    <row r="16" spans="1:4" ht="15.75" x14ac:dyDescent="0.25">
      <c r="B16" s="1" t="s">
        <v>7</v>
      </c>
      <c r="C16" s="3">
        <v>61996000000</v>
      </c>
    </row>
    <row r="17" spans="1:4" ht="15.75" x14ac:dyDescent="0.25">
      <c r="B17" s="1" t="s">
        <v>10</v>
      </c>
      <c r="C17" s="3">
        <v>132683000000</v>
      </c>
    </row>
    <row r="18" spans="1:4" ht="15.75" x14ac:dyDescent="0.25">
      <c r="A18" s="1">
        <v>40</v>
      </c>
      <c r="B18" s="1" t="s">
        <v>15</v>
      </c>
      <c r="D18" s="2" t="s">
        <v>16</v>
      </c>
    </row>
    <row r="19" spans="1:4" ht="15.75" x14ac:dyDescent="0.25">
      <c r="B19" s="1" t="s">
        <v>7</v>
      </c>
      <c r="C19" s="3">
        <v>40109000000</v>
      </c>
    </row>
    <row r="20" spans="1:4" ht="15.75" x14ac:dyDescent="0.25">
      <c r="B20" s="1" t="s">
        <v>10</v>
      </c>
      <c r="C20" s="3">
        <v>32494000000</v>
      </c>
    </row>
    <row r="21" spans="1:4" ht="15.75" x14ac:dyDescent="0.25">
      <c r="A21" s="1">
        <v>463</v>
      </c>
      <c r="B21" s="1" t="s">
        <v>17</v>
      </c>
      <c r="D21" s="2" t="s">
        <v>18</v>
      </c>
    </row>
    <row r="22" spans="1:4" ht="15.75" x14ac:dyDescent="0.25">
      <c r="B22" s="1" t="s">
        <v>7</v>
      </c>
      <c r="C22" s="3">
        <v>17596000000</v>
      </c>
    </row>
    <row r="23" spans="1:4" ht="15.75" x14ac:dyDescent="0.25">
      <c r="B23" s="1" t="s">
        <v>10</v>
      </c>
      <c r="C23" s="3">
        <v>1620000000</v>
      </c>
    </row>
    <row r="24" spans="1:4" ht="15.75" x14ac:dyDescent="0.25">
      <c r="A24" s="1">
        <v>18</v>
      </c>
      <c r="B24" s="1" t="s">
        <v>19</v>
      </c>
      <c r="D24" s="2" t="s">
        <v>20</v>
      </c>
    </row>
    <row r="25" spans="1:4" ht="15.75" x14ac:dyDescent="0.25">
      <c r="B25" s="1" t="s">
        <v>7</v>
      </c>
      <c r="C25" s="3">
        <v>85159000000</v>
      </c>
    </row>
    <row r="26" spans="1:4" ht="15.75" x14ac:dyDescent="0.25">
      <c r="B26" s="1" t="s">
        <v>10</v>
      </c>
      <c r="C26" s="3">
        <v>70733000000</v>
      </c>
    </row>
    <row r="27" spans="1:4" ht="15.75" x14ac:dyDescent="0.25">
      <c r="A27" s="1">
        <v>368</v>
      </c>
      <c r="B27" s="1" t="s">
        <v>21</v>
      </c>
      <c r="D27" s="2" t="s">
        <v>22</v>
      </c>
    </row>
    <row r="28" spans="1:4" ht="15.75" x14ac:dyDescent="0.25">
      <c r="B28" s="1" t="s">
        <v>7</v>
      </c>
      <c r="C28" s="3">
        <v>4030000000</v>
      </c>
    </row>
    <row r="29" spans="1:4" ht="15.75" x14ac:dyDescent="0.25">
      <c r="B29" s="1" t="s">
        <v>10</v>
      </c>
      <c r="C29" s="3">
        <v>4170000000</v>
      </c>
    </row>
    <row r="30" spans="1:4" ht="15.75" x14ac:dyDescent="0.25">
      <c r="A30" s="1">
        <v>190</v>
      </c>
      <c r="B30" s="1" t="s">
        <v>23</v>
      </c>
      <c r="D30" s="2" t="s">
        <v>24</v>
      </c>
    </row>
    <row r="31" spans="1:4" ht="15.75" x14ac:dyDescent="0.25">
      <c r="B31" s="1" t="s">
        <v>7</v>
      </c>
      <c r="C31" s="3">
        <v>66905000000</v>
      </c>
    </row>
    <row r="32" spans="1:4" ht="15.75" x14ac:dyDescent="0.25">
      <c r="B32" s="1" t="s">
        <v>10</v>
      </c>
      <c r="C32" s="3">
        <v>11793000000</v>
      </c>
    </row>
    <row r="33" spans="1:4" ht="15.75" x14ac:dyDescent="0.25">
      <c r="A33" s="1">
        <v>300</v>
      </c>
      <c r="B33" s="1" t="s">
        <v>25</v>
      </c>
      <c r="D33" s="2" t="s">
        <v>26</v>
      </c>
    </row>
    <row r="34" spans="1:4" ht="15.75" x14ac:dyDescent="0.25">
      <c r="B34" s="1" t="s">
        <v>7</v>
      </c>
      <c r="C34" s="3">
        <v>30604000000</v>
      </c>
    </row>
    <row r="35" spans="1:4" ht="15.75" x14ac:dyDescent="0.25">
      <c r="B35" s="1" t="s">
        <v>10</v>
      </c>
      <c r="C35" s="3">
        <v>3064000000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topLeftCell="A31" workbookViewId="0">
      <selection activeCell="C57" sqref="C57"/>
    </sheetView>
  </sheetViews>
  <sheetFormatPr defaultRowHeight="15.75" x14ac:dyDescent="0.25"/>
  <cols>
    <col min="1" max="1" width="34" style="9" bestFit="1" customWidth="1"/>
    <col min="2" max="2" width="36.42578125" style="15" bestFit="1" customWidth="1"/>
    <col min="3" max="3" width="27.5703125" style="15" bestFit="1" customWidth="1"/>
    <col min="4" max="4" width="23.28515625" style="16" bestFit="1" customWidth="1"/>
    <col min="5" max="5" width="27.7109375" style="9" bestFit="1" customWidth="1"/>
    <col min="6" max="16384" width="9.140625" style="9"/>
  </cols>
  <sheetData>
    <row r="1" spans="1:3" x14ac:dyDescent="0.25">
      <c r="A1" s="1" t="s">
        <v>27</v>
      </c>
      <c r="B1" s="17"/>
      <c r="C1" s="17"/>
    </row>
    <row r="2" spans="1:3" x14ac:dyDescent="0.25">
      <c r="A2" s="1"/>
      <c r="B2" s="17"/>
      <c r="C2" s="17"/>
    </row>
    <row r="3" spans="1:3" x14ac:dyDescent="0.25">
      <c r="A3" s="1" t="s">
        <v>28</v>
      </c>
      <c r="B3" s="2" t="s">
        <v>30</v>
      </c>
      <c r="C3" s="2" t="s">
        <v>29</v>
      </c>
    </row>
    <row r="4" spans="1:3" x14ac:dyDescent="0.25">
      <c r="A4" s="10"/>
      <c r="B4" s="2" t="s">
        <v>7</v>
      </c>
      <c r="C4" s="3">
        <v>196913000000</v>
      </c>
    </row>
    <row r="5" spans="1:3" x14ac:dyDescent="0.25">
      <c r="A5" s="10"/>
      <c r="B5" s="2" t="s">
        <v>10</v>
      </c>
      <c r="C5" s="3">
        <v>4722000000</v>
      </c>
    </row>
    <row r="6" spans="1:3" x14ac:dyDescent="0.25">
      <c r="A6" s="10"/>
      <c r="B6" s="17" t="s">
        <v>90</v>
      </c>
      <c r="C6" s="14">
        <f>C4/C5</f>
        <v>41.701185938161792</v>
      </c>
    </row>
    <row r="7" spans="1:3" x14ac:dyDescent="0.25">
      <c r="A7" s="10"/>
      <c r="B7" s="2" t="s">
        <v>95</v>
      </c>
      <c r="C7" s="3"/>
    </row>
    <row r="8" spans="1:3" x14ac:dyDescent="0.25">
      <c r="A8" s="1" t="s">
        <v>31</v>
      </c>
      <c r="B8" s="2" t="s">
        <v>33</v>
      </c>
      <c r="C8" s="2" t="s">
        <v>32</v>
      </c>
    </row>
    <row r="9" spans="1:3" x14ac:dyDescent="0.25">
      <c r="A9" s="10"/>
      <c r="B9" s="2" t="s">
        <v>7</v>
      </c>
      <c r="C9" s="3">
        <v>32854000000</v>
      </c>
    </row>
    <row r="10" spans="1:3" x14ac:dyDescent="0.25">
      <c r="A10" s="10"/>
      <c r="B10" s="2" t="s">
        <v>10</v>
      </c>
      <c r="C10" s="3">
        <v>39150000000</v>
      </c>
    </row>
    <row r="11" spans="1:3" x14ac:dyDescent="0.25">
      <c r="A11" s="10"/>
      <c r="B11" s="17" t="s">
        <v>90</v>
      </c>
      <c r="C11" s="14">
        <f>C9/C10</f>
        <v>0.83918263090676881</v>
      </c>
    </row>
    <row r="12" spans="1:3" x14ac:dyDescent="0.25">
      <c r="A12" s="10"/>
      <c r="B12" s="2" t="s">
        <v>95</v>
      </c>
      <c r="C12" s="3"/>
    </row>
    <row r="13" spans="1:3" x14ac:dyDescent="0.25">
      <c r="A13" s="1" t="s">
        <v>34</v>
      </c>
      <c r="B13" s="2" t="s">
        <v>36</v>
      </c>
      <c r="C13" s="2" t="s">
        <v>35</v>
      </c>
    </row>
    <row r="14" spans="1:3" x14ac:dyDescent="0.25">
      <c r="A14" s="1"/>
      <c r="B14" s="2" t="s">
        <v>7</v>
      </c>
      <c r="C14" s="3">
        <v>67060000000</v>
      </c>
    </row>
    <row r="15" spans="1:3" x14ac:dyDescent="0.25">
      <c r="A15" s="10"/>
      <c r="B15" s="2" t="s">
        <v>10</v>
      </c>
      <c r="C15" s="3">
        <v>5872000000</v>
      </c>
    </row>
    <row r="16" spans="1:3" x14ac:dyDescent="0.25">
      <c r="A16" s="10"/>
      <c r="B16" s="17" t="s">
        <v>90</v>
      </c>
      <c r="C16" s="14">
        <f>C14/C15</f>
        <v>11.420299727520437</v>
      </c>
    </row>
    <row r="17" spans="1:3" x14ac:dyDescent="0.25">
      <c r="A17" s="10"/>
      <c r="B17" s="2" t="s">
        <v>95</v>
      </c>
      <c r="C17" s="3"/>
    </row>
    <row r="18" spans="1:3" x14ac:dyDescent="0.25">
      <c r="A18" s="1" t="s">
        <v>37</v>
      </c>
      <c r="B18" s="2" t="s">
        <v>39</v>
      </c>
      <c r="C18" s="2" t="s">
        <v>38</v>
      </c>
    </row>
    <row r="19" spans="1:3" x14ac:dyDescent="0.25">
      <c r="A19" s="10"/>
      <c r="B19" s="2" t="s">
        <v>7</v>
      </c>
      <c r="C19" s="3">
        <v>574785000000</v>
      </c>
    </row>
    <row r="20" spans="1:3" x14ac:dyDescent="0.25">
      <c r="A20" s="10"/>
      <c r="B20" s="2" t="s">
        <v>10</v>
      </c>
      <c r="C20" s="3">
        <v>30476000000</v>
      </c>
    </row>
    <row r="21" spans="1:3" x14ac:dyDescent="0.25">
      <c r="A21" s="10"/>
      <c r="B21" s="17" t="s">
        <v>90</v>
      </c>
      <c r="C21" s="14">
        <f>C19/C20</f>
        <v>18.860250689066806</v>
      </c>
    </row>
    <row r="22" spans="1:3" x14ac:dyDescent="0.25">
      <c r="A22" s="10"/>
      <c r="B22" s="2" t="s">
        <v>95</v>
      </c>
      <c r="C22" s="3"/>
    </row>
    <row r="23" spans="1:3" x14ac:dyDescent="0.25">
      <c r="A23" s="1" t="s">
        <v>40</v>
      </c>
      <c r="B23" s="2" t="s">
        <v>42</v>
      </c>
      <c r="C23" s="2" t="s">
        <v>41</v>
      </c>
    </row>
    <row r="24" spans="1:3" x14ac:dyDescent="0.25">
      <c r="A24" s="10"/>
      <c r="B24" s="2" t="s">
        <v>7</v>
      </c>
      <c r="C24" s="3">
        <v>645737000000</v>
      </c>
    </row>
    <row r="25" spans="1:3" x14ac:dyDescent="0.25">
      <c r="A25" s="10"/>
      <c r="B25" s="2" t="s">
        <v>10</v>
      </c>
      <c r="C25" s="3">
        <v>32213000000</v>
      </c>
    </row>
    <row r="26" spans="1:3" x14ac:dyDescent="0.25">
      <c r="A26" s="10"/>
      <c r="B26" s="17" t="s">
        <v>90</v>
      </c>
      <c r="C26" s="14">
        <f>C24/C25</f>
        <v>20.04585105392233</v>
      </c>
    </row>
    <row r="27" spans="1:3" x14ac:dyDescent="0.25">
      <c r="A27" s="10"/>
      <c r="B27" s="2" t="s">
        <v>95</v>
      </c>
      <c r="C27" s="3"/>
    </row>
    <row r="28" spans="1:3" x14ac:dyDescent="0.25">
      <c r="A28" s="1" t="s">
        <v>43</v>
      </c>
      <c r="B28" s="2" t="s">
        <v>45</v>
      </c>
      <c r="C28" s="2" t="s">
        <v>44</v>
      </c>
    </row>
    <row r="29" spans="1:3" x14ac:dyDescent="0.25">
      <c r="A29" s="1"/>
      <c r="B29" s="2" t="s">
        <v>7</v>
      </c>
      <c r="C29" s="3">
        <v>34445000000</v>
      </c>
    </row>
    <row r="30" spans="1:3" x14ac:dyDescent="0.25">
      <c r="A30" s="10"/>
      <c r="B30" s="2" t="s">
        <v>10</v>
      </c>
      <c r="C30" s="3">
        <v>8958000000</v>
      </c>
    </row>
    <row r="31" spans="1:3" x14ac:dyDescent="0.25">
      <c r="A31" s="10"/>
      <c r="B31" s="17" t="s">
        <v>90</v>
      </c>
      <c r="C31" s="14">
        <f>C29/C30</f>
        <v>3.8451663317704843</v>
      </c>
    </row>
    <row r="32" spans="1:3" x14ac:dyDescent="0.25">
      <c r="A32" s="10"/>
      <c r="B32" s="2" t="s">
        <v>95</v>
      </c>
      <c r="C32" s="3"/>
    </row>
    <row r="33" spans="1:3" x14ac:dyDescent="0.25">
      <c r="A33" s="1" t="s">
        <v>46</v>
      </c>
      <c r="B33" s="2" t="s">
        <v>48</v>
      </c>
      <c r="C33" s="2" t="s">
        <v>47</v>
      </c>
    </row>
    <row r="34" spans="1:3" x14ac:dyDescent="0.25">
      <c r="A34" s="10"/>
      <c r="B34" s="2" t="s">
        <v>7</v>
      </c>
      <c r="C34" s="3">
        <v>236311000000</v>
      </c>
    </row>
    <row r="35" spans="1:3" x14ac:dyDescent="0.25">
      <c r="A35" s="10"/>
      <c r="B35" s="2" t="s">
        <v>10</v>
      </c>
      <c r="C35" s="3">
        <v>64381000000</v>
      </c>
    </row>
    <row r="36" spans="1:3" x14ac:dyDescent="0.25">
      <c r="A36" s="10"/>
      <c r="B36" s="17" t="s">
        <v>90</v>
      </c>
      <c r="C36" s="14">
        <f>C34/C35</f>
        <v>3.6705083798014941</v>
      </c>
    </row>
    <row r="37" spans="1:3" x14ac:dyDescent="0.25">
      <c r="A37" s="10"/>
      <c r="B37" s="2" t="s">
        <v>95</v>
      </c>
      <c r="C37" s="3"/>
    </row>
    <row r="38" spans="1:3" x14ac:dyDescent="0.25">
      <c r="A38" s="1" t="s">
        <v>49</v>
      </c>
      <c r="B38" s="2" t="s">
        <v>51</v>
      </c>
      <c r="C38" s="2" t="s">
        <v>50</v>
      </c>
    </row>
    <row r="39" spans="1:3" x14ac:dyDescent="0.25">
      <c r="A39" s="10"/>
      <c r="B39" s="2" t="s">
        <v>7</v>
      </c>
      <c r="C39" s="3">
        <v>211915000000</v>
      </c>
    </row>
    <row r="40" spans="1:3" x14ac:dyDescent="0.25">
      <c r="A40" s="10"/>
      <c r="B40" s="2" t="s">
        <v>10</v>
      </c>
      <c r="C40" s="3">
        <v>77252000000</v>
      </c>
    </row>
    <row r="41" spans="1:3" x14ac:dyDescent="0.25">
      <c r="A41" s="10"/>
      <c r="B41" s="17" t="s">
        <v>90</v>
      </c>
      <c r="C41" s="14">
        <f>C39/C40</f>
        <v>2.7431652254957801</v>
      </c>
    </row>
    <row r="42" spans="1:3" x14ac:dyDescent="0.25">
      <c r="A42" s="10"/>
      <c r="B42" s="2" t="s">
        <v>95</v>
      </c>
      <c r="C42" s="3"/>
    </row>
    <row r="43" spans="1:3" x14ac:dyDescent="0.25">
      <c r="A43" s="1" t="s">
        <v>52</v>
      </c>
      <c r="B43" s="2" t="s">
        <v>54</v>
      </c>
      <c r="C43" s="2" t="s">
        <v>53</v>
      </c>
    </row>
    <row r="44" spans="1:3" x14ac:dyDescent="0.25">
      <c r="A44" s="10"/>
      <c r="B44" s="2" t="s">
        <v>7</v>
      </c>
      <c r="C44" s="3">
        <v>134902000000</v>
      </c>
    </row>
    <row r="45" spans="1:3" x14ac:dyDescent="0.25">
      <c r="A45" s="10"/>
      <c r="B45" s="2" t="s">
        <v>10</v>
      </c>
      <c r="C45" s="3">
        <v>21442000000</v>
      </c>
    </row>
    <row r="46" spans="1:3" x14ac:dyDescent="0.25">
      <c r="A46" s="10"/>
      <c r="B46" s="17" t="s">
        <v>90</v>
      </c>
      <c r="C46" s="14">
        <f>C44/C45</f>
        <v>6.2914840033578958</v>
      </c>
    </row>
    <row r="47" spans="1:3" x14ac:dyDescent="0.25">
      <c r="A47" s="10"/>
      <c r="B47" s="2" t="s">
        <v>95</v>
      </c>
      <c r="C47" s="3"/>
    </row>
    <row r="48" spans="1:3" x14ac:dyDescent="0.25">
      <c r="A48" s="1" t="s">
        <v>55</v>
      </c>
      <c r="B48" s="2" t="s">
        <v>57</v>
      </c>
      <c r="C48" s="2" t="s">
        <v>56</v>
      </c>
    </row>
    <row r="49" spans="1:3" x14ac:dyDescent="0.25">
      <c r="A49" s="10"/>
      <c r="B49" s="2" t="s">
        <v>7</v>
      </c>
      <c r="C49" s="3">
        <v>28114000000</v>
      </c>
    </row>
    <row r="50" spans="1:3" x14ac:dyDescent="0.25">
      <c r="A50" s="10"/>
      <c r="B50" s="2" t="s">
        <v>10</v>
      </c>
      <c r="C50" s="3">
        <v>6783000000</v>
      </c>
    </row>
    <row r="51" spans="1:3" x14ac:dyDescent="0.25">
      <c r="A51" s="10"/>
      <c r="B51" s="17" t="s">
        <v>90</v>
      </c>
      <c r="C51" s="14">
        <f>C49/C50</f>
        <v>4.1447736989532658</v>
      </c>
    </row>
    <row r="52" spans="1:3" x14ac:dyDescent="0.25">
      <c r="A52" s="10"/>
      <c r="B52" s="2" t="s">
        <v>95</v>
      </c>
      <c r="C52" s="3"/>
    </row>
    <row r="53" spans="1:3" x14ac:dyDescent="0.25">
      <c r="A53" s="1" t="s">
        <v>58</v>
      </c>
      <c r="B53" s="2" t="s">
        <v>60</v>
      </c>
      <c r="C53" s="2" t="s">
        <v>59</v>
      </c>
    </row>
    <row r="54" spans="1:3" x14ac:dyDescent="0.25">
      <c r="A54" s="10"/>
      <c r="B54" s="2" t="s">
        <v>7</v>
      </c>
      <c r="C54" s="3">
        <v>8428000000</v>
      </c>
    </row>
    <row r="55" spans="1:3" x14ac:dyDescent="0.25">
      <c r="A55" s="10"/>
      <c r="B55" s="2" t="s">
        <v>10</v>
      </c>
      <c r="C55" s="3">
        <v>1950000000</v>
      </c>
    </row>
    <row r="56" spans="1:3" x14ac:dyDescent="0.25">
      <c r="A56" s="10"/>
      <c r="B56" s="17" t="s">
        <v>90</v>
      </c>
      <c r="C56" s="14">
        <f>C54/C55</f>
        <v>4.322051282051282</v>
      </c>
    </row>
    <row r="57" spans="1:3" x14ac:dyDescent="0.25">
      <c r="A57" s="10"/>
      <c r="B57" s="2" t="s">
        <v>95</v>
      </c>
      <c r="C57" s="17"/>
    </row>
    <row r="58" spans="1:3" x14ac:dyDescent="0.25">
      <c r="A58" s="10"/>
      <c r="B58" s="2"/>
      <c r="C58" s="17"/>
    </row>
    <row r="59" spans="1:3" x14ac:dyDescent="0.25">
      <c r="A59" s="10"/>
      <c r="B59" s="2"/>
      <c r="C59" s="17"/>
    </row>
    <row r="60" spans="1:3" x14ac:dyDescent="0.25">
      <c r="A60" s="10" t="s">
        <v>91</v>
      </c>
      <c r="B60" s="10" t="s">
        <v>92</v>
      </c>
      <c r="C60" s="13"/>
    </row>
    <row r="61" spans="1:3" x14ac:dyDescent="0.25">
      <c r="A61" s="10"/>
      <c r="B61" s="10" t="s">
        <v>93</v>
      </c>
      <c r="C61" s="13"/>
    </row>
    <row r="62" spans="1:3" x14ac:dyDescent="0.25">
      <c r="A62" s="10"/>
      <c r="B62" s="10" t="s">
        <v>90</v>
      </c>
      <c r="C62" s="13"/>
    </row>
    <row r="63" spans="1:3" x14ac:dyDescent="0.25">
      <c r="A63" s="10"/>
      <c r="B63" s="10" t="s">
        <v>94</v>
      </c>
      <c r="C63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2BA5-BEC9-427D-B98C-E966212B1516}">
  <dimension ref="A1:C78"/>
  <sheetViews>
    <sheetView topLeftCell="A55" workbookViewId="0">
      <selection activeCell="B71" sqref="B71"/>
    </sheetView>
  </sheetViews>
  <sheetFormatPr defaultRowHeight="15.75" x14ac:dyDescent="0.25"/>
  <cols>
    <col min="1" max="1" width="33.5703125" style="10" bestFit="1" customWidth="1"/>
    <col min="2" max="2" width="45" style="10" bestFit="1" customWidth="1"/>
    <col min="3" max="3" width="44.42578125" style="10" bestFit="1" customWidth="1"/>
    <col min="4" max="4" width="22.140625" style="10" bestFit="1" customWidth="1"/>
    <col min="5" max="5" width="45.28515625" style="10" bestFit="1" customWidth="1"/>
    <col min="6" max="16384" width="9.140625" style="10"/>
  </cols>
  <sheetData>
    <row r="1" spans="1:3" x14ac:dyDescent="0.25">
      <c r="A1" s="1" t="s">
        <v>61</v>
      </c>
    </row>
    <row r="2" spans="1:3" x14ac:dyDescent="0.25">
      <c r="A2" s="1"/>
    </row>
    <row r="3" spans="1:3" x14ac:dyDescent="0.25">
      <c r="A3" s="1" t="s">
        <v>28</v>
      </c>
      <c r="B3" s="1" t="s">
        <v>63</v>
      </c>
      <c r="C3" s="1" t="s">
        <v>62</v>
      </c>
    </row>
    <row r="4" spans="1:3" x14ac:dyDescent="0.25">
      <c r="B4" s="1" t="s">
        <v>7</v>
      </c>
      <c r="C4" s="6">
        <v>23068000000</v>
      </c>
    </row>
    <row r="5" spans="1:3" x14ac:dyDescent="0.25">
      <c r="B5" s="1" t="s">
        <v>10</v>
      </c>
      <c r="C5" s="6">
        <v>2143000000</v>
      </c>
    </row>
    <row r="6" spans="1:3" x14ac:dyDescent="0.25">
      <c r="B6" s="1" t="s">
        <v>90</v>
      </c>
      <c r="C6" s="7">
        <f>C4/C5</f>
        <v>10.764349043397107</v>
      </c>
    </row>
    <row r="7" spans="1:3" x14ac:dyDescent="0.25">
      <c r="B7" s="1" t="s">
        <v>95</v>
      </c>
      <c r="C7" s="7">
        <f>C6-C78</f>
        <v>7.8203737601839247</v>
      </c>
    </row>
    <row r="8" spans="1:3" x14ac:dyDescent="0.25">
      <c r="A8" s="1" t="s">
        <v>31</v>
      </c>
      <c r="B8" s="1" t="s">
        <v>65</v>
      </c>
      <c r="C8" s="1" t="s">
        <v>64</v>
      </c>
    </row>
    <row r="9" spans="1:3" x14ac:dyDescent="0.25">
      <c r="B9" s="1" t="s">
        <v>7</v>
      </c>
      <c r="C9" s="6">
        <v>3487000000</v>
      </c>
    </row>
    <row r="10" spans="1:3" x14ac:dyDescent="0.25">
      <c r="B10" s="1" t="s">
        <v>10</v>
      </c>
      <c r="C10" s="6">
        <v>1247000000</v>
      </c>
    </row>
    <row r="11" spans="1:3" x14ac:dyDescent="0.25">
      <c r="B11" s="1" t="s">
        <v>90</v>
      </c>
      <c r="C11" s="7">
        <f>C9/C10</f>
        <v>2.7963111467522053</v>
      </c>
    </row>
    <row r="12" spans="1:3" x14ac:dyDescent="0.25">
      <c r="B12" s="1" t="s">
        <v>95</v>
      </c>
      <c r="C12" s="7">
        <f>C11-C78</f>
        <v>-0.14766413646097698</v>
      </c>
    </row>
    <row r="13" spans="1:3" x14ac:dyDescent="0.25">
      <c r="A13" s="1" t="s">
        <v>34</v>
      </c>
      <c r="B13" s="1" t="s">
        <v>67</v>
      </c>
      <c r="C13" s="1" t="s">
        <v>66</v>
      </c>
    </row>
    <row r="14" spans="1:3" x14ac:dyDescent="0.25">
      <c r="B14" s="1" t="s">
        <v>7</v>
      </c>
      <c r="C14" s="6">
        <v>11454000000</v>
      </c>
    </row>
    <row r="15" spans="1:3" x14ac:dyDescent="0.25">
      <c r="B15" s="1" t="s">
        <v>10</v>
      </c>
      <c r="C15" s="6">
        <v>3509000000</v>
      </c>
    </row>
    <row r="16" spans="1:3" x14ac:dyDescent="0.25">
      <c r="B16" s="1" t="s">
        <v>90</v>
      </c>
      <c r="C16" s="7">
        <f>C14/C15</f>
        <v>3.2641778284411513</v>
      </c>
    </row>
    <row r="17" spans="1:3" x14ac:dyDescent="0.25">
      <c r="B17" s="1" t="s">
        <v>95</v>
      </c>
      <c r="C17" s="7">
        <f>C16-C78</f>
        <v>0.32020254522796909</v>
      </c>
    </row>
    <row r="18" spans="1:3" x14ac:dyDescent="0.25">
      <c r="A18" s="1" t="s">
        <v>37</v>
      </c>
      <c r="B18" s="1" t="s">
        <v>69</v>
      </c>
      <c r="C18" s="1" t="s">
        <v>68</v>
      </c>
    </row>
    <row r="19" spans="1:3" x14ac:dyDescent="0.25">
      <c r="B19" s="1" t="s">
        <v>7</v>
      </c>
      <c r="C19" s="3">
        <v>4254000000</v>
      </c>
    </row>
    <row r="20" spans="1:3" x14ac:dyDescent="0.25">
      <c r="B20" s="1" t="s">
        <v>10</v>
      </c>
      <c r="C20" s="3">
        <v>1312000000</v>
      </c>
    </row>
    <row r="21" spans="1:3" x14ac:dyDescent="0.25">
      <c r="B21" s="1" t="s">
        <v>90</v>
      </c>
      <c r="C21" s="8">
        <f>C19/C20</f>
        <v>3.2423780487804876</v>
      </c>
    </row>
    <row r="22" spans="1:3" x14ac:dyDescent="0.25">
      <c r="B22" s="1" t="s">
        <v>95</v>
      </c>
      <c r="C22" s="8">
        <f>C21-C78</f>
        <v>0.29840276556730538</v>
      </c>
    </row>
    <row r="23" spans="1:3" x14ac:dyDescent="0.25">
      <c r="A23" s="1" t="s">
        <v>40</v>
      </c>
      <c r="B23" s="1" t="s">
        <v>71</v>
      </c>
      <c r="C23" s="1" t="s">
        <v>70</v>
      </c>
    </row>
    <row r="24" spans="1:3" x14ac:dyDescent="0.25">
      <c r="B24" s="2" t="s">
        <v>7</v>
      </c>
      <c r="C24" s="6">
        <v>579000000</v>
      </c>
    </row>
    <row r="25" spans="1:3" x14ac:dyDescent="0.25">
      <c r="B25" s="2" t="s">
        <v>10</v>
      </c>
      <c r="C25" s="6">
        <v>250000000</v>
      </c>
    </row>
    <row r="26" spans="1:3" x14ac:dyDescent="0.25">
      <c r="B26" s="1" t="s">
        <v>90</v>
      </c>
      <c r="C26" s="7">
        <f>C24/C25</f>
        <v>2.3159999999999998</v>
      </c>
    </row>
    <row r="27" spans="1:3" x14ac:dyDescent="0.25">
      <c r="B27" s="1" t="s">
        <v>95</v>
      </c>
      <c r="C27" s="7">
        <f>C26-C78</f>
        <v>-0.62797528321318241</v>
      </c>
    </row>
    <row r="28" spans="1:3" x14ac:dyDescent="0.25">
      <c r="A28" s="1" t="s">
        <v>43</v>
      </c>
      <c r="B28" s="1" t="s">
        <v>73</v>
      </c>
      <c r="C28" s="1" t="s">
        <v>72</v>
      </c>
    </row>
    <row r="29" spans="1:3" x14ac:dyDescent="0.25">
      <c r="B29" s="2" t="s">
        <v>7</v>
      </c>
      <c r="C29" s="6">
        <v>2978000000</v>
      </c>
    </row>
    <row r="30" spans="1:3" x14ac:dyDescent="0.25">
      <c r="B30" s="2" t="s">
        <v>10</v>
      </c>
      <c r="C30" s="6">
        <v>5416000000</v>
      </c>
    </row>
    <row r="31" spans="1:3" x14ac:dyDescent="0.25">
      <c r="B31" s="1" t="s">
        <v>90</v>
      </c>
      <c r="C31" s="7">
        <f>C29/C30</f>
        <v>0.54985228951255538</v>
      </c>
    </row>
    <row r="32" spans="1:3" x14ac:dyDescent="0.25">
      <c r="B32" s="1" t="s">
        <v>95</v>
      </c>
      <c r="C32" s="7">
        <f>C31-C78</f>
        <v>-2.394122993700627</v>
      </c>
    </row>
    <row r="33" spans="1:3" x14ac:dyDescent="0.25">
      <c r="A33" s="1" t="s">
        <v>46</v>
      </c>
      <c r="B33" s="1" t="s">
        <v>75</v>
      </c>
      <c r="C33" s="1" t="s">
        <v>74</v>
      </c>
    </row>
    <row r="34" spans="1:3" x14ac:dyDescent="0.25">
      <c r="B34" s="2" t="s">
        <v>7</v>
      </c>
      <c r="C34" s="6">
        <v>7498000000</v>
      </c>
    </row>
    <row r="35" spans="1:3" x14ac:dyDescent="0.25">
      <c r="B35" s="2" t="s">
        <v>10</v>
      </c>
      <c r="C35" s="6">
        <v>2036000000</v>
      </c>
    </row>
    <row r="36" spans="1:3" x14ac:dyDescent="0.25">
      <c r="B36" s="1" t="s">
        <v>90</v>
      </c>
      <c r="C36" s="7">
        <f>C34/C35</f>
        <v>3.682711198428291</v>
      </c>
    </row>
    <row r="37" spans="1:3" x14ac:dyDescent="0.25">
      <c r="B37" s="1" t="s">
        <v>95</v>
      </c>
      <c r="C37" s="7">
        <f>C36-C78</f>
        <v>0.73873591521510873</v>
      </c>
    </row>
    <row r="38" spans="1:3" x14ac:dyDescent="0.25">
      <c r="A38" s="1" t="s">
        <v>49</v>
      </c>
      <c r="B38" s="1" t="s">
        <v>77</v>
      </c>
      <c r="C38" s="1" t="s">
        <v>76</v>
      </c>
    </row>
    <row r="39" spans="1:3" x14ac:dyDescent="0.25">
      <c r="B39" s="2" t="s">
        <v>7</v>
      </c>
      <c r="C39" s="6">
        <v>2187000000</v>
      </c>
    </row>
    <row r="40" spans="1:3" x14ac:dyDescent="0.25">
      <c r="B40" s="2" t="s">
        <v>10</v>
      </c>
      <c r="C40" s="6">
        <v>4573000000</v>
      </c>
    </row>
    <row r="41" spans="1:3" x14ac:dyDescent="0.25">
      <c r="B41" s="1" t="s">
        <v>90</v>
      </c>
      <c r="C41" s="7">
        <f>C39/C40</f>
        <v>0.47824185436256289</v>
      </c>
    </row>
    <row r="42" spans="1:3" x14ac:dyDescent="0.25">
      <c r="B42" s="1" t="s">
        <v>95</v>
      </c>
      <c r="C42" s="7">
        <f>C41-C78</f>
        <v>-2.4657334288506192</v>
      </c>
    </row>
    <row r="43" spans="1:3" x14ac:dyDescent="0.25">
      <c r="B43" s="2" t="s">
        <v>79</v>
      </c>
      <c r="C43" s="2" t="s">
        <v>78</v>
      </c>
    </row>
    <row r="44" spans="1:3" x14ac:dyDescent="0.25">
      <c r="B44" s="2" t="s">
        <v>7</v>
      </c>
      <c r="C44" s="6">
        <v>1300000000</v>
      </c>
    </row>
    <row r="45" spans="1:3" x14ac:dyDescent="0.25">
      <c r="B45" s="2" t="s">
        <v>10</v>
      </c>
      <c r="C45" s="6">
        <v>576000000</v>
      </c>
    </row>
    <row r="46" spans="1:3" x14ac:dyDescent="0.25">
      <c r="B46" s="1" t="s">
        <v>90</v>
      </c>
      <c r="C46" s="7">
        <f>C44/C45</f>
        <v>2.2569444444444446</v>
      </c>
    </row>
    <row r="47" spans="1:3" x14ac:dyDescent="0.25">
      <c r="B47" s="1" t="s">
        <v>95</v>
      </c>
      <c r="C47" s="7">
        <f>C46-C78</f>
        <v>-0.68703083876873761</v>
      </c>
    </row>
    <row r="48" spans="1:3" x14ac:dyDescent="0.25">
      <c r="A48" s="1" t="s">
        <v>52</v>
      </c>
      <c r="B48" s="1" t="s">
        <v>81</v>
      </c>
      <c r="C48" s="1" t="s">
        <v>80</v>
      </c>
    </row>
    <row r="49" spans="1:3" x14ac:dyDescent="0.25">
      <c r="B49" s="2" t="s">
        <v>7</v>
      </c>
      <c r="C49" s="6">
        <v>1300000000</v>
      </c>
    </row>
    <row r="50" spans="1:3" x14ac:dyDescent="0.25">
      <c r="B50" s="2" t="s">
        <v>10</v>
      </c>
      <c r="C50" s="6">
        <v>576000000</v>
      </c>
    </row>
    <row r="51" spans="1:3" x14ac:dyDescent="0.25">
      <c r="B51" s="1" t="s">
        <v>90</v>
      </c>
      <c r="C51" s="7">
        <f>C49/C50</f>
        <v>2.2569444444444446</v>
      </c>
    </row>
    <row r="52" spans="1:3" x14ac:dyDescent="0.25">
      <c r="B52" s="1" t="s">
        <v>95</v>
      </c>
      <c r="C52" s="7">
        <f>C51-C78</f>
        <v>-0.68703083876873761</v>
      </c>
    </row>
    <row r="53" spans="1:3" x14ac:dyDescent="0.25">
      <c r="A53" s="1" t="s">
        <v>55</v>
      </c>
      <c r="B53" s="1" t="s">
        <v>83</v>
      </c>
      <c r="C53" s="1" t="s">
        <v>82</v>
      </c>
    </row>
    <row r="54" spans="1:3" x14ac:dyDescent="0.25">
      <c r="B54" s="2" t="s">
        <v>7</v>
      </c>
      <c r="C54" s="6">
        <v>5038000000</v>
      </c>
    </row>
    <row r="55" spans="1:3" x14ac:dyDescent="0.25">
      <c r="B55" s="2" t="s">
        <v>10</v>
      </c>
      <c r="C55" s="6">
        <v>1959000000</v>
      </c>
    </row>
    <row r="56" spans="1:3" x14ac:dyDescent="0.25">
      <c r="B56" s="1" t="s">
        <v>90</v>
      </c>
      <c r="C56" s="7">
        <f>C54/C55</f>
        <v>2.5717202654415519</v>
      </c>
    </row>
    <row r="57" spans="1:3" x14ac:dyDescent="0.25">
      <c r="B57" s="1" t="s">
        <v>95</v>
      </c>
      <c r="C57" s="7">
        <f>C56-C78</f>
        <v>-0.37225501777163039</v>
      </c>
    </row>
    <row r="58" spans="1:3" x14ac:dyDescent="0.25">
      <c r="A58" s="1" t="s">
        <v>58</v>
      </c>
      <c r="B58" s="1" t="s">
        <v>85</v>
      </c>
      <c r="C58" s="2" t="s">
        <v>84</v>
      </c>
    </row>
    <row r="59" spans="1:3" x14ac:dyDescent="0.25">
      <c r="B59" s="1" t="s">
        <v>7</v>
      </c>
      <c r="C59" s="6">
        <v>798000000</v>
      </c>
    </row>
    <row r="60" spans="1:3" x14ac:dyDescent="0.25">
      <c r="B60" s="1" t="s">
        <v>10</v>
      </c>
      <c r="C60" s="6">
        <v>159000000</v>
      </c>
    </row>
    <row r="61" spans="1:3" x14ac:dyDescent="0.25">
      <c r="B61" s="1" t="s">
        <v>90</v>
      </c>
      <c r="C61" s="7">
        <f>C59/C60</f>
        <v>5.0188679245283021</v>
      </c>
    </row>
    <row r="62" spans="1:3" x14ac:dyDescent="0.25">
      <c r="B62" s="1" t="s">
        <v>95</v>
      </c>
      <c r="C62" s="7">
        <f>C61-C78</f>
        <v>2.0748926413151199</v>
      </c>
    </row>
    <row r="63" spans="1:3" x14ac:dyDescent="0.25">
      <c r="B63" s="1" t="s">
        <v>86</v>
      </c>
      <c r="C63" s="2" t="s">
        <v>87</v>
      </c>
    </row>
    <row r="64" spans="1:3" x14ac:dyDescent="0.25">
      <c r="B64" s="1" t="s">
        <v>7</v>
      </c>
      <c r="C64" s="6">
        <v>1056000000</v>
      </c>
    </row>
    <row r="65" spans="1:3" x14ac:dyDescent="0.25">
      <c r="B65" s="1" t="s">
        <v>10</v>
      </c>
      <c r="C65" s="6">
        <v>2000000</v>
      </c>
    </row>
    <row r="66" spans="1:3" x14ac:dyDescent="0.25">
      <c r="B66" s="1" t="s">
        <v>90</v>
      </c>
      <c r="C66" s="7">
        <f>C64/C65</f>
        <v>528</v>
      </c>
    </row>
    <row r="67" spans="1:3" x14ac:dyDescent="0.25">
      <c r="B67" s="1" t="s">
        <v>95</v>
      </c>
      <c r="C67" s="7">
        <f>C66-C78</f>
        <v>525.05602471678685</v>
      </c>
    </row>
    <row r="68" spans="1:3" x14ac:dyDescent="0.25">
      <c r="B68" s="1" t="s">
        <v>88</v>
      </c>
      <c r="C68" s="2" t="s">
        <v>89</v>
      </c>
    </row>
    <row r="69" spans="1:3" x14ac:dyDescent="0.25">
      <c r="B69" s="1" t="s">
        <v>7</v>
      </c>
      <c r="C69" s="6">
        <v>20761000000</v>
      </c>
    </row>
    <row r="70" spans="1:3" x14ac:dyDescent="0.25">
      <c r="B70" s="1" t="s">
        <v>10</v>
      </c>
      <c r="C70" s="6">
        <v>5372000000</v>
      </c>
    </row>
    <row r="71" spans="1:3" x14ac:dyDescent="0.25">
      <c r="B71" s="1" t="s">
        <v>90</v>
      </c>
      <c r="C71" s="11">
        <f>C69/C70</f>
        <v>3.864668652271035</v>
      </c>
    </row>
    <row r="72" spans="1:3" x14ac:dyDescent="0.25">
      <c r="B72" s="1" t="s">
        <v>95</v>
      </c>
      <c r="C72" s="11">
        <f>C71-C78</f>
        <v>0.92069336905785271</v>
      </c>
    </row>
    <row r="74" spans="1:3" x14ac:dyDescent="0.25">
      <c r="A74" s="12"/>
      <c r="B74" s="12"/>
      <c r="C74" s="12"/>
    </row>
    <row r="75" spans="1:3" x14ac:dyDescent="0.25">
      <c r="A75" s="10" t="s">
        <v>91</v>
      </c>
      <c r="B75" s="10" t="s">
        <v>92</v>
      </c>
      <c r="C75" s="13">
        <f>AVERAGE(C69,C64,C59,C54,C49,C44,C39,C34,C29,C24,C19,C14,C9,C4)</f>
        <v>6125571428.5714283</v>
      </c>
    </row>
    <row r="76" spans="1:3" x14ac:dyDescent="0.25">
      <c r="B76" s="10" t="s">
        <v>93</v>
      </c>
      <c r="C76" s="13">
        <f>AVERAGE(C70,C65,C60,C55,C50,C45,C40,C35,C30,C25,C20,C15,C10,C5)</f>
        <v>2080714285.7142856</v>
      </c>
    </row>
    <row r="77" spans="1:3" x14ac:dyDescent="0.25">
      <c r="B77" s="10" t="s">
        <v>90</v>
      </c>
      <c r="C77" s="13">
        <f>AVERAGE(C71,C66,C61,C56,C51,C46,C41,C36,C31,C26,C21,C16,C11,C6)</f>
        <v>40.790226224343144</v>
      </c>
    </row>
    <row r="78" spans="1:3" x14ac:dyDescent="0.25">
      <c r="B78" s="10" t="s">
        <v>94</v>
      </c>
      <c r="C78" s="11">
        <f>C75/C76</f>
        <v>2.9439752832131822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Randomly Selected</vt:lpstr>
      <vt:lpstr>Large Cap Selection</vt:lpstr>
      <vt:lpstr>Small Cap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Larot Yamat</dc:creator>
  <cp:lastModifiedBy>Kenneth Larot Yamat</cp:lastModifiedBy>
  <dcterms:created xsi:type="dcterms:W3CDTF">2015-06-05T18:17:20Z</dcterms:created>
  <dcterms:modified xsi:type="dcterms:W3CDTF">2024-05-06T22:36:09Z</dcterms:modified>
</cp:coreProperties>
</file>