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esktop\"/>
    </mc:Choice>
  </mc:AlternateContent>
  <xr:revisionPtr revIDLastSave="0" documentId="13_ncr:1_{1C3EFB9C-0F65-4E6C-A530-D4D783594EE5}" xr6:coauthVersionLast="47" xr6:coauthVersionMax="47" xr10:uidLastSave="{00000000-0000-0000-0000-000000000000}"/>
  <bookViews>
    <workbookView xWindow="28680" yWindow="-45" windowWidth="29040" windowHeight="15840" xr2:uid="{5E257D47-A536-43C8-B6DF-00C15C24C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H8" i="1"/>
  <c r="H7" i="1"/>
  <c r="H6" i="1"/>
  <c r="H5" i="1"/>
  <c r="D28" i="1"/>
  <c r="E28" i="1" s="1"/>
  <c r="G28" i="1" s="1"/>
  <c r="D29" i="1"/>
  <c r="E29" i="1" s="1"/>
  <c r="D30" i="1"/>
  <c r="E30" i="1" s="1"/>
  <c r="D31" i="1"/>
  <c r="E31" i="1" s="1"/>
  <c r="G30" i="1" l="1"/>
  <c r="F30" i="1"/>
  <c r="G31" i="1"/>
  <c r="F31" i="1"/>
  <c r="G29" i="1"/>
  <c r="F29" i="1"/>
</calcChain>
</file>

<file path=xl/sharedStrings.xml><?xml version="1.0" encoding="utf-8"?>
<sst xmlns="http://schemas.openxmlformats.org/spreadsheetml/2006/main" count="41" uniqueCount="35">
  <si>
    <t>Servo Motor Comparison Chart</t>
  </si>
  <si>
    <t>MG90S</t>
  </si>
  <si>
    <t>Servo Name</t>
  </si>
  <si>
    <t>Volts</t>
  </si>
  <si>
    <t>4.8 - 6.0</t>
  </si>
  <si>
    <t>MG996R</t>
  </si>
  <si>
    <t>"9g servo"</t>
  </si>
  <si>
    <t>"Tower Pro"</t>
  </si>
  <si>
    <t>Model</t>
  </si>
  <si>
    <t>"Sun Founder 20kg"</t>
  </si>
  <si>
    <t>4.8 -7.2</t>
  </si>
  <si>
    <t>DS3235</t>
  </si>
  <si>
    <t>"35kg"</t>
  </si>
  <si>
    <t>5.0 -7.4</t>
  </si>
  <si>
    <t>Idle Amps</t>
  </si>
  <si>
    <t>Rotation</t>
  </si>
  <si>
    <t>180 or 270</t>
  </si>
  <si>
    <t>SF3218MG</t>
  </si>
  <si>
    <t>Stall Amps (Max)</t>
  </si>
  <si>
    <t>Stall Amps (Min)</t>
  </si>
  <si>
    <t>Stall Torque (Min)</t>
  </si>
  <si>
    <t>Stall Torque (Max)</t>
  </si>
  <si>
    <t>Weight (grams)</t>
  </si>
  <si>
    <t>Robot Weight Analysis</t>
  </si>
  <si>
    <t>14 Servos Weight</t>
  </si>
  <si>
    <t>in pounds</t>
  </si>
  <si>
    <t>Weight Diff.</t>
  </si>
  <si>
    <t>Cost</t>
  </si>
  <si>
    <t>Weight of 10Ah Battery with Pi and plastic Hardware</t>
  </si>
  <si>
    <t>~ 3.75lbs</t>
  </si>
  <si>
    <t>Weight w/ Hardware</t>
  </si>
  <si>
    <t>Max Stall Tq in lbs</t>
  </si>
  <si>
    <t xml:space="preserve">Cost for 12 </t>
  </si>
  <si>
    <t>grams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</si>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</sst>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TQ vs Amps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Stall Amps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1.8</c:v>
                </c:pt>
                <c:pt idx="1">
                  <c:v>9.4</c:v>
                </c:pt>
                <c:pt idx="2">
                  <c:v>20.5</c:v>
                </c:pt>
                <c:pt idx="3">
                  <c:v>29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0.4</c:v>
                </c:pt>
                <c:pt idx="1">
                  <c:v>1.3</c:v>
                </c:pt>
                <c:pt idx="2">
                  <c:v>1.5</c:v>
                </c:pt>
                <c:pt idx="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4CD-BF1B-1774AF2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18640"/>
        <c:axId val="775008560"/>
      </c:scatterChart>
      <c:valAx>
        <c:axId val="7750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8560"/>
        <c:crosses val="autoZero"/>
        <c:crossBetween val="midCat"/>
      </c:valAx>
      <c:valAx>
        <c:axId val="775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TQ vs Amps (Max)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Stall Amps 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Sheet1!$G$5:$G$8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11</c:v>
                </c:pt>
                <c:pt idx="2">
                  <c:v>22.8</c:v>
                </c:pt>
                <c:pt idx="3">
                  <c:v>35</c:v>
                </c:pt>
              </c:numCache>
            </c:numRef>
          </c:xVal>
          <c:yVal>
            <c:numRef>
              <c:f>Sheet1!$K$5:$K$8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4FC-A95B-7EE1EDF7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3440"/>
        <c:axId val="775010000"/>
      </c:scatterChart>
      <c:valAx>
        <c:axId val="7750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10000"/>
        <c:crosses val="autoZero"/>
        <c:crossBetween val="midCat"/>
      </c:valAx>
      <c:valAx>
        <c:axId val="775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Max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Stall Torque 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Sheet1!$D$5:$D$8</c:f>
              <c:numCache>
                <c:formatCode>General</c:formatCode>
                <c:ptCount val="4"/>
                <c:pt idx="0">
                  <c:v>13.4</c:v>
                </c:pt>
                <c:pt idx="1">
                  <c:v>55</c:v>
                </c:pt>
                <c:pt idx="2">
                  <c:v>56</c:v>
                </c:pt>
                <c:pt idx="3">
                  <c:v>60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11</c:v>
                </c:pt>
                <c:pt idx="2">
                  <c:v>22.8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4-483B-A171-8F7BABA4B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2134336"/>
        <c:axId val="775021040"/>
      </c:scatterChart>
      <c:valAx>
        <c:axId val="4721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1040"/>
        <c:crosses val="autoZero"/>
        <c:crossBetween val="midCat"/>
      </c:valAx>
      <c:valAx>
        <c:axId val="775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109537</xdr:rowOff>
    </xdr:from>
    <xdr:to>
      <xdr:col>3</xdr:col>
      <xdr:colOff>561975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7F432-673A-F78B-DFF0-86B87817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628651</xdr:colOff>
      <xdr:row>9</xdr:row>
      <xdr:rowOff>109537</xdr:rowOff>
    </xdr:from>
    <xdr:to>
      <xdr:col>7</xdr:col>
      <xdr:colOff>514351</xdr:colOff>
      <xdr:row>23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1A7CAE-98F6-8CF5-2138-F8580049B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709612</xdr:colOff>
      <xdr:row>9</xdr:row>
      <xdr:rowOff>109537</xdr:rowOff>
    </xdr:from>
    <xdr:to>
      <xdr:col>12</xdr:col>
      <xdr:colOff>366712</xdr:colOff>
      <xdr:row>23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5A8DA-1051-A6B0-6224-DB6F16DD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2923-8F9A-46BD-90F2-7018AA204E06}">
  <dimension ref="A1:L31"/>
  <sheetViews>
    <sheetView tabSelected="1" workbookViewId="0">
      <selection activeCell="B6" sqref="B6"/>
    </sheetView>
  </sheetViews>
  <sheetFormatPr defaultRowHeight="15" x14ac:dyDescent="0.25"/>
  <cols>
    <col min="1" max="1" width="20" style="1" customWidth="1"/>
    <col min="2" max="2" width="28.28515625" customWidth="1"/>
    <col min="3" max="3" width="18.140625" customWidth="1"/>
    <col min="4" max="4" width="15.28515625" style="2" customWidth="1"/>
    <col min="5" max="5" width="14.7109375" style="2" customWidth="1"/>
    <col min="6" max="6" width="18.140625" style="2" customWidth="1"/>
    <col min="7" max="8" width="18.7109375" style="2" customWidth="1"/>
    <col min="9" max="9" width="11.7109375" style="2" customWidth="1"/>
    <col min="10" max="10" width="15.7109375" style="2" customWidth="1"/>
    <col min="11" max="11" width="16.7109375" style="2" customWidth="1"/>
    <col min="12" max="12" width="10.85546875" customWidth="1"/>
  </cols>
  <sheetData>
    <row r="1" spans="1:11" x14ac:dyDescent="0.25">
      <c r="B1" s="4" t="s">
        <v>0</v>
      </c>
      <c r="C1" s="4"/>
      <c r="D1" s="4"/>
    </row>
    <row r="2" spans="1:11" x14ac:dyDescent="0.25">
      <c r="B2" s="5"/>
      <c r="C2" s="5"/>
      <c r="D2" s="5"/>
    </row>
    <row r="4" spans="1:11" x14ac:dyDescent="0.25">
      <c r="A4" s="1" t="s">
        <v>2</v>
      </c>
      <c r="B4" s="1" t="s">
        <v>8</v>
      </c>
      <c r="C4" s="1" t="s">
        <v>15</v>
      </c>
      <c r="D4" s="2" t="s">
        <v>22</v>
      </c>
      <c r="E4" s="2" t="s">
        <v>14</v>
      </c>
      <c r="F4" s="2" t="s">
        <v>20</v>
      </c>
      <c r="G4" s="2" t="s">
        <v>21</v>
      </c>
      <c r="H4" s="2" t="s">
        <v>31</v>
      </c>
      <c r="I4" s="2" t="s">
        <v>3</v>
      </c>
      <c r="J4" s="2" t="s">
        <v>19</v>
      </c>
      <c r="K4" s="2" t="s">
        <v>18</v>
      </c>
    </row>
    <row r="5" spans="1:11" x14ac:dyDescent="0.25">
      <c r="A5" s="1" t="s">
        <v>6</v>
      </c>
      <c r="B5" s="1" t="s">
        <v>1</v>
      </c>
      <c r="C5" s="1">
        <v>180</v>
      </c>
      <c r="D5" s="2">
        <v>13.4</v>
      </c>
      <c r="E5" s="2">
        <v>0.01</v>
      </c>
      <c r="F5" s="2">
        <v>1.8</v>
      </c>
      <c r="G5" s="2">
        <v>2.2000000000000002</v>
      </c>
      <c r="H5" s="2">
        <f>G5*2.20462</f>
        <v>4.8501640000000004</v>
      </c>
      <c r="I5" s="2" t="s">
        <v>4</v>
      </c>
      <c r="J5" s="2">
        <v>0.4</v>
      </c>
      <c r="K5" s="2">
        <v>1</v>
      </c>
    </row>
    <row r="6" spans="1:11" x14ac:dyDescent="0.25">
      <c r="A6" s="1" t="s">
        <v>7</v>
      </c>
      <c r="B6" s="1" t="s">
        <v>5</v>
      </c>
      <c r="C6" s="1">
        <v>180</v>
      </c>
      <c r="D6" s="2">
        <v>55</v>
      </c>
      <c r="E6" s="2">
        <v>0.02</v>
      </c>
      <c r="F6" s="2">
        <v>9.4</v>
      </c>
      <c r="G6" s="2">
        <v>11</v>
      </c>
      <c r="H6" s="2">
        <f>G6*2.20462</f>
        <v>24.250819999999997</v>
      </c>
      <c r="I6" s="2" t="s">
        <v>4</v>
      </c>
      <c r="J6" s="2">
        <v>1.3</v>
      </c>
      <c r="K6" s="2">
        <v>1.5</v>
      </c>
    </row>
    <row r="7" spans="1:11" x14ac:dyDescent="0.25">
      <c r="A7" s="1" t="s">
        <v>9</v>
      </c>
      <c r="B7" s="1" t="s">
        <v>17</v>
      </c>
      <c r="C7" s="1">
        <v>270</v>
      </c>
      <c r="D7" s="2">
        <v>56</v>
      </c>
      <c r="E7" s="2">
        <v>0.05</v>
      </c>
      <c r="F7" s="2">
        <v>20.5</v>
      </c>
      <c r="G7" s="2">
        <v>22.8</v>
      </c>
      <c r="H7" s="2">
        <f>G7*2.20462</f>
        <v>50.265335999999998</v>
      </c>
      <c r="I7" s="2" t="s">
        <v>10</v>
      </c>
      <c r="J7" s="2">
        <v>1.5</v>
      </c>
      <c r="K7" s="2">
        <v>2.7</v>
      </c>
    </row>
    <row r="8" spans="1:11" x14ac:dyDescent="0.25">
      <c r="A8" s="1" t="s">
        <v>12</v>
      </c>
      <c r="B8" s="1" t="s">
        <v>11</v>
      </c>
      <c r="C8" s="1" t="s">
        <v>16</v>
      </c>
      <c r="D8" s="2">
        <v>60</v>
      </c>
      <c r="E8" s="2">
        <v>5.0000000000000001E-3</v>
      </c>
      <c r="F8" s="2">
        <v>29</v>
      </c>
      <c r="G8" s="2">
        <v>35</v>
      </c>
      <c r="H8" s="2">
        <f>G8*2.20462</f>
        <v>77.161699999999996</v>
      </c>
      <c r="I8" s="2" t="s">
        <v>13</v>
      </c>
      <c r="J8" s="2">
        <v>1.9</v>
      </c>
      <c r="K8" s="2">
        <v>2.2999999999999998</v>
      </c>
    </row>
    <row r="25" spans="1:12" ht="15" customHeight="1" x14ac:dyDescent="0.25">
      <c r="B25" s="1"/>
      <c r="D25"/>
      <c r="H25" s="6" t="s">
        <v>28</v>
      </c>
      <c r="I25" s="7"/>
      <c r="L25" s="2"/>
    </row>
    <row r="26" spans="1:12" ht="15.75" x14ac:dyDescent="0.25">
      <c r="B26" s="8" t="s">
        <v>23</v>
      </c>
      <c r="C26" s="8"/>
      <c r="D26" s="1" t="s">
        <v>24</v>
      </c>
      <c r="E26" s="1" t="s">
        <v>25</v>
      </c>
      <c r="F26" s="1" t="s">
        <v>26</v>
      </c>
      <c r="G26" s="1" t="s">
        <v>30</v>
      </c>
      <c r="H26" s="6"/>
      <c r="I26" s="7"/>
      <c r="J26" s="1"/>
      <c r="L26" s="2"/>
    </row>
    <row r="27" spans="1:12" x14ac:dyDescent="0.25">
      <c r="A27" s="1" t="s">
        <v>27</v>
      </c>
      <c r="B27" s="1" t="s">
        <v>32</v>
      </c>
      <c r="C27" s="1" t="s">
        <v>8</v>
      </c>
      <c r="D27" s="1" t="s">
        <v>33</v>
      </c>
      <c r="E27" s="1" t="s">
        <v>34</v>
      </c>
      <c r="F27" s="1"/>
      <c r="G27" s="1"/>
      <c r="H27" s="6"/>
      <c r="I27" s="7"/>
      <c r="J27" s="1"/>
      <c r="L27" s="2"/>
    </row>
    <row r="28" spans="1:12" x14ac:dyDescent="0.25">
      <c r="A28" s="3"/>
      <c r="B28" s="3"/>
      <c r="C28" s="1" t="s">
        <v>1</v>
      </c>
      <c r="D28" s="1">
        <f>14*D5</f>
        <v>187.6</v>
      </c>
      <c r="E28" s="1">
        <f>D28*0.0022</f>
        <v>0.41272000000000003</v>
      </c>
      <c r="F28" s="1"/>
      <c r="G28" s="1">
        <f>E28+3.75</f>
        <v>4.1627200000000002</v>
      </c>
      <c r="H28" s="1" t="s">
        <v>29</v>
      </c>
      <c r="I28" s="1"/>
      <c r="J28" s="1"/>
      <c r="L28" s="2"/>
    </row>
    <row r="29" spans="1:12" x14ac:dyDescent="0.25">
      <c r="A29" s="3">
        <v>4.66</v>
      </c>
      <c r="B29" s="3">
        <f>A29*12</f>
        <v>55.92</v>
      </c>
      <c r="C29" s="1" t="s">
        <v>5</v>
      </c>
      <c r="D29" s="1">
        <f>14*D6</f>
        <v>770</v>
      </c>
      <c r="E29" s="1">
        <f>D29*0.0022</f>
        <v>1.6940000000000002</v>
      </c>
      <c r="F29" s="1">
        <f>E29-E28</f>
        <v>1.2812800000000002</v>
      </c>
      <c r="G29" s="1">
        <f>E29+3.75</f>
        <v>5.444</v>
      </c>
      <c r="H29" s="1"/>
      <c r="I29" s="1"/>
      <c r="J29" s="1"/>
      <c r="L29" s="2"/>
    </row>
    <row r="30" spans="1:12" x14ac:dyDescent="0.25">
      <c r="A30" s="3">
        <v>15</v>
      </c>
      <c r="B30" s="3">
        <f>A30*12</f>
        <v>180</v>
      </c>
      <c r="C30" s="1" t="s">
        <v>17</v>
      </c>
      <c r="D30" s="1">
        <f>14*D7</f>
        <v>784</v>
      </c>
      <c r="E30" s="1">
        <f>D30*0.0022</f>
        <v>1.7248000000000001</v>
      </c>
      <c r="F30" s="1">
        <f>E30-E29</f>
        <v>3.0799999999999939E-2</v>
      </c>
      <c r="G30" s="1">
        <f>E30+3.75</f>
        <v>5.4748000000000001</v>
      </c>
      <c r="H30" s="1"/>
      <c r="I30" s="1"/>
      <c r="J30" s="1"/>
      <c r="L30" s="2"/>
    </row>
    <row r="31" spans="1:12" x14ac:dyDescent="0.25">
      <c r="A31" s="3">
        <v>30</v>
      </c>
      <c r="B31" s="3">
        <f>A31*12</f>
        <v>360</v>
      </c>
      <c r="C31" s="1" t="s">
        <v>11</v>
      </c>
      <c r="D31" s="1">
        <f>14*D8</f>
        <v>840</v>
      </c>
      <c r="E31" s="1">
        <f>D31*0.0022</f>
        <v>1.8480000000000001</v>
      </c>
      <c r="F31" s="1">
        <f>E31-E30</f>
        <v>0.12319999999999998</v>
      </c>
      <c r="G31" s="1">
        <f>E31+3.75</f>
        <v>5.5979999999999999</v>
      </c>
      <c r="H31" s="1"/>
      <c r="I31" s="1"/>
      <c r="J31" s="1"/>
      <c r="L31" s="2"/>
    </row>
  </sheetData>
  <mergeCells count="3">
    <mergeCell ref="B1:D2"/>
    <mergeCell ref="H25:H27"/>
    <mergeCell ref="B26:C2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Mikolaichik</dc:creator>
  <cp:lastModifiedBy>Kenneth Mikolaichik</cp:lastModifiedBy>
  <dcterms:created xsi:type="dcterms:W3CDTF">2023-05-10T13:20:42Z</dcterms:created>
  <dcterms:modified xsi:type="dcterms:W3CDTF">2023-05-10T14:52:09Z</dcterms:modified>
</cp:coreProperties>
</file>