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sstyc\Documents\NUS\Teaching\Customer Analytics\MTech\Day 3\"/>
    </mc:Choice>
  </mc:AlternateContent>
  <bookViews>
    <workbookView xWindow="0" yWindow="0" windowWidth="8950" windowHeight="6450" activeTab="2"/>
  </bookViews>
  <sheets>
    <sheet name="0. Steps" sheetId="8" r:id="rId1"/>
    <sheet name="1. CustomerRatings" sheetId="9" r:id="rId2"/>
    <sheet name="2. EigenValue" sheetId="7" r:id="rId3"/>
    <sheet name="3. ComputedFactors" sheetId="10" r:id="rId4"/>
    <sheet name="4. RotatedFactors" sheetId="11" r:id="rId5"/>
  </sheets>
  <definedNames>
    <definedName name="I">'2. EigenValue'!$B$15:$J$23</definedName>
    <definedName name="lambda">'2. EigenValue'!$L$15:$L$23</definedName>
    <definedName name="matrix_A">'2. EigenValue'!$B$4:$J$12</definedName>
    <definedName name="solver_adj" localSheetId="2" hidden="1">'2. EigenValue'!$L$15:$L$23</definedName>
    <definedName name="solver_adj" localSheetId="4" hidden="1">'4. RotatedFactors'!$H$3:$P$5</definedName>
    <definedName name="solver_cvg" localSheetId="2" hidden="1">0.0001</definedName>
    <definedName name="solver_cvg" localSheetId="4" hidden="1">0.0001</definedName>
    <definedName name="solver_drv" localSheetId="2" hidden="1">1</definedName>
    <definedName name="solver_drv" localSheetId="4" hidden="1">1</definedName>
    <definedName name="solver_eng" localSheetId="2" hidden="1">1</definedName>
    <definedName name="solver_eng" localSheetId="4" hidden="1">1</definedName>
    <definedName name="solver_est" localSheetId="2" hidden="1">1</definedName>
    <definedName name="solver_est" localSheetId="4" hidden="1">1</definedName>
    <definedName name="solver_itr" localSheetId="2" hidden="1">100</definedName>
    <definedName name="solver_itr" localSheetId="4" hidden="1">2147483647</definedName>
    <definedName name="solver_lhs1" localSheetId="2" hidden="1">'2. EigenValue'!$L$15</definedName>
    <definedName name="solver_lhs2" localSheetId="2" hidden="1">'2. EigenValue'!$L$16</definedName>
    <definedName name="solver_lhs3" localSheetId="2" hidden="1">'2. EigenValue'!$L$17</definedName>
    <definedName name="solver_lhs4" localSheetId="2" hidden="1">'2. EigenValue'!$L$18</definedName>
    <definedName name="solver_lhs5" localSheetId="2" hidden="1">'2. EigenValue'!$L$19</definedName>
    <definedName name="solver_lhs6" localSheetId="2" hidden="1">'2. EigenValue'!$L$20</definedName>
    <definedName name="solver_lhs7" localSheetId="2" hidden="1">'2. EigenValue'!$L$21</definedName>
    <definedName name="solver_lhs8" localSheetId="2" hidden="1">'2. EigenValue'!$L$22</definedName>
    <definedName name="solver_lhs9" localSheetId="2" hidden="1">'2. EigenValue'!$L$23</definedName>
    <definedName name="solver_lin" localSheetId="2" hidden="1">2</definedName>
    <definedName name="solver_mip" localSheetId="2" hidden="1">2147483647</definedName>
    <definedName name="solver_mip" localSheetId="4" hidden="1">2147483647</definedName>
    <definedName name="solver_mni" localSheetId="2" hidden="1">30</definedName>
    <definedName name="solver_mni" localSheetId="4" hidden="1">30</definedName>
    <definedName name="solver_mrt" localSheetId="2" hidden="1">0.075</definedName>
    <definedName name="solver_mrt" localSheetId="4" hidden="1">0.075</definedName>
    <definedName name="solver_msl" localSheetId="2" hidden="1">2</definedName>
    <definedName name="solver_msl" localSheetId="4" hidden="1">2</definedName>
    <definedName name="solver_neg" localSheetId="2" hidden="1">2</definedName>
    <definedName name="solver_neg" localSheetId="4" hidden="1">1</definedName>
    <definedName name="solver_nod" localSheetId="2" hidden="1">2147483647</definedName>
    <definedName name="solver_nod" localSheetId="4" hidden="1">2147483647</definedName>
    <definedName name="solver_num" localSheetId="2" hidden="1">9</definedName>
    <definedName name="solver_num" localSheetId="4" hidden="1">0</definedName>
    <definedName name="solver_nwt" localSheetId="2" hidden="1">1</definedName>
    <definedName name="solver_nwt" localSheetId="4" hidden="1">1</definedName>
    <definedName name="solver_opt" localSheetId="2" hidden="1">'2. EigenValue'!$U$3</definedName>
    <definedName name="solver_opt" localSheetId="4" hidden="1">'4. RotatedFactors'!$L$18</definedName>
    <definedName name="solver_pre" localSheetId="2" hidden="1">0.000001</definedName>
    <definedName name="solver_pre" localSheetId="4" hidden="1">0.000001</definedName>
    <definedName name="solver_rbv" localSheetId="2" hidden="1">1</definedName>
    <definedName name="solver_rbv" localSheetId="4" hidden="1">1</definedName>
    <definedName name="solver_rel1" localSheetId="2" hidden="1">3</definedName>
    <definedName name="solver_rel2" localSheetId="2" hidden="1">3</definedName>
    <definedName name="solver_rel3" localSheetId="2" hidden="1">3</definedName>
    <definedName name="solver_rel4" localSheetId="2" hidden="1">3</definedName>
    <definedName name="solver_rel5" localSheetId="2" hidden="1">3</definedName>
    <definedName name="solver_rel6" localSheetId="2" hidden="1">3</definedName>
    <definedName name="solver_rel7" localSheetId="2" hidden="1">3</definedName>
    <definedName name="solver_rel8" localSheetId="2" hidden="1">3</definedName>
    <definedName name="solver_rel9" localSheetId="2" hidden="1">3</definedName>
    <definedName name="solver_rhs1" localSheetId="2" hidden="1">0</definedName>
    <definedName name="solver_rhs2" localSheetId="2" hidden="1">0</definedName>
    <definedName name="solver_rhs3" localSheetId="2" hidden="1">0</definedName>
    <definedName name="solver_rhs4" localSheetId="2" hidden="1">0</definedName>
    <definedName name="solver_rhs5" localSheetId="2" hidden="1">0</definedName>
    <definedName name="solver_rhs6" localSheetId="2" hidden="1">0</definedName>
    <definedName name="solver_rhs7" localSheetId="2" hidden="1">0</definedName>
    <definedName name="solver_rhs8" localSheetId="2" hidden="1">0</definedName>
    <definedName name="solver_rhs9" localSheetId="2" hidden="1">0</definedName>
    <definedName name="solver_rlx" localSheetId="2" hidden="1">1</definedName>
    <definedName name="solver_rlx" localSheetId="4" hidden="1">2</definedName>
    <definedName name="solver_rsd" localSheetId="2" hidden="1">0</definedName>
    <definedName name="solver_rsd" localSheetId="4" hidden="1">0</definedName>
    <definedName name="solver_scl" localSheetId="2" hidden="1">2</definedName>
    <definedName name="solver_scl" localSheetId="4" hidden="1">1</definedName>
    <definedName name="solver_sho" localSheetId="2" hidden="1">2</definedName>
    <definedName name="solver_sho" localSheetId="4" hidden="1">2</definedName>
    <definedName name="solver_ssz" localSheetId="2" hidden="1">100</definedName>
    <definedName name="solver_ssz" localSheetId="4" hidden="1">100</definedName>
    <definedName name="solver_tim" localSheetId="2" hidden="1">100</definedName>
    <definedName name="solver_tim" localSheetId="4" hidden="1">2147483647</definedName>
    <definedName name="solver_tol" localSheetId="2" hidden="1">0.05</definedName>
    <definedName name="solver_tol" localSheetId="4" hidden="1">0.01</definedName>
    <definedName name="solver_typ" localSheetId="2" hidden="1">3</definedName>
    <definedName name="solver_typ" localSheetId="4" hidden="1">2</definedName>
    <definedName name="solver_val" localSheetId="2" hidden="1">0</definedName>
    <definedName name="solver_val" localSheetId="4" hidden="1">0</definedName>
    <definedName name="solver_ver" localSheetId="2" hidden="1">3</definedName>
    <definedName name="solver_ver" localSheetId="4" hidden="1">3</definedName>
  </definedNames>
  <calcPr calcId="162913" concurrentCalc="0" concurrentManualCount="4"/>
</workbook>
</file>

<file path=xl/calcChain.xml><?xml version="1.0" encoding="utf-8"?>
<calcChain xmlns="http://schemas.openxmlformats.org/spreadsheetml/2006/main">
  <c r="D331" i="11" l="1"/>
  <c r="C331" i="11"/>
  <c r="B331" i="11"/>
  <c r="A331" i="11"/>
  <c r="D330" i="11"/>
  <c r="C330" i="11"/>
  <c r="B330" i="11"/>
  <c r="A330" i="11"/>
  <c r="D329" i="11"/>
  <c r="C329" i="11"/>
  <c r="B329" i="11"/>
  <c r="A329" i="11"/>
  <c r="D328" i="11"/>
  <c r="C328" i="11"/>
  <c r="B328" i="11"/>
  <c r="A328" i="11"/>
  <c r="D327" i="11"/>
  <c r="C327" i="11"/>
  <c r="B327" i="11"/>
  <c r="A327" i="11"/>
  <c r="D326" i="11"/>
  <c r="C326" i="11"/>
  <c r="B326" i="11"/>
  <c r="A326" i="11"/>
  <c r="D325" i="11"/>
  <c r="C325" i="11"/>
  <c r="B325" i="11"/>
  <c r="A325" i="11"/>
  <c r="D324" i="11"/>
  <c r="C324" i="11"/>
  <c r="B324" i="11"/>
  <c r="A324" i="11"/>
  <c r="D323" i="11"/>
  <c r="C323" i="11"/>
  <c r="B323" i="11"/>
  <c r="A323" i="11"/>
  <c r="D322" i="11"/>
  <c r="C322" i="11"/>
  <c r="B322" i="11"/>
  <c r="A322" i="11"/>
  <c r="D321" i="11"/>
  <c r="C321" i="11"/>
  <c r="B321" i="11"/>
  <c r="A321" i="11"/>
  <c r="D320" i="11"/>
  <c r="C320" i="11"/>
  <c r="B320" i="11"/>
  <c r="A320" i="11"/>
  <c r="D319" i="11"/>
  <c r="C319" i="11"/>
  <c r="B319" i="11"/>
  <c r="A319" i="11"/>
  <c r="D318" i="11"/>
  <c r="C318" i="11"/>
  <c r="B318" i="11"/>
  <c r="A318" i="11"/>
  <c r="D317" i="11"/>
  <c r="C317" i="11"/>
  <c r="B317" i="11"/>
  <c r="A317" i="11"/>
  <c r="D316" i="11"/>
  <c r="C316" i="11"/>
  <c r="B316" i="11"/>
  <c r="A316" i="11"/>
  <c r="D315" i="11"/>
  <c r="C315" i="11"/>
  <c r="B315" i="11"/>
  <c r="A315" i="11"/>
  <c r="D314" i="11"/>
  <c r="C314" i="11"/>
  <c r="B314" i="11"/>
  <c r="A314" i="11"/>
  <c r="D313" i="11"/>
  <c r="C313" i="11"/>
  <c r="B313" i="11"/>
  <c r="A313" i="11"/>
  <c r="D312" i="11"/>
  <c r="C312" i="11"/>
  <c r="B312" i="11"/>
  <c r="A312" i="11"/>
  <c r="D311" i="11"/>
  <c r="C311" i="11"/>
  <c r="B311" i="11"/>
  <c r="A311" i="11"/>
  <c r="D310" i="11"/>
  <c r="C310" i="11"/>
  <c r="B310" i="11"/>
  <c r="A310" i="11"/>
  <c r="D309" i="11"/>
  <c r="C309" i="11"/>
  <c r="B309" i="11"/>
  <c r="A309" i="11"/>
  <c r="D308" i="11"/>
  <c r="C308" i="11"/>
  <c r="B308" i="11"/>
  <c r="A308" i="11"/>
  <c r="D307" i="11"/>
  <c r="C307" i="11"/>
  <c r="B307" i="11"/>
  <c r="A307" i="11"/>
  <c r="D306" i="11"/>
  <c r="C306" i="11"/>
  <c r="B306" i="11"/>
  <c r="A306" i="11"/>
  <c r="D305" i="11"/>
  <c r="C305" i="11"/>
  <c r="B305" i="11"/>
  <c r="A305" i="11"/>
  <c r="D304" i="11"/>
  <c r="C304" i="11"/>
  <c r="B304" i="11"/>
  <c r="A304" i="11"/>
  <c r="D303" i="11"/>
  <c r="C303" i="11"/>
  <c r="B303" i="11"/>
  <c r="A303" i="11"/>
  <c r="D302" i="11"/>
  <c r="C302" i="11"/>
  <c r="B302" i="11"/>
  <c r="A302" i="11"/>
  <c r="D301" i="11"/>
  <c r="C301" i="11"/>
  <c r="B301" i="11"/>
  <c r="A301" i="11"/>
  <c r="D300" i="11"/>
  <c r="C300" i="11"/>
  <c r="B300" i="11"/>
  <c r="A300" i="11"/>
  <c r="D299" i="11"/>
  <c r="C299" i="11"/>
  <c r="B299" i="11"/>
  <c r="A299" i="11"/>
  <c r="D298" i="11"/>
  <c r="C298" i="11"/>
  <c r="B298" i="11"/>
  <c r="A298" i="11"/>
  <c r="D297" i="11"/>
  <c r="C297" i="11"/>
  <c r="B297" i="11"/>
  <c r="A297" i="11"/>
  <c r="D296" i="11"/>
  <c r="C296" i="11"/>
  <c r="B296" i="11"/>
  <c r="A296" i="11"/>
  <c r="D295" i="11"/>
  <c r="C295" i="11"/>
  <c r="B295" i="11"/>
  <c r="A295" i="11"/>
  <c r="D294" i="11"/>
  <c r="C294" i="11"/>
  <c r="B294" i="11"/>
  <c r="A294" i="11"/>
  <c r="D293" i="11"/>
  <c r="C293" i="11"/>
  <c r="B293" i="11"/>
  <c r="A293" i="11"/>
  <c r="D292" i="11"/>
  <c r="C292" i="11"/>
  <c r="B292" i="11"/>
  <c r="A292" i="11"/>
  <c r="D291" i="11"/>
  <c r="C291" i="11"/>
  <c r="B291" i="11"/>
  <c r="A291" i="11"/>
  <c r="D290" i="11"/>
  <c r="C290" i="11"/>
  <c r="B290" i="11"/>
  <c r="A290" i="11"/>
  <c r="D289" i="11"/>
  <c r="C289" i="11"/>
  <c r="B289" i="11"/>
  <c r="A289" i="11"/>
  <c r="D288" i="11"/>
  <c r="C288" i="11"/>
  <c r="B288" i="11"/>
  <c r="A288" i="11"/>
  <c r="D287" i="11"/>
  <c r="C287" i="11"/>
  <c r="B287" i="11"/>
  <c r="A287" i="11"/>
  <c r="D286" i="11"/>
  <c r="C286" i="11"/>
  <c r="B286" i="11"/>
  <c r="A286" i="11"/>
  <c r="D285" i="11"/>
  <c r="C285" i="11"/>
  <c r="B285" i="11"/>
  <c r="A285" i="11"/>
  <c r="D284" i="11"/>
  <c r="C284" i="11"/>
  <c r="B284" i="11"/>
  <c r="A284" i="11"/>
  <c r="D283" i="11"/>
  <c r="C283" i="11"/>
  <c r="B283" i="11"/>
  <c r="A283" i="11"/>
  <c r="D282" i="11"/>
  <c r="C282" i="11"/>
  <c r="B282" i="11"/>
  <c r="A282" i="11"/>
  <c r="D281" i="11"/>
  <c r="C281" i="11"/>
  <c r="B281" i="11"/>
  <c r="A281" i="11"/>
  <c r="D280" i="11"/>
  <c r="C280" i="11"/>
  <c r="B280" i="11"/>
  <c r="A280" i="11"/>
  <c r="D279" i="11"/>
  <c r="C279" i="11"/>
  <c r="B279" i="11"/>
  <c r="A279" i="11"/>
  <c r="D278" i="11"/>
  <c r="C278" i="11"/>
  <c r="B278" i="11"/>
  <c r="A278" i="11"/>
  <c r="D277" i="11"/>
  <c r="C277" i="11"/>
  <c r="B277" i="11"/>
  <c r="A277" i="11"/>
  <c r="D276" i="11"/>
  <c r="C276" i="11"/>
  <c r="B276" i="11"/>
  <c r="A276" i="11"/>
  <c r="D275" i="11"/>
  <c r="C275" i="11"/>
  <c r="B275" i="11"/>
  <c r="A275" i="11"/>
  <c r="D274" i="11"/>
  <c r="C274" i="11"/>
  <c r="B274" i="11"/>
  <c r="A274" i="11"/>
  <c r="D273" i="11"/>
  <c r="C273" i="11"/>
  <c r="B273" i="11"/>
  <c r="A273" i="11"/>
  <c r="D272" i="11"/>
  <c r="C272" i="11"/>
  <c r="B272" i="11"/>
  <c r="A272" i="11"/>
  <c r="D271" i="11"/>
  <c r="C271" i="11"/>
  <c r="B271" i="11"/>
  <c r="A271" i="11"/>
  <c r="D270" i="11"/>
  <c r="C270" i="11"/>
  <c r="B270" i="11"/>
  <c r="A270" i="11"/>
  <c r="D269" i="11"/>
  <c r="C269" i="11"/>
  <c r="B269" i="11"/>
  <c r="A269" i="11"/>
  <c r="D268" i="11"/>
  <c r="C268" i="11"/>
  <c r="B268" i="11"/>
  <c r="A268" i="11"/>
  <c r="D267" i="11"/>
  <c r="C267" i="11"/>
  <c r="B267" i="11"/>
  <c r="A267" i="11"/>
  <c r="D266" i="11"/>
  <c r="C266" i="11"/>
  <c r="B266" i="11"/>
  <c r="A266" i="11"/>
  <c r="D265" i="11"/>
  <c r="C265" i="11"/>
  <c r="B265" i="11"/>
  <c r="A265" i="11"/>
  <c r="D264" i="11"/>
  <c r="C264" i="11"/>
  <c r="B264" i="11"/>
  <c r="A264" i="11"/>
  <c r="D263" i="11"/>
  <c r="C263" i="11"/>
  <c r="B263" i="11"/>
  <c r="A263" i="11"/>
  <c r="D262" i="11"/>
  <c r="C262" i="11"/>
  <c r="B262" i="11"/>
  <c r="A262" i="11"/>
  <c r="D261" i="11"/>
  <c r="C261" i="11"/>
  <c r="B261" i="11"/>
  <c r="A261" i="11"/>
  <c r="D260" i="11"/>
  <c r="C260" i="11"/>
  <c r="B260" i="11"/>
  <c r="A260" i="11"/>
  <c r="D259" i="11"/>
  <c r="C259" i="11"/>
  <c r="B259" i="11"/>
  <c r="A259" i="11"/>
  <c r="D258" i="11"/>
  <c r="C258" i="11"/>
  <c r="B258" i="11"/>
  <c r="A258" i="11"/>
  <c r="D257" i="11"/>
  <c r="C257" i="11"/>
  <c r="B257" i="11"/>
  <c r="A257" i="11"/>
  <c r="D256" i="11"/>
  <c r="C256" i="11"/>
  <c r="B256" i="11"/>
  <c r="A256" i="11"/>
  <c r="D255" i="11"/>
  <c r="C255" i="11"/>
  <c r="B255" i="11"/>
  <c r="A255" i="11"/>
  <c r="D254" i="11"/>
  <c r="C254" i="11"/>
  <c r="B254" i="11"/>
  <c r="A254" i="11"/>
  <c r="D253" i="11"/>
  <c r="C253" i="11"/>
  <c r="B253" i="11"/>
  <c r="A253" i="11"/>
  <c r="D252" i="11"/>
  <c r="C252" i="11"/>
  <c r="B252" i="11"/>
  <c r="A252" i="11"/>
  <c r="D251" i="11"/>
  <c r="C251" i="11"/>
  <c r="B251" i="11"/>
  <c r="A251" i="11"/>
  <c r="D250" i="11"/>
  <c r="C250" i="11"/>
  <c r="B250" i="11"/>
  <c r="A250" i="11"/>
  <c r="D249" i="11"/>
  <c r="C249" i="11"/>
  <c r="B249" i="11"/>
  <c r="A249" i="11"/>
  <c r="D248" i="11"/>
  <c r="C248" i="11"/>
  <c r="B248" i="11"/>
  <c r="A248" i="11"/>
  <c r="D247" i="11"/>
  <c r="C247" i="11"/>
  <c r="B247" i="11"/>
  <c r="A247" i="11"/>
  <c r="D246" i="11"/>
  <c r="C246" i="11"/>
  <c r="B246" i="11"/>
  <c r="A246" i="11"/>
  <c r="D245" i="11"/>
  <c r="C245" i="11"/>
  <c r="B245" i="11"/>
  <c r="A245" i="11"/>
  <c r="D244" i="11"/>
  <c r="C244" i="11"/>
  <c r="B244" i="11"/>
  <c r="A244" i="11"/>
  <c r="D243" i="11"/>
  <c r="C243" i="11"/>
  <c r="B243" i="11"/>
  <c r="A243" i="11"/>
  <c r="D242" i="11"/>
  <c r="C242" i="11"/>
  <c r="B242" i="11"/>
  <c r="A242" i="11"/>
  <c r="D241" i="11"/>
  <c r="C241" i="11"/>
  <c r="B241" i="11"/>
  <c r="A241" i="11"/>
  <c r="D240" i="11"/>
  <c r="C240" i="11"/>
  <c r="B240" i="11"/>
  <c r="A240" i="11"/>
  <c r="D239" i="11"/>
  <c r="C239" i="11"/>
  <c r="B239" i="11"/>
  <c r="A239" i="11"/>
  <c r="D238" i="11"/>
  <c r="C238" i="11"/>
  <c r="B238" i="11"/>
  <c r="A238" i="11"/>
  <c r="D237" i="11"/>
  <c r="C237" i="11"/>
  <c r="B237" i="11"/>
  <c r="A237" i="11"/>
  <c r="D236" i="11"/>
  <c r="C236" i="11"/>
  <c r="B236" i="11"/>
  <c r="A236" i="11"/>
  <c r="D235" i="11"/>
  <c r="C235" i="11"/>
  <c r="B235" i="11"/>
  <c r="A235" i="11"/>
  <c r="D234" i="11"/>
  <c r="C234" i="11"/>
  <c r="B234" i="11"/>
  <c r="A234" i="11"/>
  <c r="D233" i="11"/>
  <c r="C233" i="11"/>
  <c r="B233" i="11"/>
  <c r="A233" i="11"/>
  <c r="D232" i="11"/>
  <c r="C232" i="11"/>
  <c r="B232" i="11"/>
  <c r="A232" i="11"/>
  <c r="D231" i="11"/>
  <c r="C231" i="11"/>
  <c r="B231" i="11"/>
  <c r="A231" i="11"/>
  <c r="D230" i="11"/>
  <c r="C230" i="11"/>
  <c r="B230" i="11"/>
  <c r="A230" i="11"/>
  <c r="D229" i="11"/>
  <c r="C229" i="11"/>
  <c r="B229" i="11"/>
  <c r="A229" i="11"/>
  <c r="D228" i="11"/>
  <c r="C228" i="11"/>
  <c r="B228" i="11"/>
  <c r="A228" i="11"/>
  <c r="D227" i="11"/>
  <c r="C227" i="11"/>
  <c r="B227" i="11"/>
  <c r="A227" i="11"/>
  <c r="D226" i="11"/>
  <c r="C226" i="11"/>
  <c r="B226" i="11"/>
  <c r="A226" i="11"/>
  <c r="D225" i="11"/>
  <c r="C225" i="11"/>
  <c r="B225" i="11"/>
  <c r="A225" i="11"/>
  <c r="D224" i="11"/>
  <c r="C224" i="11"/>
  <c r="B224" i="11"/>
  <c r="A224" i="11"/>
  <c r="D223" i="11"/>
  <c r="C223" i="11"/>
  <c r="B223" i="11"/>
  <c r="A223" i="11"/>
  <c r="D222" i="11"/>
  <c r="C222" i="11"/>
  <c r="B222" i="11"/>
  <c r="A222" i="11"/>
  <c r="D221" i="11"/>
  <c r="C221" i="11"/>
  <c r="B221" i="11"/>
  <c r="A221" i="11"/>
  <c r="D220" i="11"/>
  <c r="C220" i="11"/>
  <c r="B220" i="11"/>
  <c r="A220" i="11"/>
  <c r="D219" i="11"/>
  <c r="C219" i="11"/>
  <c r="B219" i="11"/>
  <c r="A219" i="11"/>
  <c r="D218" i="11"/>
  <c r="C218" i="11"/>
  <c r="B218" i="11"/>
  <c r="A218" i="11"/>
  <c r="D217" i="11"/>
  <c r="C217" i="11"/>
  <c r="B217" i="11"/>
  <c r="A217" i="11"/>
  <c r="D216" i="11"/>
  <c r="C216" i="11"/>
  <c r="B216" i="11"/>
  <c r="A216" i="11"/>
  <c r="D215" i="11"/>
  <c r="C215" i="11"/>
  <c r="B215" i="11"/>
  <c r="A215" i="11"/>
  <c r="D214" i="11"/>
  <c r="C214" i="11"/>
  <c r="B214" i="11"/>
  <c r="A214" i="11"/>
  <c r="D213" i="11"/>
  <c r="C213" i="11"/>
  <c r="B213" i="11"/>
  <c r="A213" i="11"/>
  <c r="D212" i="11"/>
  <c r="C212" i="11"/>
  <c r="B212" i="11"/>
  <c r="A212" i="11"/>
  <c r="D211" i="11"/>
  <c r="C211" i="11"/>
  <c r="B211" i="11"/>
  <c r="A211" i="11"/>
  <c r="D210" i="11"/>
  <c r="C210" i="11"/>
  <c r="B210" i="11"/>
  <c r="A210" i="11"/>
  <c r="D209" i="11"/>
  <c r="C209" i="11"/>
  <c r="B209" i="11"/>
  <c r="A209" i="11"/>
  <c r="D208" i="11"/>
  <c r="C208" i="11"/>
  <c r="B208" i="11"/>
  <c r="A208" i="11"/>
  <c r="D207" i="11"/>
  <c r="C207" i="11"/>
  <c r="B207" i="11"/>
  <c r="A207" i="11"/>
  <c r="D206" i="11"/>
  <c r="C206" i="11"/>
  <c r="B206" i="11"/>
  <c r="A206" i="11"/>
  <c r="D205" i="11"/>
  <c r="C205" i="11"/>
  <c r="B205" i="11"/>
  <c r="A205" i="11"/>
  <c r="D204" i="11"/>
  <c r="C204" i="11"/>
  <c r="B204" i="11"/>
  <c r="A204" i="11"/>
  <c r="D203" i="11"/>
  <c r="C203" i="11"/>
  <c r="B203" i="11"/>
  <c r="A203" i="11"/>
  <c r="D202" i="11"/>
  <c r="C202" i="11"/>
  <c r="B202" i="11"/>
  <c r="A202" i="11"/>
  <c r="D201" i="11"/>
  <c r="C201" i="11"/>
  <c r="B201" i="11"/>
  <c r="A201" i="11"/>
  <c r="D200" i="11"/>
  <c r="C200" i="11"/>
  <c r="B200" i="11"/>
  <c r="A200" i="11"/>
  <c r="D199" i="11"/>
  <c r="C199" i="11"/>
  <c r="B199" i="11"/>
  <c r="A199" i="11"/>
  <c r="D198" i="11"/>
  <c r="C198" i="11"/>
  <c r="B198" i="11"/>
  <c r="A198" i="11"/>
  <c r="D197" i="11"/>
  <c r="C197" i="11"/>
  <c r="B197" i="11"/>
  <c r="A197" i="11"/>
  <c r="D196" i="11"/>
  <c r="C196" i="11"/>
  <c r="B196" i="11"/>
  <c r="A196" i="11"/>
  <c r="D195" i="11"/>
  <c r="C195" i="11"/>
  <c r="B195" i="11"/>
  <c r="A195" i="11"/>
  <c r="D194" i="11"/>
  <c r="C194" i="11"/>
  <c r="B194" i="11"/>
  <c r="A194" i="11"/>
  <c r="D193" i="11"/>
  <c r="C193" i="11"/>
  <c r="B193" i="11"/>
  <c r="A193" i="11"/>
  <c r="D192" i="11"/>
  <c r="C192" i="11"/>
  <c r="B192" i="11"/>
  <c r="A192" i="11"/>
  <c r="D191" i="11"/>
  <c r="C191" i="11"/>
  <c r="B191" i="11"/>
  <c r="A191" i="11"/>
  <c r="D190" i="11"/>
  <c r="C190" i="11"/>
  <c r="B190" i="11"/>
  <c r="A190" i="11"/>
  <c r="D189" i="11"/>
  <c r="C189" i="11"/>
  <c r="B189" i="11"/>
  <c r="A189" i="11"/>
  <c r="D188" i="11"/>
  <c r="C188" i="11"/>
  <c r="B188" i="11"/>
  <c r="A188" i="11"/>
  <c r="D187" i="11"/>
  <c r="C187" i="11"/>
  <c r="B187" i="11"/>
  <c r="A187" i="11"/>
  <c r="D186" i="11"/>
  <c r="C186" i="11"/>
  <c r="B186" i="11"/>
  <c r="A186" i="11"/>
  <c r="D185" i="11"/>
  <c r="C185" i="11"/>
  <c r="B185" i="11"/>
  <c r="A185" i="11"/>
  <c r="D184" i="11"/>
  <c r="C184" i="11"/>
  <c r="B184" i="11"/>
  <c r="A184" i="11"/>
  <c r="D183" i="11"/>
  <c r="C183" i="11"/>
  <c r="B183" i="11"/>
  <c r="A183" i="11"/>
  <c r="D182" i="11"/>
  <c r="C182" i="11"/>
  <c r="B182" i="11"/>
  <c r="A182" i="11"/>
  <c r="D181" i="11"/>
  <c r="C181" i="11"/>
  <c r="B181" i="11"/>
  <c r="A181" i="11"/>
  <c r="D180" i="11"/>
  <c r="C180" i="11"/>
  <c r="B180" i="11"/>
  <c r="A180" i="11"/>
  <c r="D179" i="11"/>
  <c r="C179" i="11"/>
  <c r="B179" i="11"/>
  <c r="A179" i="11"/>
  <c r="D178" i="11"/>
  <c r="C178" i="11"/>
  <c r="B178" i="11"/>
  <c r="A178" i="11"/>
  <c r="D177" i="11"/>
  <c r="C177" i="11"/>
  <c r="B177" i="11"/>
  <c r="A177" i="11"/>
  <c r="D176" i="11"/>
  <c r="C176" i="11"/>
  <c r="B176" i="11"/>
  <c r="A176" i="11"/>
  <c r="D175" i="11"/>
  <c r="C175" i="11"/>
  <c r="B175" i="11"/>
  <c r="A175" i="11"/>
  <c r="D174" i="11"/>
  <c r="C174" i="11"/>
  <c r="B174" i="11"/>
  <c r="A174" i="11"/>
  <c r="D173" i="11"/>
  <c r="C173" i="11"/>
  <c r="B173" i="11"/>
  <c r="A173" i="11"/>
  <c r="D172" i="11"/>
  <c r="C172" i="11"/>
  <c r="B172" i="11"/>
  <c r="A172" i="11"/>
  <c r="D171" i="11"/>
  <c r="C171" i="11"/>
  <c r="B171" i="11"/>
  <c r="A171" i="11"/>
  <c r="D170" i="11"/>
  <c r="C170" i="11"/>
  <c r="B170" i="11"/>
  <c r="A170" i="11"/>
  <c r="D169" i="11"/>
  <c r="C169" i="11"/>
  <c r="B169" i="11"/>
  <c r="A169" i="11"/>
  <c r="D168" i="11"/>
  <c r="C168" i="11"/>
  <c r="B168" i="11"/>
  <c r="A168" i="11"/>
  <c r="D167" i="11"/>
  <c r="C167" i="11"/>
  <c r="B167" i="11"/>
  <c r="A167" i="11"/>
  <c r="D166" i="11"/>
  <c r="C166" i="11"/>
  <c r="B166" i="11"/>
  <c r="A166" i="11"/>
  <c r="D165" i="11"/>
  <c r="C165" i="11"/>
  <c r="B165" i="11"/>
  <c r="A165" i="11"/>
  <c r="D164" i="11"/>
  <c r="C164" i="11"/>
  <c r="B164" i="11"/>
  <c r="A164" i="11"/>
  <c r="D163" i="11"/>
  <c r="C163" i="11"/>
  <c r="B163" i="11"/>
  <c r="A163" i="11"/>
  <c r="D162" i="11"/>
  <c r="C162" i="11"/>
  <c r="B162" i="11"/>
  <c r="A162" i="11"/>
  <c r="D161" i="11"/>
  <c r="C161" i="11"/>
  <c r="B161" i="11"/>
  <c r="A161" i="11"/>
  <c r="D160" i="11"/>
  <c r="C160" i="11"/>
  <c r="B160" i="11"/>
  <c r="A160" i="11"/>
  <c r="D159" i="11"/>
  <c r="C159" i="11"/>
  <c r="B159" i="11"/>
  <c r="A159" i="11"/>
  <c r="D158" i="11"/>
  <c r="C158" i="11"/>
  <c r="B158" i="11"/>
  <c r="A158" i="11"/>
  <c r="D157" i="11"/>
  <c r="C157" i="11"/>
  <c r="B157" i="11"/>
  <c r="A157" i="11"/>
  <c r="D156" i="11"/>
  <c r="C156" i="11"/>
  <c r="B156" i="11"/>
  <c r="A156" i="11"/>
  <c r="D155" i="11"/>
  <c r="C155" i="11"/>
  <c r="B155" i="11"/>
  <c r="A155" i="11"/>
  <c r="D154" i="11"/>
  <c r="C154" i="11"/>
  <c r="B154" i="11"/>
  <c r="A154" i="11"/>
  <c r="D153" i="11"/>
  <c r="C153" i="11"/>
  <c r="B153" i="11"/>
  <c r="A153" i="11"/>
  <c r="D152" i="11"/>
  <c r="C152" i="11"/>
  <c r="B152" i="11"/>
  <c r="A152" i="11"/>
  <c r="D151" i="11"/>
  <c r="C151" i="11"/>
  <c r="B151" i="11"/>
  <c r="A151" i="11"/>
  <c r="D150" i="11"/>
  <c r="C150" i="11"/>
  <c r="B150" i="11"/>
  <c r="A150" i="11"/>
  <c r="D149" i="11"/>
  <c r="C149" i="11"/>
  <c r="B149" i="11"/>
  <c r="A149" i="11"/>
  <c r="D148" i="11"/>
  <c r="C148" i="11"/>
  <c r="B148" i="11"/>
  <c r="A148" i="11"/>
  <c r="D147" i="11"/>
  <c r="C147" i="11"/>
  <c r="B147" i="11"/>
  <c r="A147" i="11"/>
  <c r="D146" i="11"/>
  <c r="C146" i="11"/>
  <c r="B146" i="11"/>
  <c r="A146" i="11"/>
  <c r="D145" i="11"/>
  <c r="C145" i="11"/>
  <c r="B145" i="11"/>
  <c r="A145" i="11"/>
  <c r="D144" i="11"/>
  <c r="C144" i="11"/>
  <c r="B144" i="11"/>
  <c r="A144" i="11"/>
  <c r="D143" i="11"/>
  <c r="C143" i="11"/>
  <c r="B143" i="11"/>
  <c r="A143" i="11"/>
  <c r="D142" i="11"/>
  <c r="C142" i="11"/>
  <c r="B142" i="11"/>
  <c r="A142" i="11"/>
  <c r="D141" i="11"/>
  <c r="C141" i="11"/>
  <c r="B141" i="11"/>
  <c r="A141" i="11"/>
  <c r="D140" i="11"/>
  <c r="C140" i="11"/>
  <c r="B140" i="11"/>
  <c r="A140" i="11"/>
  <c r="D139" i="11"/>
  <c r="C139" i="11"/>
  <c r="B139" i="11"/>
  <c r="A139" i="11"/>
  <c r="D138" i="11"/>
  <c r="C138" i="11"/>
  <c r="B138" i="11"/>
  <c r="A138" i="11"/>
  <c r="D137" i="11"/>
  <c r="C137" i="11"/>
  <c r="B137" i="11"/>
  <c r="A137" i="11"/>
  <c r="D136" i="11"/>
  <c r="C136" i="11"/>
  <c r="B136" i="11"/>
  <c r="A136" i="11"/>
  <c r="D135" i="11"/>
  <c r="C135" i="11"/>
  <c r="B135" i="11"/>
  <c r="A135" i="11"/>
  <c r="D134" i="11"/>
  <c r="C134" i="11"/>
  <c r="B134" i="11"/>
  <c r="A134" i="11"/>
  <c r="D133" i="11"/>
  <c r="C133" i="11"/>
  <c r="B133" i="11"/>
  <c r="A133" i="11"/>
  <c r="D132" i="11"/>
  <c r="C132" i="11"/>
  <c r="B132" i="11"/>
  <c r="A132" i="11"/>
  <c r="D131" i="11"/>
  <c r="C131" i="11"/>
  <c r="B131" i="11"/>
  <c r="A131" i="11"/>
  <c r="D130" i="11"/>
  <c r="C130" i="11"/>
  <c r="B130" i="11"/>
  <c r="A130" i="11"/>
  <c r="D129" i="11"/>
  <c r="C129" i="11"/>
  <c r="B129" i="11"/>
  <c r="A129" i="11"/>
  <c r="D128" i="11"/>
  <c r="C128" i="11"/>
  <c r="B128" i="11"/>
  <c r="A128" i="11"/>
  <c r="D127" i="11"/>
  <c r="C127" i="11"/>
  <c r="B127" i="11"/>
  <c r="A127" i="11"/>
  <c r="D126" i="11"/>
  <c r="C126" i="11"/>
  <c r="B126" i="11"/>
  <c r="A126" i="11"/>
  <c r="D125" i="11"/>
  <c r="C125" i="11"/>
  <c r="B125" i="11"/>
  <c r="A125" i="11"/>
  <c r="D124" i="11"/>
  <c r="C124" i="11"/>
  <c r="B124" i="11"/>
  <c r="A124" i="11"/>
  <c r="D123" i="11"/>
  <c r="C123" i="11"/>
  <c r="B123" i="11"/>
  <c r="A123" i="11"/>
  <c r="D122" i="11"/>
  <c r="C122" i="11"/>
  <c r="B122" i="11"/>
  <c r="A122" i="11"/>
  <c r="D121" i="11"/>
  <c r="C121" i="11"/>
  <c r="B121" i="11"/>
  <c r="A121" i="11"/>
  <c r="D120" i="11"/>
  <c r="C120" i="11"/>
  <c r="B120" i="11"/>
  <c r="A120" i="11"/>
  <c r="D119" i="11"/>
  <c r="C119" i="11"/>
  <c r="B119" i="11"/>
  <c r="A119" i="11"/>
  <c r="D118" i="11"/>
  <c r="C118" i="11"/>
  <c r="B118" i="11"/>
  <c r="A118" i="11"/>
  <c r="D117" i="11"/>
  <c r="C117" i="11"/>
  <c r="B117" i="11"/>
  <c r="A117" i="11"/>
  <c r="D116" i="11"/>
  <c r="C116" i="11"/>
  <c r="B116" i="11"/>
  <c r="A116" i="11"/>
  <c r="D115" i="11"/>
  <c r="C115" i="11"/>
  <c r="B115" i="11"/>
  <c r="A115" i="11"/>
  <c r="D114" i="11"/>
  <c r="C114" i="11"/>
  <c r="B114" i="11"/>
  <c r="A114" i="11"/>
  <c r="D113" i="11"/>
  <c r="C113" i="11"/>
  <c r="B113" i="11"/>
  <c r="A113" i="11"/>
  <c r="D112" i="11"/>
  <c r="C112" i="11"/>
  <c r="B112" i="11"/>
  <c r="A112" i="11"/>
  <c r="D111" i="11"/>
  <c r="C111" i="11"/>
  <c r="B111" i="11"/>
  <c r="A111" i="11"/>
  <c r="D110" i="11"/>
  <c r="C110" i="11"/>
  <c r="B110" i="11"/>
  <c r="A110" i="11"/>
  <c r="D109" i="11"/>
  <c r="C109" i="11"/>
  <c r="B109" i="11"/>
  <c r="A109" i="11"/>
  <c r="D108" i="11"/>
  <c r="C108" i="11"/>
  <c r="B108" i="11"/>
  <c r="A108" i="11"/>
  <c r="D107" i="11"/>
  <c r="C107" i="11"/>
  <c r="B107" i="11"/>
  <c r="A107" i="11"/>
  <c r="D106" i="11"/>
  <c r="C106" i="11"/>
  <c r="B106" i="11"/>
  <c r="A106" i="11"/>
  <c r="D105" i="11"/>
  <c r="C105" i="11"/>
  <c r="B105" i="11"/>
  <c r="A105" i="11"/>
  <c r="D104" i="11"/>
  <c r="C104" i="11"/>
  <c r="B104" i="11"/>
  <c r="A104" i="11"/>
  <c r="D103" i="11"/>
  <c r="C103" i="11"/>
  <c r="B103" i="11"/>
  <c r="A103" i="11"/>
  <c r="D102" i="11"/>
  <c r="C102" i="11"/>
  <c r="B102" i="11"/>
  <c r="A102" i="11"/>
  <c r="D101" i="11"/>
  <c r="C101" i="11"/>
  <c r="B101" i="11"/>
  <c r="A101" i="11"/>
  <c r="D100" i="11"/>
  <c r="C100" i="11"/>
  <c r="B100" i="11"/>
  <c r="A100" i="11"/>
  <c r="D99" i="11"/>
  <c r="C99" i="11"/>
  <c r="B99" i="11"/>
  <c r="A99" i="11"/>
  <c r="D98" i="11"/>
  <c r="C98" i="11"/>
  <c r="B98" i="11"/>
  <c r="A98" i="11"/>
  <c r="D97" i="11"/>
  <c r="C97" i="11"/>
  <c r="B97" i="11"/>
  <c r="A97" i="11"/>
  <c r="D96" i="11"/>
  <c r="C96" i="11"/>
  <c r="B96" i="11"/>
  <c r="A96" i="11"/>
  <c r="D95" i="11"/>
  <c r="C95" i="11"/>
  <c r="B95" i="11"/>
  <c r="A95" i="11"/>
  <c r="D94" i="11"/>
  <c r="C94" i="11"/>
  <c r="B94" i="11"/>
  <c r="A94" i="11"/>
  <c r="D93" i="11"/>
  <c r="C93" i="11"/>
  <c r="B93" i="11"/>
  <c r="A93" i="11"/>
  <c r="D92" i="11"/>
  <c r="C92" i="11"/>
  <c r="B92" i="11"/>
  <c r="A92" i="11"/>
  <c r="D91" i="11"/>
  <c r="C91" i="11"/>
  <c r="B91" i="11"/>
  <c r="A91" i="11"/>
  <c r="D90" i="11"/>
  <c r="C90" i="11"/>
  <c r="B90" i="11"/>
  <c r="A90" i="11"/>
  <c r="D89" i="11"/>
  <c r="C89" i="11"/>
  <c r="B89" i="11"/>
  <c r="A89" i="11"/>
  <c r="D88" i="11"/>
  <c r="C88" i="11"/>
  <c r="B88" i="11"/>
  <c r="A88" i="11"/>
  <c r="D87" i="11"/>
  <c r="C87" i="11"/>
  <c r="B87" i="11"/>
  <c r="A87" i="11"/>
  <c r="D86" i="11"/>
  <c r="C86" i="11"/>
  <c r="B86" i="11"/>
  <c r="A86" i="11"/>
  <c r="D85" i="11"/>
  <c r="C85" i="11"/>
  <c r="B85" i="11"/>
  <c r="A85" i="11"/>
  <c r="D84" i="11"/>
  <c r="C84" i="11"/>
  <c r="B84" i="11"/>
  <c r="A84" i="11"/>
  <c r="D83" i="11"/>
  <c r="C83" i="11"/>
  <c r="B83" i="11"/>
  <c r="A83" i="11"/>
  <c r="D82" i="11"/>
  <c r="C82" i="11"/>
  <c r="B82" i="11"/>
  <c r="A82" i="11"/>
  <c r="D81" i="11"/>
  <c r="C81" i="11"/>
  <c r="B81" i="11"/>
  <c r="A81" i="11"/>
  <c r="D80" i="11"/>
  <c r="C80" i="11"/>
  <c r="B80" i="11"/>
  <c r="A80" i="11"/>
  <c r="D79" i="11"/>
  <c r="C79" i="11"/>
  <c r="B79" i="11"/>
  <c r="A79" i="11"/>
  <c r="D78" i="11"/>
  <c r="C78" i="11"/>
  <c r="B78" i="11"/>
  <c r="A78" i="11"/>
  <c r="D77" i="11"/>
  <c r="C77" i="11"/>
  <c r="B77" i="11"/>
  <c r="A77" i="11"/>
  <c r="D76" i="11"/>
  <c r="C76" i="11"/>
  <c r="B76" i="11"/>
  <c r="A76" i="11"/>
  <c r="D75" i="11"/>
  <c r="C75" i="11"/>
  <c r="B75" i="11"/>
  <c r="A75" i="11"/>
  <c r="D74" i="11"/>
  <c r="C74" i="11"/>
  <c r="B74" i="11"/>
  <c r="A74" i="11"/>
  <c r="D73" i="11"/>
  <c r="C73" i="11"/>
  <c r="B73" i="11"/>
  <c r="A73" i="11"/>
  <c r="D72" i="11"/>
  <c r="C72" i="11"/>
  <c r="B72" i="11"/>
  <c r="A72" i="11"/>
  <c r="D71" i="11"/>
  <c r="C71" i="11"/>
  <c r="B71" i="11"/>
  <c r="A71" i="11"/>
  <c r="D70" i="11"/>
  <c r="C70" i="11"/>
  <c r="B70" i="11"/>
  <c r="A70" i="11"/>
  <c r="D69" i="11"/>
  <c r="C69" i="11"/>
  <c r="B69" i="11"/>
  <c r="A69" i="11"/>
  <c r="D68" i="11"/>
  <c r="C68" i="11"/>
  <c r="B68" i="11"/>
  <c r="A68" i="11"/>
  <c r="D67" i="11"/>
  <c r="C67" i="11"/>
  <c r="B67" i="11"/>
  <c r="A67" i="11"/>
  <c r="D66" i="11"/>
  <c r="C66" i="11"/>
  <c r="B66" i="11"/>
  <c r="A66" i="11"/>
  <c r="D65" i="11"/>
  <c r="C65" i="11"/>
  <c r="B65" i="11"/>
  <c r="A65" i="11"/>
  <c r="D64" i="11"/>
  <c r="C64" i="11"/>
  <c r="B64" i="11"/>
  <c r="A64" i="11"/>
  <c r="D63" i="11"/>
  <c r="C63" i="11"/>
  <c r="B63" i="11"/>
  <c r="A63" i="11"/>
  <c r="D62" i="11"/>
  <c r="C62" i="11"/>
  <c r="B62" i="11"/>
  <c r="A62" i="11"/>
  <c r="D61" i="11"/>
  <c r="C61" i="11"/>
  <c r="B61" i="11"/>
  <c r="A61" i="11"/>
  <c r="D60" i="11"/>
  <c r="C60" i="11"/>
  <c r="B60" i="11"/>
  <c r="A60" i="11"/>
  <c r="D59" i="11"/>
  <c r="C59" i="11"/>
  <c r="B59" i="11"/>
  <c r="A59" i="11"/>
  <c r="D58" i="11"/>
  <c r="C58" i="11"/>
  <c r="B58" i="11"/>
  <c r="A58" i="11"/>
  <c r="D57" i="11"/>
  <c r="C57" i="11"/>
  <c r="B57" i="11"/>
  <c r="A57" i="11"/>
  <c r="D56" i="11"/>
  <c r="C56" i="11"/>
  <c r="B56" i="11"/>
  <c r="A56" i="11"/>
  <c r="D55" i="11"/>
  <c r="C55" i="11"/>
  <c r="B55" i="11"/>
  <c r="A55" i="11"/>
  <c r="D54" i="11"/>
  <c r="C54" i="11"/>
  <c r="B54" i="11"/>
  <c r="A54" i="11"/>
  <c r="D53" i="11"/>
  <c r="C53" i="11"/>
  <c r="B53" i="11"/>
  <c r="A53" i="11"/>
  <c r="D52" i="11"/>
  <c r="C52" i="11"/>
  <c r="B52" i="11"/>
  <c r="A52" i="11"/>
  <c r="D51" i="11"/>
  <c r="C51" i="11"/>
  <c r="B51" i="11"/>
  <c r="A51" i="11"/>
  <c r="D50" i="11"/>
  <c r="C50" i="11"/>
  <c r="B50" i="11"/>
  <c r="A50" i="11"/>
  <c r="D49" i="11"/>
  <c r="C49" i="11"/>
  <c r="B49" i="11"/>
  <c r="A49" i="11"/>
  <c r="D48" i="11"/>
  <c r="C48" i="11"/>
  <c r="B48" i="11"/>
  <c r="A48" i="11"/>
  <c r="D47" i="11"/>
  <c r="C47" i="11"/>
  <c r="B47" i="11"/>
  <c r="A47" i="11"/>
  <c r="D46" i="11"/>
  <c r="C46" i="11"/>
  <c r="B46" i="11"/>
  <c r="A46" i="11"/>
  <c r="D45" i="11"/>
  <c r="C45" i="11"/>
  <c r="B45" i="11"/>
  <c r="A45" i="11"/>
  <c r="D44" i="11"/>
  <c r="C44" i="11"/>
  <c r="B44" i="11"/>
  <c r="A44" i="11"/>
  <c r="D43" i="11"/>
  <c r="C43" i="11"/>
  <c r="B43" i="11"/>
  <c r="A43" i="11"/>
  <c r="D42" i="11"/>
  <c r="C42" i="11"/>
  <c r="B42" i="11"/>
  <c r="A42" i="11"/>
  <c r="D41" i="11"/>
  <c r="C41" i="11"/>
  <c r="B41" i="11"/>
  <c r="A41" i="11"/>
  <c r="D40" i="11"/>
  <c r="C40" i="11"/>
  <c r="B40" i="11"/>
  <c r="A40" i="11"/>
  <c r="D39" i="11"/>
  <c r="C39" i="11"/>
  <c r="B39" i="11"/>
  <c r="A39" i="11"/>
  <c r="D38" i="11"/>
  <c r="C38" i="11"/>
  <c r="B38" i="11"/>
  <c r="A38" i="11"/>
  <c r="D37" i="11"/>
  <c r="C37" i="11"/>
  <c r="B37" i="11"/>
  <c r="A37" i="11"/>
  <c r="D36" i="11"/>
  <c r="C36" i="11"/>
  <c r="B36" i="11"/>
  <c r="A36" i="11"/>
  <c r="D35" i="11"/>
  <c r="C35" i="11"/>
  <c r="B35" i="11"/>
  <c r="A35" i="11"/>
  <c r="D34" i="11"/>
  <c r="C34" i="11"/>
  <c r="B34" i="11"/>
  <c r="A34" i="11"/>
  <c r="D33" i="11"/>
  <c r="C33" i="11"/>
  <c r="B33" i="11"/>
  <c r="A33" i="11"/>
  <c r="D32" i="11"/>
  <c r="C32" i="11"/>
  <c r="B32" i="11"/>
  <c r="A32" i="11"/>
  <c r="D31" i="11"/>
  <c r="C31" i="11"/>
  <c r="B31" i="11"/>
  <c r="A31" i="11"/>
  <c r="D30" i="11"/>
  <c r="C30" i="11"/>
  <c r="B30" i="11"/>
  <c r="A30" i="11"/>
  <c r="D29" i="11"/>
  <c r="C29" i="11"/>
  <c r="B29" i="11"/>
  <c r="A29" i="11"/>
  <c r="D28" i="11"/>
  <c r="C28" i="11"/>
  <c r="B28" i="11"/>
  <c r="A28" i="11"/>
  <c r="D27" i="11"/>
  <c r="C27" i="11"/>
  <c r="B27" i="11"/>
  <c r="A27" i="11"/>
  <c r="D26" i="11"/>
  <c r="C26" i="11"/>
  <c r="B26" i="11"/>
  <c r="A26" i="11"/>
  <c r="D25" i="11"/>
  <c r="C25" i="11"/>
  <c r="B25" i="11"/>
  <c r="A25" i="11"/>
  <c r="D24" i="11"/>
  <c r="C24" i="11"/>
  <c r="B24" i="11"/>
  <c r="A24" i="11"/>
  <c r="D23" i="11"/>
  <c r="C23" i="11"/>
  <c r="B23" i="11"/>
  <c r="A23" i="11"/>
  <c r="D22" i="11"/>
  <c r="C22" i="11"/>
  <c r="B22" i="11"/>
  <c r="A22" i="11"/>
  <c r="D21" i="11"/>
  <c r="C21" i="11"/>
  <c r="B21" i="11"/>
  <c r="A21" i="11"/>
  <c r="D20" i="11"/>
  <c r="C20" i="11"/>
  <c r="B20" i="11"/>
  <c r="A20" i="11"/>
  <c r="D19" i="11"/>
  <c r="C19" i="11"/>
  <c r="B19" i="11"/>
  <c r="A19" i="11"/>
  <c r="D18" i="11"/>
  <c r="C18" i="11"/>
  <c r="B18" i="11"/>
  <c r="A18" i="11"/>
  <c r="D17" i="11"/>
  <c r="C17" i="11"/>
  <c r="B17" i="11"/>
  <c r="A17" i="11"/>
  <c r="D16" i="11"/>
  <c r="C16" i="11"/>
  <c r="B16" i="11"/>
  <c r="A16" i="11"/>
  <c r="D15" i="11"/>
  <c r="C15" i="11"/>
  <c r="B15" i="11"/>
  <c r="A15" i="11"/>
  <c r="D14" i="11"/>
  <c r="C14" i="11"/>
  <c r="B14" i="11"/>
  <c r="A14" i="11"/>
  <c r="D13" i="11"/>
  <c r="C13" i="11"/>
  <c r="B13" i="11"/>
  <c r="A13" i="11"/>
  <c r="D12" i="11"/>
  <c r="C12" i="11"/>
  <c r="B12" i="11"/>
  <c r="A12" i="11"/>
  <c r="D11" i="11"/>
  <c r="C11" i="11"/>
  <c r="B11" i="11"/>
  <c r="A11" i="11"/>
  <c r="D10" i="11"/>
  <c r="C10" i="11"/>
  <c r="B10" i="11"/>
  <c r="A10" i="11"/>
  <c r="D9" i="11"/>
  <c r="C9" i="11"/>
  <c r="B9" i="11"/>
  <c r="A9" i="11"/>
  <c r="D8" i="11"/>
  <c r="C8" i="11"/>
  <c r="B8" i="11"/>
  <c r="A8" i="11"/>
  <c r="D7" i="11"/>
  <c r="C7" i="11"/>
  <c r="B7" i="11"/>
  <c r="A7" i="11"/>
  <c r="D6" i="11"/>
  <c r="C6" i="11"/>
  <c r="B6" i="11"/>
  <c r="A6" i="11"/>
  <c r="D5" i="11"/>
  <c r="C5" i="11"/>
  <c r="B5" i="11"/>
  <c r="A5" i="11"/>
  <c r="D4" i="11"/>
  <c r="C4" i="11"/>
  <c r="B4" i="11"/>
  <c r="A4" i="11"/>
  <c r="D3" i="11"/>
  <c r="C3" i="11"/>
  <c r="B3" i="11"/>
  <c r="A3" i="11"/>
  <c r="A330" i="10"/>
  <c r="B330" i="10"/>
  <c r="C330" i="10"/>
  <c r="D330" i="10"/>
  <c r="A331" i="10"/>
  <c r="B331" i="10"/>
  <c r="C331" i="10"/>
  <c r="D331" i="10"/>
  <c r="A4" i="10"/>
  <c r="B4" i="10"/>
  <c r="C4" i="10"/>
  <c r="D4" i="10"/>
  <c r="A5" i="10"/>
  <c r="B5" i="10"/>
  <c r="C5" i="10"/>
  <c r="D5" i="10"/>
  <c r="A6" i="10"/>
  <c r="B6" i="10"/>
  <c r="C6" i="10"/>
  <c r="D6" i="10"/>
  <c r="A7" i="10"/>
  <c r="B7" i="10"/>
  <c r="C7" i="10"/>
  <c r="D7" i="10"/>
  <c r="A8" i="10"/>
  <c r="B8" i="10"/>
  <c r="C8" i="10"/>
  <c r="D8" i="10"/>
  <c r="A9" i="10"/>
  <c r="B9" i="10"/>
  <c r="C9" i="10"/>
  <c r="D9" i="10"/>
  <c r="A10" i="10"/>
  <c r="B10" i="10"/>
  <c r="C10" i="10"/>
  <c r="D10" i="10"/>
  <c r="A11" i="10"/>
  <c r="B11" i="10"/>
  <c r="C11" i="10"/>
  <c r="D11" i="10"/>
  <c r="A12" i="10"/>
  <c r="B12" i="10"/>
  <c r="C12" i="10"/>
  <c r="D12" i="10"/>
  <c r="A13" i="10"/>
  <c r="B13" i="10"/>
  <c r="C13" i="10"/>
  <c r="D13" i="10"/>
  <c r="A14" i="10"/>
  <c r="B14" i="10"/>
  <c r="C14" i="10"/>
  <c r="D14" i="10"/>
  <c r="A15" i="10"/>
  <c r="B15" i="10"/>
  <c r="C15" i="10"/>
  <c r="D15" i="10"/>
  <c r="A16" i="10"/>
  <c r="B16" i="10"/>
  <c r="C16" i="10"/>
  <c r="D16" i="10"/>
  <c r="A17" i="10"/>
  <c r="B17" i="10"/>
  <c r="C17" i="10"/>
  <c r="D17" i="10"/>
  <c r="A18" i="10"/>
  <c r="B18" i="10"/>
  <c r="C18" i="10"/>
  <c r="D18" i="10"/>
  <c r="A19" i="10"/>
  <c r="B19" i="10"/>
  <c r="C19" i="10"/>
  <c r="D19" i="10"/>
  <c r="A20" i="10"/>
  <c r="B20" i="10"/>
  <c r="C20" i="10"/>
  <c r="D20" i="10"/>
  <c r="A21" i="10"/>
  <c r="B21" i="10"/>
  <c r="C21" i="10"/>
  <c r="D21" i="10"/>
  <c r="A22" i="10"/>
  <c r="B22" i="10"/>
  <c r="C22" i="10"/>
  <c r="D22" i="10"/>
  <c r="A23" i="10"/>
  <c r="B23" i="10"/>
  <c r="C23" i="10"/>
  <c r="D23" i="10"/>
  <c r="A24" i="10"/>
  <c r="B24" i="10"/>
  <c r="C24" i="10"/>
  <c r="D24" i="10"/>
  <c r="A25" i="10"/>
  <c r="B25" i="10"/>
  <c r="C25" i="10"/>
  <c r="D25" i="10"/>
  <c r="A26" i="10"/>
  <c r="B26" i="10"/>
  <c r="C26" i="10"/>
  <c r="D26" i="10"/>
  <c r="A27" i="10"/>
  <c r="B27" i="10"/>
  <c r="C27" i="10"/>
  <c r="D27" i="10"/>
  <c r="A28" i="10"/>
  <c r="B28" i="10"/>
  <c r="C28" i="10"/>
  <c r="D28" i="10"/>
  <c r="A29" i="10"/>
  <c r="B29" i="10"/>
  <c r="C29" i="10"/>
  <c r="D29" i="10"/>
  <c r="A30" i="10"/>
  <c r="B30" i="10"/>
  <c r="C30" i="10"/>
  <c r="D30" i="10"/>
  <c r="A31" i="10"/>
  <c r="B31" i="10"/>
  <c r="C31" i="10"/>
  <c r="D31" i="10"/>
  <c r="A32" i="10"/>
  <c r="B32" i="10"/>
  <c r="C32" i="10"/>
  <c r="D32" i="10"/>
  <c r="A33" i="10"/>
  <c r="B33" i="10"/>
  <c r="C33" i="10"/>
  <c r="D33" i="10"/>
  <c r="A34" i="10"/>
  <c r="B34" i="10"/>
  <c r="C34" i="10"/>
  <c r="D34" i="10"/>
  <c r="A35" i="10"/>
  <c r="B35" i="10"/>
  <c r="C35" i="10"/>
  <c r="D35" i="10"/>
  <c r="A36" i="10"/>
  <c r="B36" i="10"/>
  <c r="C36" i="10"/>
  <c r="D36" i="10"/>
  <c r="A37" i="10"/>
  <c r="B37" i="10"/>
  <c r="C37" i="10"/>
  <c r="D37" i="10"/>
  <c r="A38" i="10"/>
  <c r="B38" i="10"/>
  <c r="C38" i="10"/>
  <c r="D38" i="10"/>
  <c r="A39" i="10"/>
  <c r="B39" i="10"/>
  <c r="C39" i="10"/>
  <c r="D39" i="10"/>
  <c r="A40" i="10"/>
  <c r="B40" i="10"/>
  <c r="C40" i="10"/>
  <c r="D40" i="10"/>
  <c r="A41" i="10"/>
  <c r="B41" i="10"/>
  <c r="C41" i="10"/>
  <c r="D41" i="10"/>
  <c r="A42" i="10"/>
  <c r="B42" i="10"/>
  <c r="C42" i="10"/>
  <c r="D42" i="10"/>
  <c r="A43" i="10"/>
  <c r="B43" i="10"/>
  <c r="C43" i="10"/>
  <c r="D43" i="10"/>
  <c r="A44" i="10"/>
  <c r="B44" i="10"/>
  <c r="C44" i="10"/>
  <c r="D44" i="10"/>
  <c r="A45" i="10"/>
  <c r="B45" i="10"/>
  <c r="C45" i="10"/>
  <c r="D45" i="10"/>
  <c r="A46" i="10"/>
  <c r="B46" i="10"/>
  <c r="C46" i="10"/>
  <c r="D46" i="10"/>
  <c r="A47" i="10"/>
  <c r="B47" i="10"/>
  <c r="C47" i="10"/>
  <c r="D47" i="10"/>
  <c r="A48" i="10"/>
  <c r="B48" i="10"/>
  <c r="C48" i="10"/>
  <c r="D48" i="10"/>
  <c r="A49" i="10"/>
  <c r="B49" i="10"/>
  <c r="C49" i="10"/>
  <c r="D49" i="10"/>
  <c r="A50" i="10"/>
  <c r="B50" i="10"/>
  <c r="C50" i="10"/>
  <c r="D50" i="10"/>
  <c r="A51" i="10"/>
  <c r="B51" i="10"/>
  <c r="C51" i="10"/>
  <c r="D51" i="10"/>
  <c r="A52" i="10"/>
  <c r="B52" i="10"/>
  <c r="C52" i="10"/>
  <c r="D52" i="10"/>
  <c r="A53" i="10"/>
  <c r="B53" i="10"/>
  <c r="C53" i="10"/>
  <c r="D53" i="10"/>
  <c r="A54" i="10"/>
  <c r="B54" i="10"/>
  <c r="C54" i="10"/>
  <c r="D54" i="10"/>
  <c r="A55" i="10"/>
  <c r="B55" i="10"/>
  <c r="C55" i="10"/>
  <c r="D55" i="10"/>
  <c r="A56" i="10"/>
  <c r="B56" i="10"/>
  <c r="C56" i="10"/>
  <c r="D56" i="10"/>
  <c r="A57" i="10"/>
  <c r="B57" i="10"/>
  <c r="C57" i="10"/>
  <c r="D57" i="10"/>
  <c r="A58" i="10"/>
  <c r="B58" i="10"/>
  <c r="C58" i="10"/>
  <c r="D58" i="10"/>
  <c r="A59" i="10"/>
  <c r="B59" i="10"/>
  <c r="C59" i="10"/>
  <c r="D59" i="10"/>
  <c r="A60" i="10"/>
  <c r="B60" i="10"/>
  <c r="C60" i="10"/>
  <c r="D60" i="10"/>
  <c r="A61" i="10"/>
  <c r="B61" i="10"/>
  <c r="C61" i="10"/>
  <c r="D61" i="10"/>
  <c r="A62" i="10"/>
  <c r="B62" i="10"/>
  <c r="C62" i="10"/>
  <c r="D62" i="10"/>
  <c r="A63" i="10"/>
  <c r="B63" i="10"/>
  <c r="C63" i="10"/>
  <c r="D63" i="10"/>
  <c r="A64" i="10"/>
  <c r="B64" i="10"/>
  <c r="C64" i="10"/>
  <c r="D64" i="10"/>
  <c r="A65" i="10"/>
  <c r="B65" i="10"/>
  <c r="C65" i="10"/>
  <c r="D65" i="10"/>
  <c r="A66" i="10"/>
  <c r="B66" i="10"/>
  <c r="C66" i="10"/>
  <c r="D66" i="10"/>
  <c r="A67" i="10"/>
  <c r="B67" i="10"/>
  <c r="C67" i="10"/>
  <c r="D67" i="10"/>
  <c r="A68" i="10"/>
  <c r="B68" i="10"/>
  <c r="C68" i="10"/>
  <c r="D68" i="10"/>
  <c r="A69" i="10"/>
  <c r="B69" i="10"/>
  <c r="C69" i="10"/>
  <c r="D69" i="10"/>
  <c r="A70" i="10"/>
  <c r="B70" i="10"/>
  <c r="C70" i="10"/>
  <c r="D70" i="10"/>
  <c r="A71" i="10"/>
  <c r="B71" i="10"/>
  <c r="C71" i="10"/>
  <c r="D71" i="10"/>
  <c r="A72" i="10"/>
  <c r="B72" i="10"/>
  <c r="C72" i="10"/>
  <c r="D72" i="10"/>
  <c r="A73" i="10"/>
  <c r="B73" i="10"/>
  <c r="C73" i="10"/>
  <c r="D73" i="10"/>
  <c r="A74" i="10"/>
  <c r="B74" i="10"/>
  <c r="C74" i="10"/>
  <c r="D74" i="10"/>
  <c r="A75" i="10"/>
  <c r="B75" i="10"/>
  <c r="C75" i="10"/>
  <c r="D75" i="10"/>
  <c r="A76" i="10"/>
  <c r="B76" i="10"/>
  <c r="C76" i="10"/>
  <c r="D76" i="10"/>
  <c r="A77" i="10"/>
  <c r="B77" i="10"/>
  <c r="C77" i="10"/>
  <c r="D77" i="10"/>
  <c r="A78" i="10"/>
  <c r="B78" i="10"/>
  <c r="C78" i="10"/>
  <c r="D78" i="10"/>
  <c r="A79" i="10"/>
  <c r="B79" i="10"/>
  <c r="C79" i="10"/>
  <c r="D79" i="10"/>
  <c r="A80" i="10"/>
  <c r="B80" i="10"/>
  <c r="C80" i="10"/>
  <c r="D80" i="10"/>
  <c r="A81" i="10"/>
  <c r="B81" i="10"/>
  <c r="C81" i="10"/>
  <c r="D81" i="10"/>
  <c r="A82" i="10"/>
  <c r="B82" i="10"/>
  <c r="C82" i="10"/>
  <c r="D82" i="10"/>
  <c r="A83" i="10"/>
  <c r="B83" i="10"/>
  <c r="C83" i="10"/>
  <c r="D83" i="10"/>
  <c r="A84" i="10"/>
  <c r="B84" i="10"/>
  <c r="C84" i="10"/>
  <c r="D84" i="10"/>
  <c r="A85" i="10"/>
  <c r="B85" i="10"/>
  <c r="C85" i="10"/>
  <c r="D85" i="10"/>
  <c r="A86" i="10"/>
  <c r="B86" i="10"/>
  <c r="C86" i="10"/>
  <c r="D86" i="10"/>
  <c r="A87" i="10"/>
  <c r="B87" i="10"/>
  <c r="C87" i="10"/>
  <c r="D87" i="10"/>
  <c r="A88" i="10"/>
  <c r="B88" i="10"/>
  <c r="C88" i="10"/>
  <c r="D88" i="10"/>
  <c r="A89" i="10"/>
  <c r="B89" i="10"/>
  <c r="C89" i="10"/>
  <c r="D89" i="10"/>
  <c r="A90" i="10"/>
  <c r="B90" i="10"/>
  <c r="C90" i="10"/>
  <c r="D90" i="10"/>
  <c r="A91" i="10"/>
  <c r="B91" i="10"/>
  <c r="C91" i="10"/>
  <c r="D91" i="10"/>
  <c r="A92" i="10"/>
  <c r="B92" i="10"/>
  <c r="C92" i="10"/>
  <c r="D92" i="10"/>
  <c r="A93" i="10"/>
  <c r="B93" i="10"/>
  <c r="C93" i="10"/>
  <c r="D93" i="10"/>
  <c r="A94" i="10"/>
  <c r="B94" i="10"/>
  <c r="C94" i="10"/>
  <c r="D94" i="10"/>
  <c r="A95" i="10"/>
  <c r="B95" i="10"/>
  <c r="C95" i="10"/>
  <c r="D95" i="10"/>
  <c r="A96" i="10"/>
  <c r="B96" i="10"/>
  <c r="C96" i="10"/>
  <c r="D96" i="10"/>
  <c r="A97" i="10"/>
  <c r="B97" i="10"/>
  <c r="C97" i="10"/>
  <c r="D97" i="10"/>
  <c r="A98" i="10"/>
  <c r="B98" i="10"/>
  <c r="C98" i="10"/>
  <c r="D98" i="10"/>
  <c r="A99" i="10"/>
  <c r="B99" i="10"/>
  <c r="C99" i="10"/>
  <c r="D99" i="10"/>
  <c r="A100" i="10"/>
  <c r="B100" i="10"/>
  <c r="C100" i="10"/>
  <c r="D100" i="10"/>
  <c r="A101" i="10"/>
  <c r="B101" i="10"/>
  <c r="C101" i="10"/>
  <c r="D101" i="10"/>
  <c r="A102" i="10"/>
  <c r="B102" i="10"/>
  <c r="C102" i="10"/>
  <c r="D102" i="10"/>
  <c r="A103" i="10"/>
  <c r="B103" i="10"/>
  <c r="C103" i="10"/>
  <c r="D103" i="10"/>
  <c r="A104" i="10"/>
  <c r="B104" i="10"/>
  <c r="C104" i="10"/>
  <c r="D104" i="10"/>
  <c r="A105" i="10"/>
  <c r="B105" i="10"/>
  <c r="C105" i="10"/>
  <c r="D105" i="10"/>
  <c r="A106" i="10"/>
  <c r="B106" i="10"/>
  <c r="C106" i="10"/>
  <c r="D106" i="10"/>
  <c r="A107" i="10"/>
  <c r="B107" i="10"/>
  <c r="C107" i="10"/>
  <c r="D107" i="10"/>
  <c r="A108" i="10"/>
  <c r="B108" i="10"/>
  <c r="C108" i="10"/>
  <c r="D108" i="10"/>
  <c r="A109" i="10"/>
  <c r="B109" i="10"/>
  <c r="C109" i="10"/>
  <c r="D109" i="10"/>
  <c r="A110" i="10"/>
  <c r="B110" i="10"/>
  <c r="C110" i="10"/>
  <c r="D110" i="10"/>
  <c r="A111" i="10"/>
  <c r="B111" i="10"/>
  <c r="C111" i="10"/>
  <c r="D111" i="10"/>
  <c r="A112" i="10"/>
  <c r="B112" i="10"/>
  <c r="C112" i="10"/>
  <c r="D112" i="10"/>
  <c r="A113" i="10"/>
  <c r="B113" i="10"/>
  <c r="C113" i="10"/>
  <c r="D113" i="10"/>
  <c r="A114" i="10"/>
  <c r="B114" i="10"/>
  <c r="C114" i="10"/>
  <c r="D114" i="10"/>
  <c r="A115" i="10"/>
  <c r="B115" i="10"/>
  <c r="C115" i="10"/>
  <c r="D115" i="10"/>
  <c r="A116" i="10"/>
  <c r="B116" i="10"/>
  <c r="C116" i="10"/>
  <c r="D116" i="10"/>
  <c r="A117" i="10"/>
  <c r="B117" i="10"/>
  <c r="C117" i="10"/>
  <c r="D117" i="10"/>
  <c r="A118" i="10"/>
  <c r="B118" i="10"/>
  <c r="C118" i="10"/>
  <c r="D118" i="10"/>
  <c r="A119" i="10"/>
  <c r="B119" i="10"/>
  <c r="C119" i="10"/>
  <c r="D119" i="10"/>
  <c r="A120" i="10"/>
  <c r="B120" i="10"/>
  <c r="C120" i="10"/>
  <c r="D120" i="10"/>
  <c r="A121" i="10"/>
  <c r="B121" i="10"/>
  <c r="C121" i="10"/>
  <c r="D121" i="10"/>
  <c r="A122" i="10"/>
  <c r="B122" i="10"/>
  <c r="C122" i="10"/>
  <c r="D122" i="10"/>
  <c r="A123" i="10"/>
  <c r="B123" i="10"/>
  <c r="C123" i="10"/>
  <c r="D123" i="10"/>
  <c r="A124" i="10"/>
  <c r="B124" i="10"/>
  <c r="C124" i="10"/>
  <c r="D124" i="10"/>
  <c r="A125" i="10"/>
  <c r="B125" i="10"/>
  <c r="C125" i="10"/>
  <c r="D125" i="10"/>
  <c r="A126" i="10"/>
  <c r="B126" i="10"/>
  <c r="C126" i="10"/>
  <c r="D126" i="10"/>
  <c r="A127" i="10"/>
  <c r="B127" i="10"/>
  <c r="C127" i="10"/>
  <c r="D127" i="10"/>
  <c r="A128" i="10"/>
  <c r="B128" i="10"/>
  <c r="C128" i="10"/>
  <c r="D128" i="10"/>
  <c r="A129" i="10"/>
  <c r="B129" i="10"/>
  <c r="C129" i="10"/>
  <c r="D129" i="10"/>
  <c r="A130" i="10"/>
  <c r="B130" i="10"/>
  <c r="C130" i="10"/>
  <c r="D130" i="10"/>
  <c r="A131" i="10"/>
  <c r="B131" i="10"/>
  <c r="C131" i="10"/>
  <c r="D131" i="10"/>
  <c r="A132" i="10"/>
  <c r="B132" i="10"/>
  <c r="C132" i="10"/>
  <c r="D132" i="10"/>
  <c r="A133" i="10"/>
  <c r="B133" i="10"/>
  <c r="C133" i="10"/>
  <c r="D133" i="10"/>
  <c r="A134" i="10"/>
  <c r="B134" i="10"/>
  <c r="C134" i="10"/>
  <c r="D134" i="10"/>
  <c r="A135" i="10"/>
  <c r="B135" i="10"/>
  <c r="C135" i="10"/>
  <c r="D135" i="10"/>
  <c r="A136" i="10"/>
  <c r="B136" i="10"/>
  <c r="C136" i="10"/>
  <c r="D136" i="10"/>
  <c r="A137" i="10"/>
  <c r="B137" i="10"/>
  <c r="C137" i="10"/>
  <c r="D137" i="10"/>
  <c r="A138" i="10"/>
  <c r="B138" i="10"/>
  <c r="C138" i="10"/>
  <c r="D138" i="10"/>
  <c r="A139" i="10"/>
  <c r="B139" i="10"/>
  <c r="C139" i="10"/>
  <c r="D139" i="10"/>
  <c r="A140" i="10"/>
  <c r="B140" i="10"/>
  <c r="C140" i="10"/>
  <c r="D140" i="10"/>
  <c r="A141" i="10"/>
  <c r="B141" i="10"/>
  <c r="C141" i="10"/>
  <c r="D141" i="10"/>
  <c r="A142" i="10"/>
  <c r="B142" i="10"/>
  <c r="C142" i="10"/>
  <c r="D142" i="10"/>
  <c r="A143" i="10"/>
  <c r="B143" i="10"/>
  <c r="C143" i="10"/>
  <c r="D143" i="10"/>
  <c r="A144" i="10"/>
  <c r="B144" i="10"/>
  <c r="C144" i="10"/>
  <c r="D144" i="10"/>
  <c r="A145" i="10"/>
  <c r="B145" i="10"/>
  <c r="C145" i="10"/>
  <c r="D145" i="10"/>
  <c r="A146" i="10"/>
  <c r="B146" i="10"/>
  <c r="C146" i="10"/>
  <c r="D146" i="10"/>
  <c r="A147" i="10"/>
  <c r="B147" i="10"/>
  <c r="C147" i="10"/>
  <c r="D147" i="10"/>
  <c r="A148" i="10"/>
  <c r="B148" i="10"/>
  <c r="C148" i="10"/>
  <c r="D148" i="10"/>
  <c r="A149" i="10"/>
  <c r="B149" i="10"/>
  <c r="C149" i="10"/>
  <c r="D149" i="10"/>
  <c r="A150" i="10"/>
  <c r="B150" i="10"/>
  <c r="C150" i="10"/>
  <c r="D150" i="10"/>
  <c r="A151" i="10"/>
  <c r="B151" i="10"/>
  <c r="C151" i="10"/>
  <c r="D151" i="10"/>
  <c r="A152" i="10"/>
  <c r="B152" i="10"/>
  <c r="C152" i="10"/>
  <c r="D152" i="10"/>
  <c r="A153" i="10"/>
  <c r="B153" i="10"/>
  <c r="C153" i="10"/>
  <c r="D153" i="10"/>
  <c r="A154" i="10"/>
  <c r="B154" i="10"/>
  <c r="C154" i="10"/>
  <c r="D154" i="10"/>
  <c r="A155" i="10"/>
  <c r="B155" i="10"/>
  <c r="C155" i="10"/>
  <c r="D155" i="10"/>
  <c r="A156" i="10"/>
  <c r="B156" i="10"/>
  <c r="C156" i="10"/>
  <c r="D156" i="10"/>
  <c r="A157" i="10"/>
  <c r="B157" i="10"/>
  <c r="C157" i="10"/>
  <c r="D157" i="10"/>
  <c r="A158" i="10"/>
  <c r="B158" i="10"/>
  <c r="C158" i="10"/>
  <c r="D158" i="10"/>
  <c r="A159" i="10"/>
  <c r="B159" i="10"/>
  <c r="C159" i="10"/>
  <c r="D159" i="10"/>
  <c r="A160" i="10"/>
  <c r="B160" i="10"/>
  <c r="C160" i="10"/>
  <c r="D160" i="10"/>
  <c r="A161" i="10"/>
  <c r="B161" i="10"/>
  <c r="C161" i="10"/>
  <c r="D161" i="10"/>
  <c r="A162" i="10"/>
  <c r="B162" i="10"/>
  <c r="C162" i="10"/>
  <c r="D162" i="10"/>
  <c r="A163" i="10"/>
  <c r="B163" i="10"/>
  <c r="C163" i="10"/>
  <c r="D163" i="10"/>
  <c r="A164" i="10"/>
  <c r="B164" i="10"/>
  <c r="C164" i="10"/>
  <c r="D164" i="10"/>
  <c r="A165" i="10"/>
  <c r="B165" i="10"/>
  <c r="C165" i="10"/>
  <c r="D165" i="10"/>
  <c r="A166" i="10"/>
  <c r="B166" i="10"/>
  <c r="C166" i="10"/>
  <c r="D166" i="10"/>
  <c r="A167" i="10"/>
  <c r="B167" i="10"/>
  <c r="C167" i="10"/>
  <c r="D167" i="10"/>
  <c r="A168" i="10"/>
  <c r="B168" i="10"/>
  <c r="C168" i="10"/>
  <c r="D168" i="10"/>
  <c r="A169" i="10"/>
  <c r="B169" i="10"/>
  <c r="C169" i="10"/>
  <c r="D169" i="10"/>
  <c r="A170" i="10"/>
  <c r="B170" i="10"/>
  <c r="C170" i="10"/>
  <c r="D170" i="10"/>
  <c r="A171" i="10"/>
  <c r="B171" i="10"/>
  <c r="C171" i="10"/>
  <c r="D171" i="10"/>
  <c r="A172" i="10"/>
  <c r="B172" i="10"/>
  <c r="C172" i="10"/>
  <c r="D172" i="10"/>
  <c r="A173" i="10"/>
  <c r="B173" i="10"/>
  <c r="C173" i="10"/>
  <c r="D173" i="10"/>
  <c r="A174" i="10"/>
  <c r="B174" i="10"/>
  <c r="C174" i="10"/>
  <c r="D174" i="10"/>
  <c r="A175" i="10"/>
  <c r="B175" i="10"/>
  <c r="C175" i="10"/>
  <c r="D175" i="10"/>
  <c r="A176" i="10"/>
  <c r="B176" i="10"/>
  <c r="C176" i="10"/>
  <c r="D176" i="10"/>
  <c r="A177" i="10"/>
  <c r="B177" i="10"/>
  <c r="C177" i="10"/>
  <c r="D177" i="10"/>
  <c r="A178" i="10"/>
  <c r="B178" i="10"/>
  <c r="C178" i="10"/>
  <c r="D178" i="10"/>
  <c r="A179" i="10"/>
  <c r="B179" i="10"/>
  <c r="C179" i="10"/>
  <c r="D179" i="10"/>
  <c r="A180" i="10"/>
  <c r="B180" i="10"/>
  <c r="C180" i="10"/>
  <c r="D180" i="10"/>
  <c r="A181" i="10"/>
  <c r="B181" i="10"/>
  <c r="C181" i="10"/>
  <c r="D181" i="10"/>
  <c r="A182" i="10"/>
  <c r="B182" i="10"/>
  <c r="C182" i="10"/>
  <c r="D182" i="10"/>
  <c r="A183" i="10"/>
  <c r="B183" i="10"/>
  <c r="C183" i="10"/>
  <c r="D183" i="10"/>
  <c r="A184" i="10"/>
  <c r="B184" i="10"/>
  <c r="C184" i="10"/>
  <c r="D184" i="10"/>
  <c r="A185" i="10"/>
  <c r="B185" i="10"/>
  <c r="C185" i="10"/>
  <c r="D185" i="10"/>
  <c r="A186" i="10"/>
  <c r="B186" i="10"/>
  <c r="C186" i="10"/>
  <c r="D186" i="10"/>
  <c r="A187" i="10"/>
  <c r="B187" i="10"/>
  <c r="C187" i="10"/>
  <c r="D187" i="10"/>
  <c r="A188" i="10"/>
  <c r="B188" i="10"/>
  <c r="C188" i="10"/>
  <c r="D188" i="10"/>
  <c r="A189" i="10"/>
  <c r="B189" i="10"/>
  <c r="C189" i="10"/>
  <c r="D189" i="10"/>
  <c r="A190" i="10"/>
  <c r="B190" i="10"/>
  <c r="C190" i="10"/>
  <c r="D190" i="10"/>
  <c r="A191" i="10"/>
  <c r="B191" i="10"/>
  <c r="C191" i="10"/>
  <c r="D191" i="10"/>
  <c r="A192" i="10"/>
  <c r="B192" i="10"/>
  <c r="C192" i="10"/>
  <c r="D192" i="10"/>
  <c r="A193" i="10"/>
  <c r="B193" i="10"/>
  <c r="C193" i="10"/>
  <c r="D193" i="10"/>
  <c r="A194" i="10"/>
  <c r="B194" i="10"/>
  <c r="C194" i="10"/>
  <c r="D194" i="10"/>
  <c r="A195" i="10"/>
  <c r="B195" i="10"/>
  <c r="C195" i="10"/>
  <c r="D195" i="10"/>
  <c r="A196" i="10"/>
  <c r="B196" i="10"/>
  <c r="C196" i="10"/>
  <c r="D196" i="10"/>
  <c r="A197" i="10"/>
  <c r="B197" i="10"/>
  <c r="C197" i="10"/>
  <c r="D197" i="10"/>
  <c r="A198" i="10"/>
  <c r="B198" i="10"/>
  <c r="C198" i="10"/>
  <c r="D198" i="10"/>
  <c r="A199" i="10"/>
  <c r="B199" i="10"/>
  <c r="C199" i="10"/>
  <c r="D199" i="10"/>
  <c r="A200" i="10"/>
  <c r="B200" i="10"/>
  <c r="C200" i="10"/>
  <c r="D200" i="10"/>
  <c r="A201" i="10"/>
  <c r="B201" i="10"/>
  <c r="C201" i="10"/>
  <c r="D201" i="10"/>
  <c r="A202" i="10"/>
  <c r="B202" i="10"/>
  <c r="C202" i="10"/>
  <c r="D202" i="10"/>
  <c r="A203" i="10"/>
  <c r="B203" i="10"/>
  <c r="C203" i="10"/>
  <c r="D203" i="10"/>
  <c r="A204" i="10"/>
  <c r="B204" i="10"/>
  <c r="C204" i="10"/>
  <c r="D204" i="10"/>
  <c r="A205" i="10"/>
  <c r="B205" i="10"/>
  <c r="C205" i="10"/>
  <c r="D205" i="10"/>
  <c r="A206" i="10"/>
  <c r="B206" i="10"/>
  <c r="C206" i="10"/>
  <c r="D206" i="10"/>
  <c r="A207" i="10"/>
  <c r="B207" i="10"/>
  <c r="C207" i="10"/>
  <c r="D207" i="10"/>
  <c r="A208" i="10"/>
  <c r="B208" i="10"/>
  <c r="C208" i="10"/>
  <c r="D208" i="10"/>
  <c r="A209" i="10"/>
  <c r="B209" i="10"/>
  <c r="C209" i="10"/>
  <c r="D209" i="10"/>
  <c r="A210" i="10"/>
  <c r="B210" i="10"/>
  <c r="C210" i="10"/>
  <c r="D210" i="10"/>
  <c r="A211" i="10"/>
  <c r="B211" i="10"/>
  <c r="C211" i="10"/>
  <c r="D211" i="10"/>
  <c r="A212" i="10"/>
  <c r="B212" i="10"/>
  <c r="C212" i="10"/>
  <c r="D212" i="10"/>
  <c r="A213" i="10"/>
  <c r="B213" i="10"/>
  <c r="C213" i="10"/>
  <c r="D213" i="10"/>
  <c r="A214" i="10"/>
  <c r="B214" i="10"/>
  <c r="C214" i="10"/>
  <c r="D214" i="10"/>
  <c r="A215" i="10"/>
  <c r="B215" i="10"/>
  <c r="C215" i="10"/>
  <c r="D215" i="10"/>
  <c r="A216" i="10"/>
  <c r="B216" i="10"/>
  <c r="C216" i="10"/>
  <c r="D216" i="10"/>
  <c r="A217" i="10"/>
  <c r="B217" i="10"/>
  <c r="C217" i="10"/>
  <c r="D217" i="10"/>
  <c r="A218" i="10"/>
  <c r="B218" i="10"/>
  <c r="C218" i="10"/>
  <c r="D218" i="10"/>
  <c r="A219" i="10"/>
  <c r="B219" i="10"/>
  <c r="C219" i="10"/>
  <c r="D219" i="10"/>
  <c r="A220" i="10"/>
  <c r="B220" i="10"/>
  <c r="C220" i="10"/>
  <c r="D220" i="10"/>
  <c r="A221" i="10"/>
  <c r="B221" i="10"/>
  <c r="C221" i="10"/>
  <c r="D221" i="10"/>
  <c r="A222" i="10"/>
  <c r="B222" i="10"/>
  <c r="C222" i="10"/>
  <c r="D222" i="10"/>
  <c r="A223" i="10"/>
  <c r="B223" i="10"/>
  <c r="C223" i="10"/>
  <c r="D223" i="10"/>
  <c r="A224" i="10"/>
  <c r="B224" i="10"/>
  <c r="C224" i="10"/>
  <c r="D224" i="10"/>
  <c r="A225" i="10"/>
  <c r="B225" i="10"/>
  <c r="C225" i="10"/>
  <c r="D225" i="10"/>
  <c r="A226" i="10"/>
  <c r="B226" i="10"/>
  <c r="C226" i="10"/>
  <c r="D226" i="10"/>
  <c r="A227" i="10"/>
  <c r="B227" i="10"/>
  <c r="C227" i="10"/>
  <c r="D227" i="10"/>
  <c r="A228" i="10"/>
  <c r="B228" i="10"/>
  <c r="C228" i="10"/>
  <c r="D228" i="10"/>
  <c r="A229" i="10"/>
  <c r="B229" i="10"/>
  <c r="C229" i="10"/>
  <c r="D229" i="10"/>
  <c r="A230" i="10"/>
  <c r="B230" i="10"/>
  <c r="C230" i="10"/>
  <c r="D230" i="10"/>
  <c r="A231" i="10"/>
  <c r="B231" i="10"/>
  <c r="C231" i="10"/>
  <c r="D231" i="10"/>
  <c r="A232" i="10"/>
  <c r="B232" i="10"/>
  <c r="C232" i="10"/>
  <c r="D232" i="10"/>
  <c r="A233" i="10"/>
  <c r="B233" i="10"/>
  <c r="C233" i="10"/>
  <c r="D233" i="10"/>
  <c r="A234" i="10"/>
  <c r="B234" i="10"/>
  <c r="C234" i="10"/>
  <c r="D234" i="10"/>
  <c r="A235" i="10"/>
  <c r="B235" i="10"/>
  <c r="C235" i="10"/>
  <c r="D235" i="10"/>
  <c r="A236" i="10"/>
  <c r="B236" i="10"/>
  <c r="C236" i="10"/>
  <c r="D236" i="10"/>
  <c r="A237" i="10"/>
  <c r="B237" i="10"/>
  <c r="C237" i="10"/>
  <c r="D237" i="10"/>
  <c r="A238" i="10"/>
  <c r="B238" i="10"/>
  <c r="C238" i="10"/>
  <c r="D238" i="10"/>
  <c r="A239" i="10"/>
  <c r="B239" i="10"/>
  <c r="C239" i="10"/>
  <c r="D239" i="10"/>
  <c r="A240" i="10"/>
  <c r="B240" i="10"/>
  <c r="C240" i="10"/>
  <c r="D240" i="10"/>
  <c r="A241" i="10"/>
  <c r="B241" i="10"/>
  <c r="C241" i="10"/>
  <c r="D241" i="10"/>
  <c r="A242" i="10"/>
  <c r="B242" i="10"/>
  <c r="C242" i="10"/>
  <c r="D242" i="10"/>
  <c r="A243" i="10"/>
  <c r="B243" i="10"/>
  <c r="C243" i="10"/>
  <c r="D243" i="10"/>
  <c r="A244" i="10"/>
  <c r="B244" i="10"/>
  <c r="C244" i="10"/>
  <c r="D244" i="10"/>
  <c r="A245" i="10"/>
  <c r="B245" i="10"/>
  <c r="C245" i="10"/>
  <c r="D245" i="10"/>
  <c r="A246" i="10"/>
  <c r="B246" i="10"/>
  <c r="C246" i="10"/>
  <c r="D246" i="10"/>
  <c r="A247" i="10"/>
  <c r="B247" i="10"/>
  <c r="C247" i="10"/>
  <c r="D247" i="10"/>
  <c r="A248" i="10"/>
  <c r="B248" i="10"/>
  <c r="C248" i="10"/>
  <c r="D248" i="10"/>
  <c r="A249" i="10"/>
  <c r="B249" i="10"/>
  <c r="C249" i="10"/>
  <c r="D249" i="10"/>
  <c r="A250" i="10"/>
  <c r="B250" i="10"/>
  <c r="C250" i="10"/>
  <c r="D250" i="10"/>
  <c r="A251" i="10"/>
  <c r="B251" i="10"/>
  <c r="C251" i="10"/>
  <c r="D251" i="10"/>
  <c r="A252" i="10"/>
  <c r="B252" i="10"/>
  <c r="C252" i="10"/>
  <c r="D252" i="10"/>
  <c r="A253" i="10"/>
  <c r="B253" i="10"/>
  <c r="C253" i="10"/>
  <c r="D253" i="10"/>
  <c r="A254" i="10"/>
  <c r="B254" i="10"/>
  <c r="C254" i="10"/>
  <c r="D254" i="10"/>
  <c r="A255" i="10"/>
  <c r="B255" i="10"/>
  <c r="C255" i="10"/>
  <c r="D255" i="10"/>
  <c r="A256" i="10"/>
  <c r="B256" i="10"/>
  <c r="C256" i="10"/>
  <c r="D256" i="10"/>
  <c r="A257" i="10"/>
  <c r="B257" i="10"/>
  <c r="C257" i="10"/>
  <c r="D257" i="10"/>
  <c r="A258" i="10"/>
  <c r="B258" i="10"/>
  <c r="C258" i="10"/>
  <c r="D258" i="10"/>
  <c r="A259" i="10"/>
  <c r="B259" i="10"/>
  <c r="C259" i="10"/>
  <c r="D259" i="10"/>
  <c r="A260" i="10"/>
  <c r="B260" i="10"/>
  <c r="C260" i="10"/>
  <c r="D260" i="10"/>
  <c r="A261" i="10"/>
  <c r="B261" i="10"/>
  <c r="C261" i="10"/>
  <c r="D261" i="10"/>
  <c r="A262" i="10"/>
  <c r="B262" i="10"/>
  <c r="C262" i="10"/>
  <c r="D262" i="10"/>
  <c r="A263" i="10"/>
  <c r="B263" i="10"/>
  <c r="C263" i="10"/>
  <c r="D263" i="10"/>
  <c r="A264" i="10"/>
  <c r="B264" i="10"/>
  <c r="C264" i="10"/>
  <c r="D264" i="10"/>
  <c r="A265" i="10"/>
  <c r="B265" i="10"/>
  <c r="C265" i="10"/>
  <c r="D265" i="10"/>
  <c r="A266" i="10"/>
  <c r="B266" i="10"/>
  <c r="C266" i="10"/>
  <c r="D266" i="10"/>
  <c r="A267" i="10"/>
  <c r="B267" i="10"/>
  <c r="C267" i="10"/>
  <c r="D267" i="10"/>
  <c r="A268" i="10"/>
  <c r="B268" i="10"/>
  <c r="C268" i="10"/>
  <c r="D268" i="10"/>
  <c r="A269" i="10"/>
  <c r="B269" i="10"/>
  <c r="C269" i="10"/>
  <c r="D269" i="10"/>
  <c r="A270" i="10"/>
  <c r="B270" i="10"/>
  <c r="C270" i="10"/>
  <c r="D270" i="10"/>
  <c r="A271" i="10"/>
  <c r="B271" i="10"/>
  <c r="C271" i="10"/>
  <c r="D271" i="10"/>
  <c r="A272" i="10"/>
  <c r="B272" i="10"/>
  <c r="C272" i="10"/>
  <c r="D272" i="10"/>
  <c r="A273" i="10"/>
  <c r="B273" i="10"/>
  <c r="C273" i="10"/>
  <c r="D273" i="10"/>
  <c r="A274" i="10"/>
  <c r="B274" i="10"/>
  <c r="C274" i="10"/>
  <c r="D274" i="10"/>
  <c r="A275" i="10"/>
  <c r="B275" i="10"/>
  <c r="C275" i="10"/>
  <c r="D275" i="10"/>
  <c r="A276" i="10"/>
  <c r="B276" i="10"/>
  <c r="C276" i="10"/>
  <c r="D276" i="10"/>
  <c r="A277" i="10"/>
  <c r="B277" i="10"/>
  <c r="C277" i="10"/>
  <c r="D277" i="10"/>
  <c r="A278" i="10"/>
  <c r="B278" i="10"/>
  <c r="C278" i="10"/>
  <c r="D278" i="10"/>
  <c r="A279" i="10"/>
  <c r="B279" i="10"/>
  <c r="C279" i="10"/>
  <c r="D279" i="10"/>
  <c r="A280" i="10"/>
  <c r="B280" i="10"/>
  <c r="C280" i="10"/>
  <c r="D280" i="10"/>
  <c r="A281" i="10"/>
  <c r="B281" i="10"/>
  <c r="C281" i="10"/>
  <c r="D281" i="10"/>
  <c r="A282" i="10"/>
  <c r="B282" i="10"/>
  <c r="C282" i="10"/>
  <c r="D282" i="10"/>
  <c r="A283" i="10"/>
  <c r="B283" i="10"/>
  <c r="C283" i="10"/>
  <c r="D283" i="10"/>
  <c r="A284" i="10"/>
  <c r="B284" i="10"/>
  <c r="C284" i="10"/>
  <c r="D284" i="10"/>
  <c r="A285" i="10"/>
  <c r="B285" i="10"/>
  <c r="C285" i="10"/>
  <c r="D285" i="10"/>
  <c r="A286" i="10"/>
  <c r="B286" i="10"/>
  <c r="C286" i="10"/>
  <c r="D286" i="10"/>
  <c r="A287" i="10"/>
  <c r="B287" i="10"/>
  <c r="C287" i="10"/>
  <c r="D287" i="10"/>
  <c r="A288" i="10"/>
  <c r="B288" i="10"/>
  <c r="C288" i="10"/>
  <c r="D288" i="10"/>
  <c r="A289" i="10"/>
  <c r="B289" i="10"/>
  <c r="C289" i="10"/>
  <c r="D289" i="10"/>
  <c r="A290" i="10"/>
  <c r="B290" i="10"/>
  <c r="C290" i="10"/>
  <c r="D290" i="10"/>
  <c r="A291" i="10"/>
  <c r="B291" i="10"/>
  <c r="C291" i="10"/>
  <c r="D291" i="10"/>
  <c r="A292" i="10"/>
  <c r="B292" i="10"/>
  <c r="C292" i="10"/>
  <c r="D292" i="10"/>
  <c r="A293" i="10"/>
  <c r="B293" i="10"/>
  <c r="C293" i="10"/>
  <c r="D293" i="10"/>
  <c r="A294" i="10"/>
  <c r="B294" i="10"/>
  <c r="C294" i="10"/>
  <c r="D294" i="10"/>
  <c r="A295" i="10"/>
  <c r="B295" i="10"/>
  <c r="C295" i="10"/>
  <c r="D295" i="10"/>
  <c r="A296" i="10"/>
  <c r="B296" i="10"/>
  <c r="C296" i="10"/>
  <c r="D296" i="10"/>
  <c r="A297" i="10"/>
  <c r="B297" i="10"/>
  <c r="C297" i="10"/>
  <c r="D297" i="10"/>
  <c r="A298" i="10"/>
  <c r="B298" i="10"/>
  <c r="C298" i="10"/>
  <c r="D298" i="10"/>
  <c r="A299" i="10"/>
  <c r="B299" i="10"/>
  <c r="C299" i="10"/>
  <c r="D299" i="10"/>
  <c r="A300" i="10"/>
  <c r="B300" i="10"/>
  <c r="C300" i="10"/>
  <c r="D300" i="10"/>
  <c r="A301" i="10"/>
  <c r="B301" i="10"/>
  <c r="C301" i="10"/>
  <c r="D301" i="10"/>
  <c r="A302" i="10"/>
  <c r="B302" i="10"/>
  <c r="C302" i="10"/>
  <c r="D302" i="10"/>
  <c r="A303" i="10"/>
  <c r="B303" i="10"/>
  <c r="C303" i="10"/>
  <c r="D303" i="10"/>
  <c r="A304" i="10"/>
  <c r="B304" i="10"/>
  <c r="C304" i="10"/>
  <c r="D304" i="10"/>
  <c r="A305" i="10"/>
  <c r="B305" i="10"/>
  <c r="C305" i="10"/>
  <c r="D305" i="10"/>
  <c r="A306" i="10"/>
  <c r="B306" i="10"/>
  <c r="C306" i="10"/>
  <c r="D306" i="10"/>
  <c r="A307" i="10"/>
  <c r="B307" i="10"/>
  <c r="C307" i="10"/>
  <c r="D307" i="10"/>
  <c r="A308" i="10"/>
  <c r="B308" i="10"/>
  <c r="C308" i="10"/>
  <c r="D308" i="10"/>
  <c r="A309" i="10"/>
  <c r="B309" i="10"/>
  <c r="C309" i="10"/>
  <c r="D309" i="10"/>
  <c r="A310" i="10"/>
  <c r="B310" i="10"/>
  <c r="C310" i="10"/>
  <c r="D310" i="10"/>
  <c r="A311" i="10"/>
  <c r="B311" i="10"/>
  <c r="C311" i="10"/>
  <c r="D311" i="10"/>
  <c r="A312" i="10"/>
  <c r="B312" i="10"/>
  <c r="C312" i="10"/>
  <c r="D312" i="10"/>
  <c r="A313" i="10"/>
  <c r="B313" i="10"/>
  <c r="C313" i="10"/>
  <c r="D313" i="10"/>
  <c r="A314" i="10"/>
  <c r="B314" i="10"/>
  <c r="C314" i="10"/>
  <c r="D314" i="10"/>
  <c r="A315" i="10"/>
  <c r="B315" i="10"/>
  <c r="C315" i="10"/>
  <c r="D315" i="10"/>
  <c r="A316" i="10"/>
  <c r="B316" i="10"/>
  <c r="C316" i="10"/>
  <c r="D316" i="10"/>
  <c r="A317" i="10"/>
  <c r="B317" i="10"/>
  <c r="C317" i="10"/>
  <c r="D317" i="10"/>
  <c r="A318" i="10"/>
  <c r="B318" i="10"/>
  <c r="C318" i="10"/>
  <c r="D318" i="10"/>
  <c r="A319" i="10"/>
  <c r="B319" i="10"/>
  <c r="C319" i="10"/>
  <c r="D319" i="10"/>
  <c r="A320" i="10"/>
  <c r="B320" i="10"/>
  <c r="C320" i="10"/>
  <c r="D320" i="10"/>
  <c r="A321" i="10"/>
  <c r="B321" i="10"/>
  <c r="C321" i="10"/>
  <c r="D321" i="10"/>
  <c r="A322" i="10"/>
  <c r="B322" i="10"/>
  <c r="C322" i="10"/>
  <c r="D322" i="10"/>
  <c r="A323" i="10"/>
  <c r="B323" i="10"/>
  <c r="C323" i="10"/>
  <c r="D323" i="10"/>
  <c r="A324" i="10"/>
  <c r="B324" i="10"/>
  <c r="C324" i="10"/>
  <c r="D324" i="10"/>
  <c r="A325" i="10"/>
  <c r="B325" i="10"/>
  <c r="C325" i="10"/>
  <c r="D325" i="10"/>
  <c r="A326" i="10"/>
  <c r="B326" i="10"/>
  <c r="C326" i="10"/>
  <c r="D326" i="10"/>
  <c r="A327" i="10"/>
  <c r="B327" i="10"/>
  <c r="C327" i="10"/>
  <c r="D327" i="10"/>
  <c r="A328" i="10"/>
  <c r="B328" i="10"/>
  <c r="C328" i="10"/>
  <c r="D328" i="10"/>
  <c r="A329" i="10"/>
  <c r="B329" i="10"/>
  <c r="C329" i="10"/>
  <c r="D329" i="10"/>
  <c r="D3" i="10"/>
  <c r="C3" i="10"/>
  <c r="B3" i="10"/>
  <c r="A3" i="10"/>
  <c r="J11" i="11"/>
  <c r="I16" i="11"/>
  <c r="I11" i="11"/>
  <c r="J10" i="11"/>
  <c r="I10" i="11"/>
  <c r="H10" i="11"/>
  <c r="J18" i="11"/>
  <c r="I17" i="11"/>
  <c r="J16" i="11"/>
  <c r="H16" i="11"/>
  <c r="J17" i="11"/>
  <c r="J12" i="11"/>
  <c r="B4" i="7"/>
  <c r="C5" i="7"/>
  <c r="D5" i="7"/>
  <c r="E5" i="7"/>
  <c r="F5" i="7"/>
  <c r="G5" i="7"/>
  <c r="H5" i="7"/>
  <c r="I5" i="7"/>
  <c r="J5" i="7"/>
  <c r="C6" i="7"/>
  <c r="D6" i="7"/>
  <c r="E6" i="7"/>
  <c r="F6" i="7"/>
  <c r="G6" i="7"/>
  <c r="H6" i="7"/>
  <c r="I6" i="7"/>
  <c r="J6" i="7"/>
  <c r="C7" i="7"/>
  <c r="D7" i="7"/>
  <c r="E7" i="7"/>
  <c r="F7" i="7"/>
  <c r="G7" i="7"/>
  <c r="H7" i="7"/>
  <c r="I7" i="7"/>
  <c r="J7" i="7"/>
  <c r="C8" i="7"/>
  <c r="D8" i="7"/>
  <c r="E8" i="7"/>
  <c r="F8" i="7"/>
  <c r="G8" i="7"/>
  <c r="H8" i="7"/>
  <c r="I8" i="7"/>
  <c r="J8" i="7"/>
  <c r="C9" i="7"/>
  <c r="D9" i="7"/>
  <c r="E9" i="7"/>
  <c r="F9" i="7"/>
  <c r="G9" i="7"/>
  <c r="H9" i="7"/>
  <c r="I9" i="7"/>
  <c r="J9" i="7"/>
  <c r="C10" i="7"/>
  <c r="D10" i="7"/>
  <c r="E10" i="7"/>
  <c r="F10" i="7"/>
  <c r="G10" i="7"/>
  <c r="H10" i="7"/>
  <c r="I10" i="7"/>
  <c r="J10" i="7"/>
  <c r="C11" i="7"/>
  <c r="D11" i="7"/>
  <c r="E11" i="7"/>
  <c r="F11" i="7"/>
  <c r="G11" i="7"/>
  <c r="H11" i="7"/>
  <c r="I11" i="7"/>
  <c r="J11" i="7"/>
  <c r="C12" i="7"/>
  <c r="D12" i="7"/>
  <c r="E12" i="7"/>
  <c r="F12" i="7"/>
  <c r="G12" i="7"/>
  <c r="H12" i="7"/>
  <c r="I12" i="7"/>
  <c r="J12" i="7"/>
  <c r="S11" i="9"/>
  <c r="R11" i="9"/>
  <c r="Q11" i="9"/>
  <c r="P11" i="9"/>
  <c r="O11" i="9"/>
  <c r="N11" i="9"/>
  <c r="R10" i="9"/>
  <c r="Q10" i="9"/>
  <c r="P10" i="9"/>
  <c r="O10" i="9"/>
  <c r="N10" i="9"/>
  <c r="T10" i="9"/>
  <c r="T9" i="9"/>
  <c r="S9" i="9"/>
  <c r="S8" i="9"/>
  <c r="T8" i="9"/>
  <c r="R8" i="9"/>
  <c r="Q9" i="9"/>
  <c r="M11" i="9"/>
  <c r="M10" i="9"/>
  <c r="S7" i="9"/>
  <c r="T7" i="9"/>
  <c r="S6" i="9"/>
  <c r="T6" i="9"/>
  <c r="S5" i="9"/>
  <c r="T5" i="9"/>
  <c r="S4" i="9"/>
  <c r="T4" i="9"/>
  <c r="S3" i="9"/>
  <c r="L10" i="9"/>
  <c r="B11" i="7"/>
  <c r="T3" i="9"/>
  <c r="J4" i="7"/>
  <c r="L24" i="7"/>
  <c r="M19" i="7"/>
  <c r="P19" i="7"/>
  <c r="R7" i="9"/>
  <c r="P9" i="9"/>
  <c r="Q7" i="9"/>
  <c r="P8" i="9"/>
  <c r="Q6" i="9"/>
  <c r="O8" i="9"/>
  <c r="R6" i="9"/>
  <c r="O9" i="9"/>
  <c r="P6" i="9"/>
  <c r="O7" i="9"/>
  <c r="P5" i="9"/>
  <c r="N7" i="9"/>
  <c r="Q5" i="9"/>
  <c r="N8" i="9"/>
  <c r="R5" i="9"/>
  <c r="N9" i="9"/>
  <c r="O5" i="9"/>
  <c r="N6" i="9"/>
  <c r="O4" i="9"/>
  <c r="M6" i="9"/>
  <c r="P4" i="9"/>
  <c r="M7" i="9"/>
  <c r="Q4" i="9"/>
  <c r="M8" i="9"/>
  <c r="R4" i="9"/>
  <c r="M9" i="9"/>
  <c r="N4" i="9"/>
  <c r="M5" i="9"/>
  <c r="N3" i="9"/>
  <c r="D4" i="7"/>
  <c r="O3" i="9"/>
  <c r="E4" i="7"/>
  <c r="P3" i="9"/>
  <c r="F4" i="7"/>
  <c r="Q3" i="9"/>
  <c r="G4" i="7"/>
  <c r="R3" i="9"/>
  <c r="H4" i="7"/>
  <c r="M3" i="9"/>
  <c r="C4" i="7"/>
  <c r="I4" i="7"/>
  <c r="L11" i="9"/>
  <c r="B12" i="7"/>
  <c r="L18" i="11"/>
  <c r="B27" i="7" a="1"/>
  <c r="B27" i="7"/>
  <c r="B37" i="7"/>
  <c r="O19" i="7"/>
  <c r="M21" i="7"/>
  <c r="P21" i="7"/>
  <c r="M17" i="7"/>
  <c r="P17" i="7"/>
  <c r="M22" i="7"/>
  <c r="P22" i="7"/>
  <c r="M15" i="7"/>
  <c r="P15" i="7"/>
  <c r="M18" i="7"/>
  <c r="P18" i="7"/>
  <c r="M20" i="7"/>
  <c r="P20" i="7"/>
  <c r="M16" i="7"/>
  <c r="P16" i="7"/>
  <c r="M23" i="7"/>
  <c r="P23" i="7"/>
  <c r="L7" i="9"/>
  <c r="B8" i="7"/>
  <c r="L6" i="9"/>
  <c r="B7" i="7"/>
  <c r="L9" i="9"/>
  <c r="B10" i="7"/>
  <c r="L5" i="9"/>
  <c r="B6" i="7"/>
  <c r="L8" i="9"/>
  <c r="B9" i="7"/>
  <c r="L4" i="9"/>
  <c r="B5" i="7"/>
  <c r="J27" i="7"/>
  <c r="J37" i="7"/>
  <c r="F31" i="7"/>
  <c r="F41" i="7"/>
  <c r="B35" i="7"/>
  <c r="B45" i="7"/>
  <c r="B33" i="7"/>
  <c r="B43" i="7"/>
  <c r="I31" i="7"/>
  <c r="I41" i="7"/>
  <c r="F28" i="7"/>
  <c r="F38" i="7"/>
  <c r="B32" i="7"/>
  <c r="B42" i="7"/>
  <c r="G35" i="7"/>
  <c r="G45" i="7"/>
  <c r="G32" i="7"/>
  <c r="G42" i="7"/>
  <c r="F30" i="7"/>
  <c r="F40" i="7"/>
  <c r="B34" i="7"/>
  <c r="B44" i="7"/>
  <c r="C30" i="7"/>
  <c r="C40" i="7"/>
  <c r="H33" i="7"/>
  <c r="H43" i="7"/>
  <c r="J33" i="7"/>
  <c r="J43" i="7"/>
  <c r="H32" i="7"/>
  <c r="H42" i="7"/>
  <c r="J28" i="7"/>
  <c r="J38" i="7"/>
  <c r="F32" i="7"/>
  <c r="F42" i="7"/>
  <c r="D27" i="7"/>
  <c r="D37" i="7"/>
  <c r="F33" i="7"/>
  <c r="F43" i="7"/>
  <c r="E31" i="7"/>
  <c r="E41" i="7"/>
  <c r="I28" i="7"/>
  <c r="I38" i="7"/>
  <c r="G30" i="7"/>
  <c r="G40" i="7"/>
  <c r="E32" i="7"/>
  <c r="E42" i="7"/>
  <c r="C34" i="7"/>
  <c r="C44" i="7"/>
  <c r="J35" i="7"/>
  <c r="J45" i="7"/>
  <c r="D31" i="7"/>
  <c r="D41" i="7"/>
  <c r="D35" i="7"/>
  <c r="D45" i="7"/>
  <c r="B30" i="7"/>
  <c r="B40" i="7"/>
  <c r="G33" i="7"/>
  <c r="G43" i="7"/>
  <c r="G27" i="7"/>
  <c r="G37" i="7"/>
  <c r="E29" i="7"/>
  <c r="E39" i="7"/>
  <c r="C31" i="7"/>
  <c r="C41" i="7"/>
  <c r="J32" i="7"/>
  <c r="J42" i="7"/>
  <c r="H34" i="7"/>
  <c r="H44" i="7"/>
  <c r="C28" i="7"/>
  <c r="C38" i="7"/>
  <c r="I30" i="7"/>
  <c r="I40" i="7"/>
  <c r="E34" i="7"/>
  <c r="E44" i="7"/>
  <c r="D28" i="7"/>
  <c r="D38" i="7"/>
  <c r="D32" i="7"/>
  <c r="D42" i="7"/>
  <c r="I35" i="7"/>
  <c r="I45" i="7"/>
  <c r="H29" i="7"/>
  <c r="H39" i="7"/>
  <c r="D33" i="7"/>
  <c r="D43" i="7"/>
  <c r="F29" i="7"/>
  <c r="F39" i="7"/>
  <c r="H28" i="7"/>
  <c r="H38" i="7"/>
  <c r="E35" i="7"/>
  <c r="E45" i="7"/>
  <c r="D30" i="7"/>
  <c r="D40" i="7"/>
  <c r="I33" i="7"/>
  <c r="I43" i="7"/>
  <c r="B29" i="7"/>
  <c r="B39" i="7"/>
  <c r="H35" i="7"/>
  <c r="H45" i="7"/>
  <c r="E28" i="7"/>
  <c r="E38" i="7"/>
  <c r="J31" i="7"/>
  <c r="J41" i="7"/>
  <c r="F35" i="7"/>
  <c r="F45" i="7"/>
  <c r="E30" i="7"/>
  <c r="E40" i="7"/>
  <c r="G29" i="7"/>
  <c r="G39" i="7"/>
  <c r="C27" i="7"/>
  <c r="C37" i="7"/>
  <c r="H30" i="7"/>
  <c r="H40" i="7"/>
  <c r="D34" i="7"/>
  <c r="D44" i="7"/>
  <c r="J29" i="7"/>
  <c r="J39" i="7"/>
  <c r="I27" i="7"/>
  <c r="I37" i="7"/>
  <c r="J34" i="7"/>
  <c r="J44" i="7"/>
  <c r="F27" i="7"/>
  <c r="F37" i="7"/>
  <c r="D29" i="7"/>
  <c r="D39" i="7"/>
  <c r="B31" i="7"/>
  <c r="B41" i="7"/>
  <c r="I32" i="7"/>
  <c r="I42" i="7"/>
  <c r="G34" i="7"/>
  <c r="G44" i="7"/>
  <c r="H27" i="7"/>
  <c r="H37" i="7"/>
  <c r="C32" i="7"/>
  <c r="C42" i="7"/>
  <c r="E27" i="7"/>
  <c r="E37" i="7"/>
  <c r="J30" i="7"/>
  <c r="J40" i="7"/>
  <c r="F34" i="7"/>
  <c r="F44" i="7"/>
  <c r="B28" i="7"/>
  <c r="B38" i="7"/>
  <c r="I29" i="7"/>
  <c r="I39" i="7"/>
  <c r="G31" i="7"/>
  <c r="G41" i="7"/>
  <c r="E33" i="7"/>
  <c r="E43" i="7"/>
  <c r="C35" i="7"/>
  <c r="C45" i="7"/>
  <c r="G28" i="7"/>
  <c r="G38" i="7"/>
  <c r="H31" i="7"/>
  <c r="H41" i="7"/>
  <c r="I34" i="7"/>
  <c r="I44" i="7"/>
  <c r="C29" i="7"/>
  <c r="C39" i="7"/>
  <c r="C33" i="7"/>
  <c r="C43" i="7"/>
  <c r="P28" i="7"/>
  <c r="M24" i="7"/>
  <c r="O15" i="7"/>
  <c r="N15" i="7"/>
  <c r="O20" i="7"/>
  <c r="N20" i="7"/>
  <c r="O17" i="7"/>
  <c r="N17" i="7"/>
  <c r="O18" i="7"/>
  <c r="N18" i="7"/>
  <c r="O21" i="7"/>
  <c r="N21" i="7"/>
  <c r="N19" i="7"/>
  <c r="O23" i="7"/>
  <c r="N23" i="7"/>
  <c r="O16" i="7"/>
  <c r="N16" i="7"/>
  <c r="O22" i="7"/>
  <c r="N22" i="7"/>
  <c r="L28" i="7"/>
  <c r="N28" i="7"/>
  <c r="R16" i="7"/>
  <c r="R17" i="7"/>
  <c r="R18" i="7"/>
  <c r="R15" i="7"/>
</calcChain>
</file>

<file path=xl/comments1.xml><?xml version="1.0" encoding="utf-8"?>
<comments xmlns="http://schemas.openxmlformats.org/spreadsheetml/2006/main">
  <authors>
    <author>Eric Tham</author>
  </authors>
  <commentList>
    <comment ref="L14" authorId="0" shapeId="0">
      <text>
        <r>
          <rPr>
            <b/>
            <sz val="9"/>
            <color indexed="81"/>
            <rFont val="Tahoma"/>
            <family val="2"/>
          </rPr>
          <t>eigenvalues</t>
        </r>
      </text>
    </comment>
    <comment ref="B27" authorId="0" shapeId="0">
      <text>
        <r>
          <rPr>
            <b/>
            <sz val="9"/>
            <color indexed="81"/>
            <rFont val="Tahoma"/>
            <family val="2"/>
          </rPr>
          <t>factor loadings by eigenvectors</t>
        </r>
      </text>
    </comment>
  </commentList>
</comments>
</file>

<file path=xl/sharedStrings.xml><?xml version="1.0" encoding="utf-8"?>
<sst xmlns="http://schemas.openxmlformats.org/spreadsheetml/2006/main" count="135" uniqueCount="58">
  <si>
    <t>x1</t>
  </si>
  <si>
    <r>
      <t>x</t>
    </r>
    <r>
      <rPr>
        <vertAlign val="subscript"/>
        <sz val="10"/>
        <rFont val="Arial"/>
        <family val="2"/>
      </rPr>
      <t>1</t>
    </r>
  </si>
  <si>
    <r>
      <t>x</t>
    </r>
    <r>
      <rPr>
        <vertAlign val="subscript"/>
        <sz val="10"/>
        <rFont val="Arial"/>
        <family val="2"/>
      </rPr>
      <t>2</t>
    </r>
    <r>
      <rPr>
        <sz val="11"/>
        <color theme="1"/>
        <rFont val="Calibri"/>
        <family val="2"/>
        <scheme val="minor"/>
      </rPr>
      <t/>
    </r>
  </si>
  <si>
    <r>
      <t>x</t>
    </r>
    <r>
      <rPr>
        <vertAlign val="subscript"/>
        <sz val="10"/>
        <rFont val="Arial"/>
        <family val="2"/>
      </rPr>
      <t>3</t>
    </r>
    <r>
      <rPr>
        <sz val="11"/>
        <color theme="1"/>
        <rFont val="Calibri"/>
        <family val="2"/>
        <scheme val="minor"/>
      </rPr>
      <t/>
    </r>
  </si>
  <si>
    <r>
      <t>x</t>
    </r>
    <r>
      <rPr>
        <vertAlign val="subscript"/>
        <sz val="10"/>
        <rFont val="Arial"/>
        <family val="2"/>
      </rPr>
      <t>4</t>
    </r>
    <r>
      <rPr>
        <sz val="11"/>
        <color theme="1"/>
        <rFont val="Calibri"/>
        <family val="2"/>
        <scheme val="minor"/>
      </rPr>
      <t/>
    </r>
  </si>
  <si>
    <r>
      <t>x</t>
    </r>
    <r>
      <rPr>
        <vertAlign val="subscript"/>
        <sz val="10"/>
        <rFont val="Arial"/>
        <family val="2"/>
      </rPr>
      <t>5</t>
    </r>
    <r>
      <rPr>
        <sz val="11"/>
        <color theme="1"/>
        <rFont val="Calibri"/>
        <family val="2"/>
        <scheme val="minor"/>
      </rPr>
      <t/>
    </r>
  </si>
  <si>
    <r>
      <t>x</t>
    </r>
    <r>
      <rPr>
        <vertAlign val="subscript"/>
        <sz val="10"/>
        <rFont val="Arial"/>
        <family val="2"/>
      </rPr>
      <t>6</t>
    </r>
    <r>
      <rPr>
        <sz val="11"/>
        <color theme="1"/>
        <rFont val="Calibri"/>
        <family val="2"/>
        <scheme val="minor"/>
      </rPr>
      <t/>
    </r>
  </si>
  <si>
    <r>
      <t>x</t>
    </r>
    <r>
      <rPr>
        <vertAlign val="subscript"/>
        <sz val="10"/>
        <rFont val="Arial"/>
        <family val="2"/>
      </rPr>
      <t>7</t>
    </r>
    <r>
      <rPr>
        <sz val="11"/>
        <color theme="1"/>
        <rFont val="Calibri"/>
        <family val="2"/>
        <scheme val="minor"/>
      </rPr>
      <t/>
    </r>
  </si>
  <si>
    <r>
      <t>x</t>
    </r>
    <r>
      <rPr>
        <vertAlign val="subscript"/>
        <sz val="10"/>
        <rFont val="Arial"/>
        <family val="2"/>
      </rPr>
      <t>8</t>
    </r>
    <r>
      <rPr>
        <sz val="11"/>
        <color theme="1"/>
        <rFont val="Calibri"/>
        <family val="2"/>
        <scheme val="minor"/>
      </rPr>
      <t/>
    </r>
  </si>
  <si>
    <r>
      <t>x</t>
    </r>
    <r>
      <rPr>
        <vertAlign val="subscript"/>
        <sz val="10"/>
        <rFont val="Arial"/>
        <family val="2"/>
      </rPr>
      <t>9</t>
    </r>
    <r>
      <rPr>
        <sz val="11"/>
        <color theme="1"/>
        <rFont val="Calibri"/>
        <family val="2"/>
        <scheme val="minor"/>
      </rPr>
      <t/>
    </r>
  </si>
  <si>
    <t>Doing PCA of correlation matrix</t>
  </si>
  <si>
    <t>From the customer survey with the x's response variables.</t>
  </si>
  <si>
    <t>Steps for factor analysis for customer satisfaction</t>
  </si>
  <si>
    <t>Matrix A</t>
  </si>
  <si>
    <t>Lambda</t>
  </si>
  <si>
    <t>Identify Matrix</t>
  </si>
  <si>
    <t>Form a correlation matrix from the x's variables. Visualise it and observes which x's are most correlated with one another.</t>
  </si>
  <si>
    <r>
      <t>A-</t>
    </r>
    <r>
      <rPr>
        <sz val="10"/>
        <rFont val="Calibri"/>
        <family val="2"/>
      </rPr>
      <t>λ</t>
    </r>
    <r>
      <rPr>
        <sz val="10"/>
        <rFont val="Arial"/>
        <family val="2"/>
      </rPr>
      <t>I</t>
    </r>
  </si>
  <si>
    <t>Determinant</t>
  </si>
  <si>
    <t>Appearance</t>
  </si>
  <si>
    <t>x2</t>
  </si>
  <si>
    <t>x3</t>
  </si>
  <si>
    <t>x4</t>
  </si>
  <si>
    <t>x5</t>
  </si>
  <si>
    <t>x6</t>
  </si>
  <si>
    <t>x7</t>
  </si>
  <si>
    <t>Scaled loadings</t>
  </si>
  <si>
    <t>Warranty/Support</t>
  </si>
  <si>
    <t>Finance Plan</t>
  </si>
  <si>
    <t>Size</t>
  </si>
  <si>
    <t>Power/acceleration</t>
  </si>
  <si>
    <t>Safety</t>
  </si>
  <si>
    <t>Economy (mpg)</t>
  </si>
  <si>
    <t>Through llife costs</t>
  </si>
  <si>
    <t>Sun Roof</t>
  </si>
  <si>
    <t>x8</t>
  </si>
  <si>
    <t>x9</t>
  </si>
  <si>
    <t>Rank</t>
  </si>
  <si>
    <t>% Contribution</t>
  </si>
  <si>
    <t>Kaiser</t>
  </si>
  <si>
    <t>% variance explained</t>
  </si>
  <si>
    <t>New factors (these are obtained from a composite scores)</t>
  </si>
  <si>
    <t xml:space="preserve">Perform an eigen value analysis to obtain the factors of it. </t>
  </si>
  <si>
    <t>no of factors selected</t>
  </si>
  <si>
    <t>Factor 1</t>
  </si>
  <si>
    <t>Factor 2</t>
  </si>
  <si>
    <t>Factor 3</t>
  </si>
  <si>
    <t>Factor 4</t>
  </si>
  <si>
    <t>Loadings …</t>
  </si>
  <si>
    <t xml:space="preserve">Form the factors from composite scores with the loadings. Ensure sufficient variance is explained. </t>
  </si>
  <si>
    <t>Correlation of factors</t>
  </si>
  <si>
    <t>Varimax</t>
  </si>
  <si>
    <t>Correlation of factors (absolute)</t>
  </si>
  <si>
    <t>Oblique</t>
  </si>
  <si>
    <t xml:space="preserve">By heuristically setting to zero some of the factor loadings. </t>
  </si>
  <si>
    <t>Rotate and interpret the factors as far as possible</t>
  </si>
  <si>
    <t>(not tested in exam)</t>
  </si>
  <si>
    <t>&lt;- done using solver; convergence not assured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</si>
</sst>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43" formatCode="_-* #,##0.00_-;\-* #,##0.00_-;_-* &quot;-&quot;??_-;_-@_-"/>
    <numFmt numFmtId="164" formatCode="#,##0.00_ ;\-#,##0.00\ "/>
    <numFmt numFmtId="165" formatCode="0.000"/>
    <numFmt numFmtId="166" formatCode="0.00_ ;[Red]\-0.00\ "/>
    <numFmt numFmtId="167" formatCode="#,##0.000_ ;\-#,##0.000\ "/>
    <numFmt numFmtId="168" formatCode="0.000000"/>
    <numFmt numFmtId="169" formatCode="0.0%"/>
  </numFmts>
  <fonts count="14">
    <font>
      <sz val="10"/>
      <name val="Arial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Arial"/>
      <family val="2"/>
    </font>
    <font>
      <sz val="10"/>
      <name val="Arial"/>
      <family val="2"/>
    </font>
    <font>
      <vertAlign val="subscript"/>
      <sz val="10"/>
      <name val="Arial"/>
      <family val="2"/>
    </font>
    <font>
      <b/>
      <sz val="11"/>
      <name val="Arial"/>
      <family val="2"/>
    </font>
    <font>
      <b/>
      <sz val="14"/>
      <name val="Arial"/>
      <family val="2"/>
    </font>
    <font>
      <sz val="10"/>
      <name val="Calibri"/>
      <family val="2"/>
    </font>
    <font>
      <b/>
      <sz val="9"/>
      <color indexed="81"/>
      <name val="Tahoma"/>
      <family val="2"/>
    </font>
    <font>
      <i/>
      <sz val="10"/>
      <name val="Arial"/>
      <family val="2"/>
    </font>
    <font>
      <sz val="10"/>
      <color theme="1"/>
      <name val="Arial Unicode MS"/>
      <family val="2"/>
    </font>
    <font>
      <sz val="18"/>
      <name val="Arial"/>
      <family val="2"/>
    </font>
    <font>
      <sz val="10"/>
      <color rgb="FFFF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43" fontId="4" fillId="0" borderId="0" applyFont="0" applyFill="0" applyBorder="0" applyAlignment="0" applyProtection="0"/>
    <xf numFmtId="9" fontId="4" fillId="0" borderId="0" applyFont="0" applyFill="0" applyBorder="0" applyAlignment="0" applyProtection="0"/>
  </cellStyleXfs>
  <cellXfs count="34"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0" fontId="3" fillId="0" borderId="0" xfId="0" applyFont="1"/>
    <xf numFmtId="2" fontId="0" fillId="0" borderId="0" xfId="0" applyNumberFormat="1"/>
    <xf numFmtId="0" fontId="6" fillId="0" borderId="0" xfId="0" applyFont="1"/>
    <xf numFmtId="0" fontId="7" fillId="0" borderId="0" xfId="0" applyFont="1"/>
    <xf numFmtId="43" fontId="0" fillId="0" borderId="0" xfId="1" applyFont="1"/>
    <xf numFmtId="164" fontId="0" fillId="0" borderId="0" xfId="1" applyNumberFormat="1" applyFont="1"/>
    <xf numFmtId="164" fontId="0" fillId="2" borderId="0" xfId="1" applyNumberFormat="1" applyFont="1" applyFill="1"/>
    <xf numFmtId="0" fontId="0" fillId="3" borderId="0" xfId="0" applyFill="1"/>
    <xf numFmtId="165" fontId="0" fillId="3" borderId="0" xfId="0" applyNumberFormat="1" applyFill="1"/>
    <xf numFmtId="166" fontId="0" fillId="0" borderId="0" xfId="0" applyNumberFormat="1"/>
    <xf numFmtId="165" fontId="10" fillId="0" borderId="0" xfId="0" applyNumberFormat="1" applyFont="1"/>
    <xf numFmtId="0" fontId="11" fillId="0" borderId="0" xfId="0" applyFont="1" applyAlignment="1">
      <alignment vertical="center"/>
    </xf>
    <xf numFmtId="164" fontId="0" fillId="0" borderId="0" xfId="0" applyNumberFormat="1"/>
    <xf numFmtId="167" fontId="0" fillId="2" borderId="0" xfId="1" applyNumberFormat="1" applyFont="1" applyFill="1"/>
    <xf numFmtId="167" fontId="0" fillId="0" borderId="0" xfId="0" applyNumberFormat="1"/>
    <xf numFmtId="164" fontId="0" fillId="2" borderId="0" xfId="0" applyNumberFormat="1" applyFill="1"/>
    <xf numFmtId="168" fontId="0" fillId="4" borderId="0" xfId="0" applyNumberFormat="1" applyFill="1"/>
    <xf numFmtId="169" fontId="0" fillId="0" borderId="0" xfId="2" applyNumberFormat="1" applyFont="1"/>
    <xf numFmtId="0" fontId="3" fillId="5" borderId="0" xfId="0" applyFont="1" applyFill="1"/>
    <xf numFmtId="0" fontId="0" fillId="5" borderId="0" xfId="0" applyFill="1"/>
    <xf numFmtId="164" fontId="0" fillId="0" borderId="0" xfId="0" applyNumberFormat="1" applyFill="1" applyAlignment="1">
      <alignment horizontal="center"/>
    </xf>
    <xf numFmtId="164" fontId="0" fillId="5" borderId="0" xfId="0" applyNumberFormat="1" applyFill="1" applyAlignment="1">
      <alignment horizontal="center"/>
    </xf>
    <xf numFmtId="164" fontId="0" fillId="5" borderId="0" xfId="0" applyNumberFormat="1" applyFill="1"/>
    <xf numFmtId="164" fontId="0" fillId="5" borderId="1" xfId="0" applyNumberFormat="1" applyFill="1" applyBorder="1" applyAlignment="1">
      <alignment horizontal="center"/>
    </xf>
    <xf numFmtId="164" fontId="0" fillId="5" borderId="1" xfId="0" applyNumberFormat="1" applyFill="1" applyBorder="1" applyAlignment="1"/>
    <xf numFmtId="164" fontId="0" fillId="5" borderId="0" xfId="0" applyNumberFormat="1" applyFill="1" applyAlignment="1"/>
    <xf numFmtId="0" fontId="10" fillId="0" borderId="0" xfId="0" applyFont="1"/>
    <xf numFmtId="0" fontId="12" fillId="0" borderId="0" xfId="0" applyFont="1"/>
    <xf numFmtId="0" fontId="3" fillId="0" borderId="0" xfId="0" quotePrefix="1" applyFont="1"/>
    <xf numFmtId="164" fontId="13" fillId="5" borderId="0" xfId="0" applyNumberFormat="1" applyFont="1" applyFill="1" applyAlignment="1"/>
    <xf numFmtId="0" fontId="13" fillId="0" borderId="0" xfId="0" applyFont="1"/>
  </cellXfs>
  <cellStyles count="3">
    <cellStyle name="Comma" xfId="1" builtinId="3"/>
    <cellStyle name="Normal" xfId="0" builtinId="0"/>
    <cellStyle name="Percent" xfId="2" builtinId="5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Spree Plot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'2. EigenValue'!$O$14</c:f>
              <c:strCache>
                <c:ptCount val="1"/>
                <c:pt idx="0">
                  <c:v>% Contribution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'2. EigenValue'!$N$15:$N$23</c:f>
              <c:numCache>
                <c:formatCode>General</c:formatCode>
                <c:ptCount val="9"/>
                <c:pt idx="0">
                  <c:v>1</c:v>
                </c:pt>
                <c:pt idx="1">
                  <c:v>8</c:v>
                </c:pt>
                <c:pt idx="2">
                  <c:v>9</c:v>
                </c:pt>
                <c:pt idx="3">
                  <c:v>5</c:v>
                </c:pt>
                <c:pt idx="4">
                  <c:v>3</c:v>
                </c:pt>
                <c:pt idx="5">
                  <c:v>2</c:v>
                </c:pt>
                <c:pt idx="6">
                  <c:v>4</c:v>
                </c:pt>
                <c:pt idx="7">
                  <c:v>6</c:v>
                </c:pt>
                <c:pt idx="8">
                  <c:v>6</c:v>
                </c:pt>
              </c:numCache>
            </c:numRef>
          </c:xVal>
          <c:yVal>
            <c:numRef>
              <c:f>'2. EigenValue'!$O$15:$O$23</c:f>
              <c:numCache>
                <c:formatCode>0.0%</c:formatCode>
                <c:ptCount val="9"/>
                <c:pt idx="0">
                  <c:v>0.30420024711552268</c:v>
                </c:pt>
                <c:pt idx="1">
                  <c:v>1.2864856664719709E-2</c:v>
                </c:pt>
                <c:pt idx="2">
                  <c:v>0</c:v>
                </c:pt>
                <c:pt idx="3">
                  <c:v>0.11299081046740718</c:v>
                </c:pt>
                <c:pt idx="4">
                  <c:v>0.18728836143735766</c:v>
                </c:pt>
                <c:pt idx="5">
                  <c:v>0.21274428329607015</c:v>
                </c:pt>
                <c:pt idx="6">
                  <c:v>0.13557816045600726</c:v>
                </c:pt>
                <c:pt idx="7">
                  <c:v>1.7166640281457674E-2</c:v>
                </c:pt>
                <c:pt idx="8">
                  <c:v>1.7166640281457674E-2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DCC-436A-AFAB-0BF64F731B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9828336"/>
        <c:axId val="539827352"/>
      </c:scatterChart>
      <c:valAx>
        <c:axId val="5398283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9827352"/>
        <c:crosses val="autoZero"/>
        <c:crossBetween val="midCat"/>
      </c:valAx>
      <c:valAx>
        <c:axId val="5398273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98283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133350</xdr:colOff>
      <xdr:row>26</xdr:row>
      <xdr:rowOff>0</xdr:rowOff>
    </xdr:from>
    <xdr:to>
      <xdr:col>10</xdr:col>
      <xdr:colOff>133350</xdr:colOff>
      <xdr:row>35</xdr:row>
      <xdr:rowOff>19050</xdr:rowOff>
    </xdr:to>
    <xdr:sp macro="" textlink="">
      <xdr:nvSpPr>
        <xdr:cNvPr id="7172" name="AutoShape 4" descr="5e6cecc1-01dd-427d-af8d-8ee4894f5d1d"/>
        <xdr:cNvSpPr>
          <a:spLocks noChangeArrowheads="1"/>
        </xdr:cNvSpPr>
      </xdr:nvSpPr>
      <xdr:spPr bwMode="auto">
        <a:xfrm>
          <a:off x="133350" y="4578350"/>
          <a:ext cx="4603750" cy="1790700"/>
        </a:xfrm>
        <a:prstGeom prst="bracePair">
          <a:avLst>
            <a:gd name="adj" fmla="val 8333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0</xdr:col>
      <xdr:colOff>114300</xdr:colOff>
      <xdr:row>35</xdr:row>
      <xdr:rowOff>158750</xdr:rowOff>
    </xdr:from>
    <xdr:to>
      <xdr:col>10</xdr:col>
      <xdr:colOff>101600</xdr:colOff>
      <xdr:row>45</xdr:row>
      <xdr:rowOff>57150</xdr:rowOff>
    </xdr:to>
    <xdr:sp macro="" textlink="">
      <xdr:nvSpPr>
        <xdr:cNvPr id="7174" name="AutoShape 6" descr="6ea004a5-6515-4f24-81ba-c72dd3a81cce"/>
        <xdr:cNvSpPr>
          <a:spLocks noChangeArrowheads="1"/>
        </xdr:cNvSpPr>
      </xdr:nvSpPr>
      <xdr:spPr bwMode="auto">
        <a:xfrm>
          <a:off x="114300" y="6508750"/>
          <a:ext cx="4591050" cy="1524000"/>
        </a:xfrm>
        <a:prstGeom prst="bracePair">
          <a:avLst>
            <a:gd name="adj" fmla="val 8333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0</xdr:col>
      <xdr:colOff>114300</xdr:colOff>
      <xdr:row>3</xdr:row>
      <xdr:rowOff>0</xdr:rowOff>
    </xdr:from>
    <xdr:to>
      <xdr:col>10</xdr:col>
      <xdr:colOff>146050</xdr:colOff>
      <xdr:row>12</xdr:row>
      <xdr:rowOff>69850</xdr:rowOff>
    </xdr:to>
    <xdr:sp macro="" textlink="">
      <xdr:nvSpPr>
        <xdr:cNvPr id="10" name="AutoShape 4" descr="a8c54204-cf58-4dbb-8ab8-a11434c8dea8"/>
        <xdr:cNvSpPr>
          <a:spLocks noChangeArrowheads="1"/>
        </xdr:cNvSpPr>
      </xdr:nvSpPr>
      <xdr:spPr bwMode="auto">
        <a:xfrm>
          <a:off x="114300" y="533400"/>
          <a:ext cx="4635500" cy="1841500"/>
        </a:xfrm>
        <a:prstGeom prst="bracePair">
          <a:avLst>
            <a:gd name="adj" fmla="val 8333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0</xdr:col>
      <xdr:colOff>139700</xdr:colOff>
      <xdr:row>14</xdr:row>
      <xdr:rowOff>0</xdr:rowOff>
    </xdr:from>
    <xdr:to>
      <xdr:col>10</xdr:col>
      <xdr:colOff>228600</xdr:colOff>
      <xdr:row>23</xdr:row>
      <xdr:rowOff>50800</xdr:rowOff>
    </xdr:to>
    <xdr:sp macro="" textlink="">
      <xdr:nvSpPr>
        <xdr:cNvPr id="11" name="AutoShape 4" descr="e0d3f8b3-ad1f-4a42-9a20-c09b6dc6c7a2"/>
        <xdr:cNvSpPr>
          <a:spLocks noChangeArrowheads="1"/>
        </xdr:cNvSpPr>
      </xdr:nvSpPr>
      <xdr:spPr bwMode="auto">
        <a:xfrm>
          <a:off x="139700" y="2546350"/>
          <a:ext cx="4692650" cy="1492250"/>
        </a:xfrm>
        <a:prstGeom prst="bracePair">
          <a:avLst>
            <a:gd name="adj" fmla="val 8333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13</xdr:col>
      <xdr:colOff>603250</xdr:colOff>
      <xdr:row>0</xdr:row>
      <xdr:rowOff>1</xdr:rowOff>
    </xdr:from>
    <xdr:to>
      <xdr:col>19</xdr:col>
      <xdr:colOff>327024</xdr:colOff>
      <xdr:row>12</xdr:row>
      <xdr:rowOff>69851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19050</xdr:colOff>
      <xdr:row>29</xdr:row>
      <xdr:rowOff>44450</xdr:rowOff>
    </xdr:from>
    <xdr:to>
      <xdr:col>13</xdr:col>
      <xdr:colOff>6350</xdr:colOff>
      <xdr:row>39</xdr:row>
      <xdr:rowOff>88900</xdr:rowOff>
    </xdr:to>
    <xdr:cxnSp macro="">
      <xdr:nvCxnSpPr>
        <xdr:cNvPr id="5" name="Straight Arrow Connector 4" descr="13cb8a4d-8fed-4df2-acfb-01970ad8b703"/>
        <xdr:cNvCxnSpPr/>
      </xdr:nvCxnSpPr>
      <xdr:spPr>
        <a:xfrm flipH="1">
          <a:off x="4622800" y="5213350"/>
          <a:ext cx="2000250" cy="18605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20</xdr:col>
      <xdr:colOff>0</xdr:colOff>
      <xdr:row>1</xdr:row>
      <xdr:rowOff>0</xdr:rowOff>
    </xdr:from>
    <xdr:to>
      <xdr:col>29</xdr:col>
      <xdr:colOff>170743</xdr:colOff>
      <xdr:row>31</xdr:row>
      <xdr:rowOff>91390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883900" y="177800"/>
          <a:ext cx="5657143" cy="54761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Y110"/>
  <sheetViews>
    <sheetView workbookViewId="0">
      <selection activeCell="F6" sqref="F6"/>
    </sheetView>
  </sheetViews>
  <sheetFormatPr defaultRowHeight="12.5"/>
  <cols>
    <col min="1" max="1" width="5.08984375" customWidth="1"/>
  </cols>
  <sheetData>
    <row r="1" spans="1:103" ht="18">
      <c r="A1" s="6" t="s">
        <v>12</v>
      </c>
    </row>
    <row r="2" spans="1:103" ht="22.5">
      <c r="A2" s="30">
        <v>1</v>
      </c>
      <c r="B2" s="30" t="s">
        <v>11</v>
      </c>
    </row>
    <row r="3" spans="1:103" ht="22.5">
      <c r="A3" s="30">
        <v>2</v>
      </c>
      <c r="B3" s="30" t="s">
        <v>16</v>
      </c>
    </row>
    <row r="4" spans="1:103" ht="22.5">
      <c r="A4" s="30">
        <v>3</v>
      </c>
      <c r="B4" s="30" t="s">
        <v>42</v>
      </c>
    </row>
    <row r="5" spans="1:103" ht="22.5">
      <c r="A5" s="30">
        <v>4</v>
      </c>
      <c r="B5" s="30" t="s">
        <v>49</v>
      </c>
      <c r="D5" s="8"/>
      <c r="E5" s="8"/>
      <c r="F5" s="8"/>
      <c r="G5" s="8"/>
      <c r="H5" s="8"/>
      <c r="I5" s="8"/>
      <c r="J5" s="8"/>
      <c r="K5" s="8"/>
      <c r="L5" s="8"/>
      <c r="M5" s="8"/>
    </row>
    <row r="6" spans="1:103" ht="22.5">
      <c r="A6" s="30">
        <v>5</v>
      </c>
      <c r="B6" s="30" t="s">
        <v>55</v>
      </c>
      <c r="D6" s="8"/>
      <c r="E6" s="8"/>
      <c r="F6" s="8"/>
      <c r="G6" s="8"/>
      <c r="H6" s="8"/>
      <c r="I6" s="8"/>
      <c r="J6" s="8"/>
      <c r="K6" s="8"/>
      <c r="L6" s="8"/>
      <c r="M6" s="8"/>
    </row>
    <row r="7" spans="1:103">
      <c r="D7" s="8"/>
      <c r="E7" s="8"/>
      <c r="F7" s="8"/>
      <c r="G7" s="8"/>
      <c r="H7" s="8"/>
      <c r="I7" s="8"/>
      <c r="J7" s="8"/>
      <c r="K7" s="8"/>
      <c r="L7" s="8"/>
      <c r="M7" s="8"/>
    </row>
    <row r="8" spans="1:103">
      <c r="D8" s="8"/>
      <c r="E8" s="8"/>
      <c r="F8" s="8"/>
      <c r="G8" s="8"/>
      <c r="H8" s="8"/>
      <c r="I8" s="8"/>
      <c r="J8" s="8"/>
      <c r="K8" s="8"/>
      <c r="L8" s="8"/>
      <c r="M8" s="8"/>
    </row>
    <row r="9" spans="1:103">
      <c r="D9" s="8"/>
      <c r="E9" s="8"/>
      <c r="F9" s="8"/>
      <c r="G9" s="8"/>
      <c r="H9" s="8"/>
      <c r="I9" s="8"/>
      <c r="J9" s="8"/>
      <c r="K9" s="8"/>
      <c r="L9" s="8"/>
      <c r="M9" s="8"/>
    </row>
    <row r="10" spans="1:103">
      <c r="D10" s="8"/>
      <c r="E10" s="8"/>
      <c r="F10" s="8"/>
      <c r="G10" s="8"/>
      <c r="H10" s="8"/>
      <c r="I10" s="8"/>
      <c r="J10" s="8"/>
      <c r="K10" s="8"/>
      <c r="L10" s="8"/>
      <c r="M10" s="8"/>
    </row>
    <row r="11" spans="1:103">
      <c r="D11" s="8"/>
      <c r="E11" s="8"/>
      <c r="F11" s="8"/>
      <c r="G11" s="8"/>
      <c r="H11" s="8"/>
      <c r="I11" s="8"/>
      <c r="J11" s="8"/>
      <c r="K11" s="8"/>
      <c r="L11" s="8"/>
      <c r="M11" s="8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7"/>
      <c r="BB11" s="7"/>
      <c r="BC11" s="7"/>
      <c r="BD11" s="7"/>
      <c r="BE11" s="7"/>
      <c r="BF11" s="7"/>
      <c r="BG11" s="7"/>
      <c r="BH11" s="7"/>
      <c r="BI11" s="7"/>
      <c r="BJ11" s="7"/>
      <c r="BK11" s="7"/>
      <c r="BL11" s="7"/>
      <c r="BM11" s="7"/>
      <c r="BN11" s="7"/>
      <c r="BO11" s="7"/>
      <c r="BP11" s="7"/>
      <c r="BQ11" s="7"/>
      <c r="BR11" s="7"/>
      <c r="BS11" s="7"/>
      <c r="BT11" s="7"/>
      <c r="BU11" s="7"/>
      <c r="BV11" s="7"/>
      <c r="BW11" s="7"/>
      <c r="BX11" s="7"/>
      <c r="BY11" s="7"/>
      <c r="BZ11" s="7"/>
      <c r="CA11" s="7"/>
      <c r="CB11" s="7"/>
      <c r="CC11" s="7"/>
      <c r="CD11" s="7"/>
      <c r="CE11" s="7"/>
      <c r="CF11" s="7"/>
      <c r="CG11" s="7"/>
      <c r="CH11" s="7"/>
      <c r="CI11" s="7"/>
      <c r="CJ11" s="7"/>
      <c r="CK11" s="7"/>
      <c r="CL11" s="7"/>
      <c r="CM11" s="7"/>
      <c r="CN11" s="7"/>
      <c r="CO11" s="7"/>
      <c r="CP11" s="7"/>
      <c r="CQ11" s="7"/>
      <c r="CR11" s="7"/>
      <c r="CS11" s="7"/>
      <c r="CT11" s="7"/>
      <c r="CU11" s="7"/>
      <c r="CV11" s="7"/>
      <c r="CW11" s="7"/>
      <c r="CX11" s="7"/>
      <c r="CY11" s="7"/>
    </row>
    <row r="12" spans="1:103">
      <c r="D12" s="8"/>
      <c r="E12" s="8"/>
      <c r="F12" s="8"/>
      <c r="G12" s="8"/>
      <c r="H12" s="8"/>
      <c r="I12" s="8"/>
      <c r="J12" s="8"/>
      <c r="K12" s="8"/>
      <c r="L12" s="8"/>
      <c r="M12" s="8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7"/>
      <c r="AY12" s="7"/>
      <c r="AZ12" s="7"/>
      <c r="BA12" s="7"/>
      <c r="BB12" s="7"/>
      <c r="BC12" s="7"/>
      <c r="BD12" s="7"/>
      <c r="BE12" s="7"/>
      <c r="BF12" s="7"/>
      <c r="BG12" s="7"/>
      <c r="BH12" s="7"/>
      <c r="BI12" s="7"/>
      <c r="BJ12" s="7"/>
      <c r="BK12" s="7"/>
      <c r="BL12" s="7"/>
      <c r="BM12" s="7"/>
      <c r="BN12" s="7"/>
      <c r="BO12" s="7"/>
      <c r="BP12" s="7"/>
      <c r="BQ12" s="7"/>
      <c r="BR12" s="7"/>
      <c r="BS12" s="7"/>
      <c r="BT12" s="7"/>
      <c r="BU12" s="7"/>
      <c r="BV12" s="7"/>
      <c r="BW12" s="7"/>
      <c r="BX12" s="7"/>
      <c r="BY12" s="7"/>
      <c r="BZ12" s="7"/>
      <c r="CA12" s="7"/>
      <c r="CB12" s="7"/>
      <c r="CC12" s="7"/>
      <c r="CD12" s="7"/>
      <c r="CE12" s="7"/>
      <c r="CF12" s="7"/>
      <c r="CG12" s="7"/>
      <c r="CH12" s="7"/>
      <c r="CI12" s="7"/>
      <c r="CJ12" s="7"/>
      <c r="CK12" s="7"/>
      <c r="CL12" s="7"/>
      <c r="CM12" s="7"/>
      <c r="CN12" s="7"/>
      <c r="CO12" s="7"/>
      <c r="CP12" s="7"/>
      <c r="CQ12" s="7"/>
      <c r="CR12" s="7"/>
      <c r="CS12" s="7"/>
      <c r="CT12" s="7"/>
      <c r="CU12" s="7"/>
      <c r="CV12" s="7"/>
      <c r="CW12" s="7"/>
      <c r="CX12" s="7"/>
      <c r="CY12" s="7"/>
    </row>
    <row r="13" spans="1:103">
      <c r="D13" s="8"/>
      <c r="E13" s="8"/>
      <c r="F13" s="8"/>
      <c r="G13" s="8"/>
      <c r="H13" s="8"/>
      <c r="I13" s="8"/>
      <c r="J13" s="8"/>
      <c r="K13" s="8"/>
      <c r="L13" s="8"/>
      <c r="M13" s="8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  <c r="BB13" s="7"/>
      <c r="BC13" s="7"/>
      <c r="BD13" s="7"/>
      <c r="BE13" s="7"/>
      <c r="BF13" s="7"/>
      <c r="BG13" s="7"/>
      <c r="BH13" s="7"/>
      <c r="BI13" s="7"/>
      <c r="BJ13" s="7"/>
      <c r="BK13" s="7"/>
      <c r="BL13" s="7"/>
      <c r="BM13" s="7"/>
      <c r="BN13" s="7"/>
      <c r="BO13" s="7"/>
      <c r="BP13" s="7"/>
      <c r="BQ13" s="7"/>
      <c r="BR13" s="7"/>
      <c r="BS13" s="7"/>
      <c r="BT13" s="7"/>
      <c r="BU13" s="7"/>
      <c r="BV13" s="7"/>
      <c r="BW13" s="7"/>
      <c r="BX13" s="7"/>
      <c r="BY13" s="7"/>
      <c r="BZ13" s="7"/>
      <c r="CA13" s="7"/>
      <c r="CB13" s="7"/>
      <c r="CC13" s="7"/>
      <c r="CD13" s="7"/>
      <c r="CE13" s="7"/>
      <c r="CF13" s="7"/>
      <c r="CG13" s="7"/>
      <c r="CH13" s="7"/>
      <c r="CI13" s="7"/>
      <c r="CJ13" s="7"/>
      <c r="CK13" s="7"/>
      <c r="CL13" s="7"/>
      <c r="CM13" s="7"/>
      <c r="CN13" s="7"/>
      <c r="CO13" s="7"/>
      <c r="CP13" s="7"/>
      <c r="CQ13" s="7"/>
      <c r="CR13" s="7"/>
      <c r="CS13" s="7"/>
      <c r="CT13" s="7"/>
      <c r="CU13" s="7"/>
      <c r="CV13" s="7"/>
      <c r="CW13" s="7"/>
      <c r="CX13" s="7"/>
      <c r="CY13" s="7"/>
    </row>
    <row r="14" spans="1:103">
      <c r="D14" s="8"/>
      <c r="E14" s="8"/>
      <c r="F14" s="8"/>
      <c r="G14" s="8"/>
      <c r="H14" s="8"/>
      <c r="I14" s="8"/>
      <c r="J14" s="8"/>
      <c r="K14" s="8"/>
      <c r="L14" s="8"/>
      <c r="M14" s="8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7"/>
      <c r="AX14" s="7"/>
      <c r="AY14" s="7"/>
      <c r="AZ14" s="7"/>
      <c r="BA14" s="7"/>
      <c r="BB14" s="7"/>
      <c r="BC14" s="7"/>
      <c r="BD14" s="7"/>
      <c r="BE14" s="7"/>
      <c r="BF14" s="7"/>
      <c r="BG14" s="7"/>
      <c r="BH14" s="7"/>
      <c r="BI14" s="7"/>
      <c r="BJ14" s="7"/>
      <c r="BK14" s="7"/>
      <c r="BL14" s="7"/>
      <c r="BM14" s="7"/>
      <c r="BN14" s="7"/>
      <c r="BO14" s="7"/>
      <c r="BP14" s="7"/>
      <c r="BQ14" s="7"/>
      <c r="BR14" s="7"/>
      <c r="BS14" s="7"/>
      <c r="BT14" s="7"/>
      <c r="BU14" s="7"/>
      <c r="BV14" s="7"/>
      <c r="BW14" s="7"/>
      <c r="BX14" s="7"/>
      <c r="BY14" s="7"/>
      <c r="BZ14" s="7"/>
      <c r="CA14" s="7"/>
      <c r="CB14" s="7"/>
      <c r="CC14" s="7"/>
      <c r="CD14" s="7"/>
      <c r="CE14" s="7"/>
      <c r="CF14" s="7"/>
      <c r="CG14" s="7"/>
      <c r="CH14" s="7"/>
      <c r="CI14" s="7"/>
      <c r="CJ14" s="7"/>
      <c r="CK14" s="7"/>
      <c r="CL14" s="7"/>
      <c r="CM14" s="7"/>
      <c r="CN14" s="7"/>
      <c r="CO14" s="7"/>
      <c r="CP14" s="7"/>
      <c r="CQ14" s="7"/>
      <c r="CR14" s="7"/>
      <c r="CS14" s="7"/>
      <c r="CT14" s="7"/>
      <c r="CU14" s="7"/>
      <c r="CV14" s="7"/>
      <c r="CW14" s="7"/>
      <c r="CX14" s="7"/>
      <c r="CY14" s="7"/>
    </row>
    <row r="15" spans="1:103"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7"/>
      <c r="AX15" s="7"/>
      <c r="AY15" s="7"/>
      <c r="AZ15" s="7"/>
      <c r="BA15" s="7"/>
      <c r="BB15" s="7"/>
      <c r="BC15" s="7"/>
      <c r="BD15" s="7"/>
      <c r="BE15" s="7"/>
      <c r="BF15" s="7"/>
      <c r="BG15" s="7"/>
      <c r="BH15" s="7"/>
      <c r="BI15" s="7"/>
      <c r="BJ15" s="7"/>
      <c r="BK15" s="7"/>
      <c r="BL15" s="7"/>
      <c r="BM15" s="7"/>
      <c r="BN15" s="7"/>
      <c r="BO15" s="7"/>
      <c r="BP15" s="7"/>
      <c r="BQ15" s="7"/>
      <c r="BR15" s="7"/>
      <c r="BS15" s="7"/>
      <c r="BT15" s="7"/>
      <c r="BU15" s="7"/>
      <c r="BV15" s="7"/>
      <c r="BW15" s="7"/>
      <c r="BX15" s="7"/>
      <c r="BY15" s="7"/>
      <c r="BZ15" s="7"/>
      <c r="CA15" s="7"/>
      <c r="CB15" s="7"/>
      <c r="CC15" s="7"/>
      <c r="CD15" s="7"/>
      <c r="CE15" s="7"/>
      <c r="CF15" s="7"/>
      <c r="CG15" s="7"/>
      <c r="CH15" s="7"/>
      <c r="CI15" s="7"/>
      <c r="CJ15" s="7"/>
      <c r="CK15" s="7"/>
      <c r="CL15" s="7"/>
      <c r="CM15" s="7"/>
      <c r="CN15" s="7"/>
      <c r="CO15" s="7"/>
      <c r="CP15" s="7"/>
      <c r="CQ15" s="7"/>
      <c r="CR15" s="7"/>
      <c r="CS15" s="7"/>
      <c r="CT15" s="7"/>
      <c r="CU15" s="7"/>
      <c r="CV15" s="7"/>
      <c r="CW15" s="7"/>
      <c r="CX15" s="7"/>
      <c r="CY15" s="7"/>
    </row>
    <row r="16" spans="1:103"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7"/>
      <c r="AX16" s="7"/>
      <c r="AY16" s="7"/>
      <c r="AZ16" s="7"/>
      <c r="BA16" s="7"/>
      <c r="BB16" s="7"/>
      <c r="BC16" s="7"/>
      <c r="BD16" s="7"/>
      <c r="BE16" s="7"/>
      <c r="BF16" s="7"/>
      <c r="BG16" s="7"/>
      <c r="BH16" s="7"/>
      <c r="BI16" s="7"/>
      <c r="BJ16" s="7"/>
      <c r="BK16" s="7"/>
      <c r="BL16" s="7"/>
      <c r="BM16" s="7"/>
      <c r="BN16" s="7"/>
      <c r="BO16" s="7"/>
      <c r="BP16" s="7"/>
      <c r="BQ16" s="7"/>
      <c r="BR16" s="7"/>
      <c r="BS16" s="7"/>
      <c r="BT16" s="7"/>
      <c r="BU16" s="7"/>
      <c r="BV16" s="7"/>
      <c r="BW16" s="7"/>
      <c r="BX16" s="7"/>
      <c r="BY16" s="7"/>
      <c r="BZ16" s="7"/>
      <c r="CA16" s="7"/>
      <c r="CB16" s="7"/>
      <c r="CC16" s="7"/>
      <c r="CD16" s="7"/>
      <c r="CE16" s="7"/>
      <c r="CF16" s="7"/>
      <c r="CG16" s="7"/>
      <c r="CH16" s="7"/>
      <c r="CI16" s="7"/>
      <c r="CJ16" s="7"/>
      <c r="CK16" s="7"/>
      <c r="CL16" s="7"/>
      <c r="CM16" s="7"/>
      <c r="CN16" s="7"/>
      <c r="CO16" s="7"/>
      <c r="CP16" s="7"/>
      <c r="CQ16" s="7"/>
      <c r="CR16" s="7"/>
      <c r="CS16" s="7"/>
      <c r="CT16" s="7"/>
      <c r="CU16" s="7"/>
      <c r="CV16" s="7"/>
      <c r="CW16" s="7"/>
      <c r="CX16" s="7"/>
      <c r="CY16" s="7"/>
    </row>
    <row r="17" spans="4:103"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7"/>
      <c r="AX17" s="7"/>
      <c r="AY17" s="7"/>
      <c r="AZ17" s="7"/>
      <c r="BA17" s="7"/>
      <c r="BB17" s="7"/>
      <c r="BC17" s="7"/>
      <c r="BD17" s="7"/>
      <c r="BE17" s="7"/>
      <c r="BF17" s="7"/>
      <c r="BG17" s="7"/>
      <c r="BH17" s="7"/>
      <c r="BI17" s="7"/>
      <c r="BJ17" s="7"/>
      <c r="BK17" s="7"/>
      <c r="BL17" s="7"/>
      <c r="BM17" s="7"/>
      <c r="BN17" s="7"/>
      <c r="BO17" s="7"/>
      <c r="BP17" s="7"/>
      <c r="BQ17" s="7"/>
      <c r="BR17" s="7"/>
      <c r="BS17" s="7"/>
      <c r="BT17" s="7"/>
      <c r="BU17" s="7"/>
      <c r="BV17" s="7"/>
      <c r="BW17" s="7"/>
      <c r="BX17" s="7"/>
      <c r="BY17" s="7"/>
      <c r="BZ17" s="7"/>
      <c r="CA17" s="7"/>
      <c r="CB17" s="7"/>
      <c r="CC17" s="7"/>
      <c r="CD17" s="7"/>
      <c r="CE17" s="7"/>
      <c r="CF17" s="7"/>
      <c r="CG17" s="7"/>
      <c r="CH17" s="7"/>
      <c r="CI17" s="7"/>
      <c r="CJ17" s="7"/>
      <c r="CK17" s="7"/>
      <c r="CL17" s="7"/>
      <c r="CM17" s="7"/>
      <c r="CN17" s="7"/>
      <c r="CO17" s="7"/>
      <c r="CP17" s="7"/>
      <c r="CQ17" s="7"/>
      <c r="CR17" s="7"/>
      <c r="CS17" s="7"/>
      <c r="CT17" s="7"/>
      <c r="CU17" s="7"/>
      <c r="CV17" s="7"/>
      <c r="CW17" s="7"/>
      <c r="CX17" s="7"/>
      <c r="CY17" s="7"/>
    </row>
    <row r="18" spans="4:103"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7"/>
      <c r="AX18" s="7"/>
      <c r="AY18" s="7"/>
      <c r="AZ18" s="7"/>
      <c r="BA18" s="7"/>
      <c r="BB18" s="7"/>
      <c r="BC18" s="7"/>
      <c r="BD18" s="7"/>
      <c r="BE18" s="7"/>
      <c r="BF18" s="7"/>
      <c r="BG18" s="7"/>
      <c r="BH18" s="7"/>
      <c r="BI18" s="7"/>
      <c r="BJ18" s="7"/>
      <c r="BK18" s="7"/>
      <c r="BL18" s="7"/>
      <c r="BM18" s="7"/>
      <c r="BN18" s="7"/>
      <c r="BO18" s="7"/>
      <c r="BP18" s="7"/>
      <c r="BQ18" s="7"/>
      <c r="BR18" s="7"/>
      <c r="BS18" s="7"/>
      <c r="BT18" s="7"/>
      <c r="BU18" s="7"/>
      <c r="BV18" s="7"/>
      <c r="BW18" s="7"/>
      <c r="BX18" s="7"/>
      <c r="BY18" s="7"/>
      <c r="BZ18" s="7"/>
      <c r="CA18" s="7"/>
      <c r="CB18" s="7"/>
      <c r="CC18" s="7"/>
      <c r="CD18" s="7"/>
      <c r="CE18" s="7"/>
      <c r="CF18" s="7"/>
      <c r="CG18" s="7"/>
      <c r="CH18" s="7"/>
      <c r="CI18" s="7"/>
      <c r="CJ18" s="7"/>
      <c r="CK18" s="7"/>
      <c r="CL18" s="7"/>
      <c r="CM18" s="7"/>
      <c r="CN18" s="7"/>
      <c r="CO18" s="7"/>
      <c r="CP18" s="7"/>
      <c r="CQ18" s="7"/>
      <c r="CR18" s="7"/>
      <c r="CS18" s="7"/>
      <c r="CT18" s="7"/>
      <c r="CU18" s="7"/>
      <c r="CV18" s="7"/>
      <c r="CW18" s="7"/>
      <c r="CX18" s="7"/>
      <c r="CY18" s="7"/>
    </row>
    <row r="19" spans="4:103"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AW19" s="7"/>
      <c r="AX19" s="7"/>
      <c r="AY19" s="7"/>
      <c r="AZ19" s="7"/>
      <c r="BA19" s="7"/>
      <c r="BB19" s="7"/>
      <c r="BC19" s="7"/>
      <c r="BD19" s="7"/>
      <c r="BE19" s="7"/>
      <c r="BF19" s="7"/>
      <c r="BG19" s="7"/>
      <c r="BH19" s="7"/>
      <c r="BI19" s="7"/>
      <c r="BJ19" s="7"/>
      <c r="BK19" s="7"/>
      <c r="BL19" s="7"/>
      <c r="BM19" s="7"/>
      <c r="BN19" s="7"/>
      <c r="BO19" s="7"/>
      <c r="BP19" s="7"/>
      <c r="BQ19" s="7"/>
      <c r="BR19" s="7"/>
      <c r="BS19" s="7"/>
      <c r="BT19" s="7"/>
      <c r="BU19" s="7"/>
      <c r="BV19" s="7"/>
      <c r="BW19" s="7"/>
      <c r="BX19" s="7"/>
      <c r="BY19" s="7"/>
      <c r="BZ19" s="7"/>
      <c r="CA19" s="7"/>
      <c r="CB19" s="7"/>
      <c r="CC19" s="7"/>
      <c r="CD19" s="7"/>
      <c r="CE19" s="7"/>
      <c r="CF19" s="7"/>
      <c r="CG19" s="7"/>
      <c r="CH19" s="7"/>
      <c r="CI19" s="7"/>
      <c r="CJ19" s="7"/>
      <c r="CK19" s="7"/>
      <c r="CL19" s="7"/>
      <c r="CM19" s="7"/>
      <c r="CN19" s="7"/>
      <c r="CO19" s="7"/>
      <c r="CP19" s="7"/>
      <c r="CQ19" s="7"/>
      <c r="CR19" s="7"/>
      <c r="CS19" s="7"/>
      <c r="CT19" s="7"/>
      <c r="CU19" s="7"/>
      <c r="CV19" s="7"/>
      <c r="CW19" s="7"/>
      <c r="CX19" s="7"/>
      <c r="CY19" s="7"/>
    </row>
    <row r="20" spans="4:103"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7"/>
      <c r="AX20" s="7"/>
      <c r="AY20" s="7"/>
      <c r="AZ20" s="7"/>
      <c r="BA20" s="7"/>
      <c r="BB20" s="7"/>
      <c r="BC20" s="7"/>
      <c r="BD20" s="7"/>
      <c r="BE20" s="7"/>
      <c r="BF20" s="7"/>
      <c r="BG20" s="7"/>
      <c r="BH20" s="7"/>
      <c r="BI20" s="7"/>
      <c r="BJ20" s="7"/>
      <c r="BK20" s="7"/>
      <c r="BL20" s="7"/>
      <c r="BM20" s="7"/>
      <c r="BN20" s="7"/>
      <c r="BO20" s="7"/>
      <c r="BP20" s="7"/>
      <c r="BQ20" s="7"/>
      <c r="BR20" s="7"/>
      <c r="BS20" s="7"/>
      <c r="BT20" s="7"/>
      <c r="BU20" s="7"/>
      <c r="BV20" s="7"/>
      <c r="BW20" s="7"/>
      <c r="BX20" s="7"/>
      <c r="BY20" s="7"/>
      <c r="BZ20" s="7"/>
      <c r="CA20" s="7"/>
      <c r="CB20" s="7"/>
      <c r="CC20" s="7"/>
      <c r="CD20" s="7"/>
      <c r="CE20" s="7"/>
      <c r="CF20" s="7"/>
      <c r="CG20" s="7"/>
      <c r="CH20" s="7"/>
      <c r="CI20" s="7"/>
      <c r="CJ20" s="7"/>
      <c r="CK20" s="7"/>
      <c r="CL20" s="7"/>
      <c r="CM20" s="7"/>
      <c r="CN20" s="7"/>
      <c r="CO20" s="7"/>
      <c r="CP20" s="7"/>
      <c r="CQ20" s="7"/>
      <c r="CR20" s="7"/>
      <c r="CS20" s="7"/>
      <c r="CT20" s="7"/>
      <c r="CU20" s="7"/>
      <c r="CV20" s="7"/>
      <c r="CW20" s="7"/>
      <c r="CX20" s="7"/>
      <c r="CY20" s="7"/>
    </row>
    <row r="21" spans="4:103"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7"/>
      <c r="AX21" s="7"/>
      <c r="AY21" s="7"/>
      <c r="AZ21" s="7"/>
      <c r="BA21" s="7"/>
      <c r="BB21" s="7"/>
      <c r="BC21" s="7"/>
      <c r="BD21" s="7"/>
      <c r="BE21" s="7"/>
      <c r="BF21" s="7"/>
      <c r="BG21" s="7"/>
      <c r="BH21" s="7"/>
      <c r="BI21" s="7"/>
      <c r="BJ21" s="7"/>
      <c r="BK21" s="7"/>
      <c r="BL21" s="7"/>
      <c r="BM21" s="7"/>
      <c r="BN21" s="7"/>
      <c r="BO21" s="7"/>
      <c r="BP21" s="7"/>
      <c r="BQ21" s="7"/>
      <c r="BR21" s="7"/>
      <c r="BS21" s="7"/>
      <c r="BT21" s="7"/>
      <c r="BU21" s="7"/>
      <c r="BV21" s="7"/>
      <c r="BW21" s="7"/>
      <c r="BX21" s="7"/>
      <c r="BY21" s="7"/>
      <c r="BZ21" s="7"/>
      <c r="CA21" s="7"/>
      <c r="CB21" s="7"/>
      <c r="CC21" s="7"/>
      <c r="CD21" s="7"/>
      <c r="CE21" s="7"/>
      <c r="CF21" s="7"/>
      <c r="CG21" s="7"/>
      <c r="CH21" s="7"/>
      <c r="CI21" s="7"/>
      <c r="CJ21" s="7"/>
      <c r="CK21" s="7"/>
      <c r="CL21" s="7"/>
      <c r="CM21" s="7"/>
      <c r="CN21" s="7"/>
      <c r="CO21" s="7"/>
      <c r="CP21" s="7"/>
      <c r="CQ21" s="7"/>
      <c r="CR21" s="7"/>
      <c r="CS21" s="7"/>
      <c r="CT21" s="7"/>
      <c r="CU21" s="7"/>
      <c r="CV21" s="7"/>
      <c r="CW21" s="7"/>
      <c r="CX21" s="7"/>
      <c r="CY21" s="7"/>
    </row>
    <row r="22" spans="4:103"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7"/>
      <c r="AX22" s="7"/>
      <c r="AY22" s="7"/>
      <c r="AZ22" s="7"/>
      <c r="BA22" s="7"/>
      <c r="BB22" s="7"/>
      <c r="BC22" s="7"/>
      <c r="BD22" s="7"/>
      <c r="BE22" s="7"/>
      <c r="BF22" s="7"/>
      <c r="BG22" s="7"/>
      <c r="BH22" s="7"/>
      <c r="BI22" s="7"/>
      <c r="BJ22" s="7"/>
      <c r="BK22" s="7"/>
      <c r="BL22" s="7"/>
      <c r="BM22" s="7"/>
      <c r="BN22" s="7"/>
      <c r="BO22" s="7"/>
      <c r="BP22" s="7"/>
      <c r="BQ22" s="7"/>
      <c r="BR22" s="7"/>
      <c r="BS22" s="7"/>
      <c r="BT22" s="7"/>
      <c r="BU22" s="7"/>
      <c r="BV22" s="7"/>
      <c r="BW22" s="7"/>
      <c r="BX22" s="7"/>
      <c r="BY22" s="7"/>
      <c r="BZ22" s="7"/>
      <c r="CA22" s="7"/>
      <c r="CB22" s="7"/>
      <c r="CC22" s="7"/>
      <c r="CD22" s="7"/>
      <c r="CE22" s="7"/>
      <c r="CF22" s="7"/>
      <c r="CG22" s="7"/>
      <c r="CH22" s="7"/>
      <c r="CI22" s="7"/>
      <c r="CJ22" s="7"/>
      <c r="CK22" s="7"/>
      <c r="CL22" s="7"/>
      <c r="CM22" s="7"/>
      <c r="CN22" s="7"/>
      <c r="CO22" s="7"/>
      <c r="CP22" s="7"/>
      <c r="CQ22" s="7"/>
      <c r="CR22" s="7"/>
      <c r="CS22" s="7"/>
      <c r="CT22" s="7"/>
      <c r="CU22" s="7"/>
      <c r="CV22" s="7"/>
      <c r="CW22" s="7"/>
      <c r="CX22" s="7"/>
      <c r="CY22" s="7"/>
    </row>
    <row r="23" spans="4:103"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s="7"/>
      <c r="AW23" s="7"/>
      <c r="AX23" s="7"/>
      <c r="AY23" s="7"/>
      <c r="AZ23" s="7"/>
      <c r="BA23" s="7"/>
      <c r="BB23" s="7"/>
      <c r="BC23" s="7"/>
      <c r="BD23" s="7"/>
      <c r="BE23" s="7"/>
      <c r="BF23" s="7"/>
      <c r="BG23" s="7"/>
      <c r="BH23" s="7"/>
      <c r="BI23" s="7"/>
      <c r="BJ23" s="7"/>
      <c r="BK23" s="7"/>
      <c r="BL23" s="7"/>
      <c r="BM23" s="7"/>
      <c r="BN23" s="7"/>
      <c r="BO23" s="7"/>
      <c r="BP23" s="7"/>
      <c r="BQ23" s="7"/>
      <c r="BR23" s="7"/>
      <c r="BS23" s="7"/>
      <c r="BT23" s="7"/>
      <c r="BU23" s="7"/>
      <c r="BV23" s="7"/>
      <c r="BW23" s="7"/>
      <c r="BX23" s="7"/>
      <c r="BY23" s="7"/>
      <c r="BZ23" s="7"/>
      <c r="CA23" s="7"/>
      <c r="CB23" s="7"/>
      <c r="CC23" s="7"/>
      <c r="CD23" s="7"/>
      <c r="CE23" s="7"/>
      <c r="CF23" s="7"/>
      <c r="CG23" s="7"/>
      <c r="CH23" s="7"/>
      <c r="CI23" s="7"/>
      <c r="CJ23" s="7"/>
      <c r="CK23" s="7"/>
      <c r="CL23" s="7"/>
      <c r="CM23" s="7"/>
      <c r="CN23" s="7"/>
      <c r="CO23" s="7"/>
      <c r="CP23" s="7"/>
      <c r="CQ23" s="7"/>
      <c r="CR23" s="7"/>
      <c r="CS23" s="7"/>
      <c r="CT23" s="7"/>
      <c r="CU23" s="7"/>
      <c r="CV23" s="7"/>
      <c r="CW23" s="7"/>
      <c r="CX23" s="7"/>
      <c r="CY23" s="7"/>
    </row>
    <row r="24" spans="4:103"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7"/>
      <c r="AW24" s="7"/>
      <c r="AX24" s="7"/>
      <c r="AY24" s="7"/>
      <c r="AZ24" s="7"/>
      <c r="BA24" s="7"/>
      <c r="BB24" s="7"/>
      <c r="BC24" s="7"/>
      <c r="BD24" s="7"/>
      <c r="BE24" s="7"/>
      <c r="BF24" s="7"/>
      <c r="BG24" s="7"/>
      <c r="BH24" s="7"/>
      <c r="BI24" s="7"/>
      <c r="BJ24" s="7"/>
      <c r="BK24" s="7"/>
      <c r="BL24" s="7"/>
      <c r="BM24" s="7"/>
      <c r="BN24" s="7"/>
      <c r="BO24" s="7"/>
      <c r="BP24" s="7"/>
      <c r="BQ24" s="7"/>
      <c r="BR24" s="7"/>
      <c r="BS24" s="7"/>
      <c r="BT24" s="7"/>
      <c r="BU24" s="7"/>
      <c r="BV24" s="7"/>
      <c r="BW24" s="7"/>
      <c r="BX24" s="7"/>
      <c r="BY24" s="7"/>
      <c r="BZ24" s="7"/>
      <c r="CA24" s="7"/>
      <c r="CB24" s="7"/>
      <c r="CC24" s="7"/>
      <c r="CD24" s="7"/>
      <c r="CE24" s="7"/>
      <c r="CF24" s="7"/>
      <c r="CG24" s="7"/>
      <c r="CH24" s="7"/>
      <c r="CI24" s="7"/>
      <c r="CJ24" s="7"/>
      <c r="CK24" s="7"/>
      <c r="CL24" s="7"/>
      <c r="CM24" s="7"/>
      <c r="CN24" s="7"/>
      <c r="CO24" s="7"/>
      <c r="CP24" s="7"/>
      <c r="CQ24" s="7"/>
      <c r="CR24" s="7"/>
      <c r="CS24" s="7"/>
      <c r="CT24" s="7"/>
      <c r="CU24" s="7"/>
      <c r="CV24" s="7"/>
      <c r="CW24" s="7"/>
      <c r="CX24" s="7"/>
      <c r="CY24" s="7"/>
    </row>
    <row r="25" spans="4:103"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7"/>
      <c r="AU25" s="7"/>
      <c r="AV25" s="7"/>
      <c r="AW25" s="7"/>
      <c r="AX25" s="7"/>
      <c r="AY25" s="7"/>
      <c r="AZ25" s="7"/>
      <c r="BA25" s="7"/>
      <c r="BB25" s="7"/>
      <c r="BC25" s="7"/>
      <c r="BD25" s="7"/>
      <c r="BE25" s="7"/>
      <c r="BF25" s="7"/>
      <c r="BG25" s="7"/>
      <c r="BH25" s="7"/>
      <c r="BI25" s="7"/>
      <c r="BJ25" s="7"/>
      <c r="BK25" s="7"/>
      <c r="BL25" s="7"/>
      <c r="BM25" s="7"/>
      <c r="BN25" s="7"/>
      <c r="BO25" s="7"/>
      <c r="BP25" s="7"/>
      <c r="BQ25" s="7"/>
      <c r="BR25" s="7"/>
      <c r="BS25" s="7"/>
      <c r="BT25" s="7"/>
      <c r="BU25" s="7"/>
      <c r="BV25" s="7"/>
      <c r="BW25" s="7"/>
      <c r="BX25" s="7"/>
      <c r="BY25" s="7"/>
      <c r="BZ25" s="7"/>
      <c r="CA25" s="7"/>
      <c r="CB25" s="7"/>
      <c r="CC25" s="7"/>
      <c r="CD25" s="7"/>
      <c r="CE25" s="7"/>
      <c r="CF25" s="7"/>
      <c r="CG25" s="7"/>
      <c r="CH25" s="7"/>
      <c r="CI25" s="7"/>
      <c r="CJ25" s="7"/>
      <c r="CK25" s="7"/>
      <c r="CL25" s="7"/>
      <c r="CM25" s="7"/>
      <c r="CN25" s="7"/>
      <c r="CO25" s="7"/>
      <c r="CP25" s="7"/>
      <c r="CQ25" s="7"/>
      <c r="CR25" s="7"/>
      <c r="CS25" s="7"/>
      <c r="CT25" s="7"/>
      <c r="CU25" s="7"/>
      <c r="CV25" s="7"/>
      <c r="CW25" s="7"/>
      <c r="CX25" s="7"/>
      <c r="CY25" s="7"/>
    </row>
    <row r="26" spans="4:103"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s="7"/>
      <c r="AW26" s="7"/>
      <c r="AX26" s="7"/>
      <c r="AY26" s="7"/>
      <c r="AZ26" s="7"/>
      <c r="BA26" s="7"/>
      <c r="BB26" s="7"/>
      <c r="BC26" s="7"/>
      <c r="BD26" s="7"/>
      <c r="BE26" s="7"/>
      <c r="BF26" s="7"/>
      <c r="BG26" s="7"/>
      <c r="BH26" s="7"/>
      <c r="BI26" s="7"/>
      <c r="BJ26" s="7"/>
      <c r="BK26" s="7"/>
      <c r="BL26" s="7"/>
      <c r="BM26" s="7"/>
      <c r="BN26" s="7"/>
      <c r="BO26" s="7"/>
      <c r="BP26" s="7"/>
      <c r="BQ26" s="7"/>
      <c r="BR26" s="7"/>
      <c r="BS26" s="7"/>
      <c r="BT26" s="7"/>
      <c r="BU26" s="7"/>
      <c r="BV26" s="7"/>
      <c r="BW26" s="7"/>
      <c r="BX26" s="7"/>
      <c r="BY26" s="7"/>
      <c r="BZ26" s="7"/>
      <c r="CA26" s="7"/>
      <c r="CB26" s="7"/>
      <c r="CC26" s="7"/>
      <c r="CD26" s="7"/>
      <c r="CE26" s="7"/>
      <c r="CF26" s="7"/>
      <c r="CG26" s="7"/>
      <c r="CH26" s="7"/>
      <c r="CI26" s="7"/>
      <c r="CJ26" s="7"/>
      <c r="CK26" s="7"/>
      <c r="CL26" s="7"/>
      <c r="CM26" s="7"/>
      <c r="CN26" s="7"/>
      <c r="CO26" s="7"/>
      <c r="CP26" s="7"/>
      <c r="CQ26" s="7"/>
      <c r="CR26" s="7"/>
      <c r="CS26" s="7"/>
      <c r="CT26" s="7"/>
      <c r="CU26" s="7"/>
      <c r="CV26" s="7"/>
      <c r="CW26" s="7"/>
      <c r="CX26" s="7"/>
      <c r="CY26" s="7"/>
    </row>
    <row r="27" spans="4:103"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7"/>
      <c r="AV27" s="7"/>
      <c r="AW27" s="7"/>
      <c r="AX27" s="7"/>
      <c r="AY27" s="7"/>
      <c r="AZ27" s="7"/>
      <c r="BA27" s="7"/>
      <c r="BB27" s="7"/>
      <c r="BC27" s="7"/>
      <c r="BD27" s="7"/>
      <c r="BE27" s="7"/>
      <c r="BF27" s="7"/>
      <c r="BG27" s="7"/>
      <c r="BH27" s="7"/>
      <c r="BI27" s="7"/>
      <c r="BJ27" s="7"/>
      <c r="BK27" s="7"/>
      <c r="BL27" s="7"/>
      <c r="BM27" s="7"/>
      <c r="BN27" s="7"/>
      <c r="BO27" s="7"/>
      <c r="BP27" s="7"/>
      <c r="BQ27" s="7"/>
      <c r="BR27" s="7"/>
      <c r="BS27" s="7"/>
      <c r="BT27" s="7"/>
      <c r="BU27" s="7"/>
      <c r="BV27" s="7"/>
      <c r="BW27" s="7"/>
      <c r="BX27" s="7"/>
      <c r="BY27" s="7"/>
      <c r="BZ27" s="7"/>
      <c r="CA27" s="7"/>
      <c r="CB27" s="7"/>
      <c r="CC27" s="7"/>
      <c r="CD27" s="7"/>
      <c r="CE27" s="7"/>
      <c r="CF27" s="7"/>
      <c r="CG27" s="7"/>
      <c r="CH27" s="7"/>
      <c r="CI27" s="7"/>
      <c r="CJ27" s="7"/>
      <c r="CK27" s="7"/>
      <c r="CL27" s="7"/>
      <c r="CM27" s="7"/>
      <c r="CN27" s="7"/>
      <c r="CO27" s="7"/>
      <c r="CP27" s="7"/>
      <c r="CQ27" s="7"/>
      <c r="CR27" s="7"/>
      <c r="CS27" s="7"/>
      <c r="CT27" s="7"/>
      <c r="CU27" s="7"/>
      <c r="CV27" s="7"/>
      <c r="CW27" s="7"/>
      <c r="CX27" s="7"/>
      <c r="CY27" s="7"/>
    </row>
    <row r="28" spans="4:103"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7"/>
      <c r="AX28" s="7"/>
      <c r="AY28" s="7"/>
      <c r="AZ28" s="7"/>
      <c r="BA28" s="7"/>
      <c r="BB28" s="7"/>
      <c r="BC28" s="7"/>
      <c r="BD28" s="7"/>
      <c r="BE28" s="7"/>
      <c r="BF28" s="7"/>
      <c r="BG28" s="7"/>
      <c r="BH28" s="7"/>
      <c r="BI28" s="7"/>
      <c r="BJ28" s="7"/>
      <c r="BK28" s="7"/>
      <c r="BL28" s="7"/>
      <c r="BM28" s="7"/>
      <c r="BN28" s="7"/>
      <c r="BO28" s="7"/>
      <c r="BP28" s="7"/>
      <c r="BQ28" s="7"/>
      <c r="BR28" s="7"/>
      <c r="BS28" s="7"/>
      <c r="BT28" s="7"/>
      <c r="BU28" s="7"/>
      <c r="BV28" s="7"/>
      <c r="BW28" s="7"/>
      <c r="BX28" s="7"/>
      <c r="BY28" s="7"/>
      <c r="BZ28" s="7"/>
      <c r="CA28" s="7"/>
      <c r="CB28" s="7"/>
      <c r="CC28" s="7"/>
      <c r="CD28" s="7"/>
      <c r="CE28" s="7"/>
      <c r="CF28" s="7"/>
      <c r="CG28" s="7"/>
      <c r="CH28" s="7"/>
      <c r="CI28" s="7"/>
      <c r="CJ28" s="7"/>
      <c r="CK28" s="7"/>
      <c r="CL28" s="7"/>
      <c r="CM28" s="7"/>
      <c r="CN28" s="7"/>
      <c r="CO28" s="7"/>
      <c r="CP28" s="7"/>
      <c r="CQ28" s="7"/>
      <c r="CR28" s="7"/>
      <c r="CS28" s="7"/>
      <c r="CT28" s="7"/>
      <c r="CU28" s="7"/>
      <c r="CV28" s="7"/>
      <c r="CW28" s="7"/>
      <c r="CX28" s="7"/>
      <c r="CY28" s="7"/>
    </row>
    <row r="29" spans="4:103"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7"/>
      <c r="AX29" s="7"/>
      <c r="AY29" s="7"/>
      <c r="AZ29" s="7"/>
      <c r="BA29" s="7"/>
      <c r="BB29" s="7"/>
      <c r="BC29" s="7"/>
      <c r="BD29" s="7"/>
      <c r="BE29" s="7"/>
      <c r="BF29" s="7"/>
      <c r="BG29" s="7"/>
      <c r="BH29" s="7"/>
      <c r="BI29" s="7"/>
      <c r="BJ29" s="7"/>
      <c r="BK29" s="7"/>
      <c r="BL29" s="7"/>
      <c r="BM29" s="7"/>
      <c r="BN29" s="7"/>
      <c r="BO29" s="7"/>
      <c r="BP29" s="7"/>
      <c r="BQ29" s="7"/>
      <c r="BR29" s="7"/>
      <c r="BS29" s="7"/>
      <c r="BT29" s="7"/>
      <c r="BU29" s="7"/>
      <c r="BV29" s="7"/>
      <c r="BW29" s="7"/>
      <c r="BX29" s="7"/>
      <c r="BY29" s="7"/>
      <c r="BZ29" s="7"/>
      <c r="CA29" s="7"/>
      <c r="CB29" s="7"/>
      <c r="CC29" s="7"/>
      <c r="CD29" s="7"/>
      <c r="CE29" s="7"/>
      <c r="CF29" s="7"/>
      <c r="CG29" s="7"/>
      <c r="CH29" s="7"/>
      <c r="CI29" s="7"/>
      <c r="CJ29" s="7"/>
      <c r="CK29" s="7"/>
      <c r="CL29" s="7"/>
      <c r="CM29" s="7"/>
      <c r="CN29" s="7"/>
      <c r="CO29" s="7"/>
      <c r="CP29" s="7"/>
      <c r="CQ29" s="7"/>
      <c r="CR29" s="7"/>
      <c r="CS29" s="7"/>
      <c r="CT29" s="7"/>
      <c r="CU29" s="7"/>
      <c r="CV29" s="7"/>
      <c r="CW29" s="7"/>
      <c r="CX29" s="7"/>
      <c r="CY29" s="7"/>
    </row>
    <row r="30" spans="4:103"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7"/>
      <c r="AS30" s="7"/>
      <c r="AT30" s="7"/>
      <c r="AU30" s="7"/>
      <c r="AV30" s="7"/>
      <c r="AW30" s="7"/>
      <c r="AX30" s="7"/>
      <c r="AY30" s="7"/>
      <c r="AZ30" s="7"/>
      <c r="BA30" s="7"/>
      <c r="BB30" s="7"/>
      <c r="BC30" s="7"/>
      <c r="BD30" s="7"/>
      <c r="BE30" s="7"/>
      <c r="BF30" s="7"/>
      <c r="BG30" s="7"/>
      <c r="BH30" s="7"/>
      <c r="BI30" s="7"/>
      <c r="BJ30" s="7"/>
      <c r="BK30" s="7"/>
      <c r="BL30" s="7"/>
      <c r="BM30" s="7"/>
      <c r="BN30" s="7"/>
      <c r="BO30" s="7"/>
      <c r="BP30" s="7"/>
      <c r="BQ30" s="7"/>
      <c r="BR30" s="7"/>
      <c r="BS30" s="7"/>
      <c r="BT30" s="7"/>
      <c r="BU30" s="7"/>
      <c r="BV30" s="7"/>
      <c r="BW30" s="7"/>
      <c r="BX30" s="7"/>
      <c r="BY30" s="7"/>
      <c r="BZ30" s="7"/>
      <c r="CA30" s="7"/>
      <c r="CB30" s="7"/>
      <c r="CC30" s="7"/>
      <c r="CD30" s="7"/>
      <c r="CE30" s="7"/>
      <c r="CF30" s="7"/>
      <c r="CG30" s="7"/>
      <c r="CH30" s="7"/>
      <c r="CI30" s="7"/>
      <c r="CJ30" s="7"/>
      <c r="CK30" s="7"/>
      <c r="CL30" s="7"/>
      <c r="CM30" s="7"/>
      <c r="CN30" s="7"/>
      <c r="CO30" s="7"/>
      <c r="CP30" s="7"/>
      <c r="CQ30" s="7"/>
      <c r="CR30" s="7"/>
      <c r="CS30" s="7"/>
      <c r="CT30" s="7"/>
      <c r="CU30" s="7"/>
      <c r="CV30" s="7"/>
      <c r="CW30" s="7"/>
      <c r="CX30" s="7"/>
      <c r="CY30" s="7"/>
    </row>
    <row r="31" spans="4:103"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7"/>
      <c r="AS31" s="7"/>
      <c r="AT31" s="7"/>
      <c r="AU31" s="7"/>
      <c r="AV31" s="7"/>
      <c r="AW31" s="7"/>
      <c r="AX31" s="7"/>
      <c r="AY31" s="7"/>
      <c r="AZ31" s="7"/>
      <c r="BA31" s="7"/>
      <c r="BB31" s="7"/>
      <c r="BC31" s="7"/>
      <c r="BD31" s="7"/>
      <c r="BE31" s="7"/>
      <c r="BF31" s="7"/>
      <c r="BG31" s="7"/>
      <c r="BH31" s="7"/>
      <c r="BI31" s="7"/>
      <c r="BJ31" s="7"/>
      <c r="BK31" s="7"/>
      <c r="BL31" s="7"/>
      <c r="BM31" s="7"/>
      <c r="BN31" s="7"/>
      <c r="BO31" s="7"/>
      <c r="BP31" s="7"/>
      <c r="BQ31" s="7"/>
      <c r="BR31" s="7"/>
      <c r="BS31" s="7"/>
      <c r="BT31" s="7"/>
      <c r="BU31" s="7"/>
      <c r="BV31" s="7"/>
      <c r="BW31" s="7"/>
      <c r="BX31" s="7"/>
      <c r="BY31" s="7"/>
      <c r="BZ31" s="7"/>
      <c r="CA31" s="7"/>
      <c r="CB31" s="7"/>
      <c r="CC31" s="7"/>
      <c r="CD31" s="7"/>
      <c r="CE31" s="7"/>
      <c r="CF31" s="7"/>
      <c r="CG31" s="7"/>
      <c r="CH31" s="7"/>
      <c r="CI31" s="7"/>
      <c r="CJ31" s="7"/>
      <c r="CK31" s="7"/>
      <c r="CL31" s="7"/>
      <c r="CM31" s="7"/>
      <c r="CN31" s="7"/>
      <c r="CO31" s="7"/>
      <c r="CP31" s="7"/>
      <c r="CQ31" s="7"/>
      <c r="CR31" s="7"/>
      <c r="CS31" s="7"/>
      <c r="CT31" s="7"/>
      <c r="CU31" s="7"/>
      <c r="CV31" s="7"/>
      <c r="CW31" s="7"/>
      <c r="CX31" s="7"/>
      <c r="CY31" s="7"/>
    </row>
    <row r="32" spans="4:103"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7"/>
      <c r="AT32" s="7"/>
      <c r="AU32" s="7"/>
      <c r="AV32" s="7"/>
      <c r="AW32" s="7"/>
      <c r="AX32" s="7"/>
      <c r="AY32" s="7"/>
      <c r="AZ32" s="7"/>
      <c r="BA32" s="7"/>
      <c r="BB32" s="7"/>
      <c r="BC32" s="7"/>
      <c r="BD32" s="7"/>
      <c r="BE32" s="7"/>
      <c r="BF32" s="7"/>
      <c r="BG32" s="7"/>
      <c r="BH32" s="7"/>
      <c r="BI32" s="7"/>
      <c r="BJ32" s="7"/>
      <c r="BK32" s="7"/>
      <c r="BL32" s="7"/>
      <c r="BM32" s="7"/>
      <c r="BN32" s="7"/>
      <c r="BO32" s="7"/>
      <c r="BP32" s="7"/>
      <c r="BQ32" s="7"/>
      <c r="BR32" s="7"/>
      <c r="BS32" s="7"/>
      <c r="BT32" s="7"/>
      <c r="BU32" s="7"/>
      <c r="BV32" s="7"/>
      <c r="BW32" s="7"/>
      <c r="BX32" s="7"/>
      <c r="BY32" s="7"/>
      <c r="BZ32" s="7"/>
      <c r="CA32" s="7"/>
      <c r="CB32" s="7"/>
      <c r="CC32" s="7"/>
      <c r="CD32" s="7"/>
      <c r="CE32" s="7"/>
      <c r="CF32" s="7"/>
      <c r="CG32" s="7"/>
      <c r="CH32" s="7"/>
      <c r="CI32" s="7"/>
      <c r="CJ32" s="7"/>
      <c r="CK32" s="7"/>
      <c r="CL32" s="7"/>
      <c r="CM32" s="7"/>
      <c r="CN32" s="7"/>
      <c r="CO32" s="7"/>
      <c r="CP32" s="7"/>
      <c r="CQ32" s="7"/>
      <c r="CR32" s="7"/>
      <c r="CS32" s="7"/>
      <c r="CT32" s="7"/>
      <c r="CU32" s="7"/>
      <c r="CV32" s="7"/>
      <c r="CW32" s="7"/>
      <c r="CX32" s="7"/>
      <c r="CY32" s="7"/>
    </row>
    <row r="33" spans="4:103"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7"/>
      <c r="AS33" s="7"/>
      <c r="AT33" s="7"/>
      <c r="AU33" s="7"/>
      <c r="AV33" s="7"/>
      <c r="AW33" s="7"/>
      <c r="AX33" s="7"/>
      <c r="AY33" s="7"/>
      <c r="AZ33" s="7"/>
      <c r="BA33" s="7"/>
      <c r="BB33" s="7"/>
      <c r="BC33" s="7"/>
      <c r="BD33" s="7"/>
      <c r="BE33" s="7"/>
      <c r="BF33" s="7"/>
      <c r="BG33" s="7"/>
      <c r="BH33" s="7"/>
      <c r="BI33" s="7"/>
      <c r="BJ33" s="7"/>
      <c r="BK33" s="7"/>
      <c r="BL33" s="7"/>
      <c r="BM33" s="7"/>
      <c r="BN33" s="7"/>
      <c r="BO33" s="7"/>
      <c r="BP33" s="7"/>
      <c r="BQ33" s="7"/>
      <c r="BR33" s="7"/>
      <c r="BS33" s="7"/>
      <c r="BT33" s="7"/>
      <c r="BU33" s="7"/>
      <c r="BV33" s="7"/>
      <c r="BW33" s="7"/>
      <c r="BX33" s="7"/>
      <c r="BY33" s="7"/>
      <c r="BZ33" s="7"/>
      <c r="CA33" s="7"/>
      <c r="CB33" s="7"/>
      <c r="CC33" s="7"/>
      <c r="CD33" s="7"/>
      <c r="CE33" s="7"/>
      <c r="CF33" s="7"/>
      <c r="CG33" s="7"/>
      <c r="CH33" s="7"/>
      <c r="CI33" s="7"/>
      <c r="CJ33" s="7"/>
      <c r="CK33" s="7"/>
      <c r="CL33" s="7"/>
      <c r="CM33" s="7"/>
      <c r="CN33" s="7"/>
      <c r="CO33" s="7"/>
      <c r="CP33" s="7"/>
      <c r="CQ33" s="7"/>
      <c r="CR33" s="7"/>
      <c r="CS33" s="7"/>
      <c r="CT33" s="7"/>
      <c r="CU33" s="7"/>
      <c r="CV33" s="7"/>
      <c r="CW33" s="7"/>
      <c r="CX33" s="7"/>
      <c r="CY33" s="7"/>
    </row>
    <row r="34" spans="4:103"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/>
      <c r="AW34" s="7"/>
      <c r="AX34" s="7"/>
      <c r="AY34" s="7"/>
      <c r="AZ34" s="7"/>
      <c r="BA34" s="7"/>
      <c r="BB34" s="7"/>
      <c r="BC34" s="7"/>
      <c r="BD34" s="7"/>
      <c r="BE34" s="7"/>
      <c r="BF34" s="7"/>
      <c r="BG34" s="7"/>
      <c r="BH34" s="7"/>
      <c r="BI34" s="7"/>
      <c r="BJ34" s="7"/>
      <c r="BK34" s="7"/>
      <c r="BL34" s="7"/>
      <c r="BM34" s="7"/>
      <c r="BN34" s="7"/>
      <c r="BO34" s="7"/>
      <c r="BP34" s="7"/>
      <c r="BQ34" s="7"/>
      <c r="BR34" s="7"/>
      <c r="BS34" s="7"/>
      <c r="BT34" s="7"/>
      <c r="BU34" s="7"/>
      <c r="BV34" s="7"/>
      <c r="BW34" s="7"/>
      <c r="BX34" s="7"/>
      <c r="BY34" s="7"/>
      <c r="BZ34" s="7"/>
      <c r="CA34" s="7"/>
      <c r="CB34" s="7"/>
      <c r="CC34" s="7"/>
      <c r="CD34" s="7"/>
      <c r="CE34" s="7"/>
      <c r="CF34" s="7"/>
      <c r="CG34" s="7"/>
      <c r="CH34" s="7"/>
      <c r="CI34" s="7"/>
      <c r="CJ34" s="7"/>
      <c r="CK34" s="7"/>
      <c r="CL34" s="7"/>
      <c r="CM34" s="7"/>
      <c r="CN34" s="7"/>
      <c r="CO34" s="7"/>
      <c r="CP34" s="7"/>
      <c r="CQ34" s="7"/>
      <c r="CR34" s="7"/>
      <c r="CS34" s="7"/>
      <c r="CT34" s="7"/>
      <c r="CU34" s="7"/>
      <c r="CV34" s="7"/>
      <c r="CW34" s="7"/>
      <c r="CX34" s="7"/>
      <c r="CY34" s="7"/>
    </row>
    <row r="35" spans="4:103"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  <c r="AS35" s="7"/>
      <c r="AT35" s="7"/>
      <c r="AU35" s="7"/>
      <c r="AV35" s="7"/>
      <c r="AW35" s="7"/>
      <c r="AX35" s="7"/>
      <c r="AY35" s="7"/>
      <c r="AZ35" s="7"/>
      <c r="BA35" s="7"/>
      <c r="BB35" s="7"/>
      <c r="BC35" s="7"/>
      <c r="BD35" s="7"/>
      <c r="BE35" s="7"/>
      <c r="BF35" s="7"/>
      <c r="BG35" s="7"/>
      <c r="BH35" s="7"/>
      <c r="BI35" s="7"/>
      <c r="BJ35" s="7"/>
      <c r="BK35" s="7"/>
      <c r="BL35" s="7"/>
      <c r="BM35" s="7"/>
      <c r="BN35" s="7"/>
      <c r="BO35" s="7"/>
      <c r="BP35" s="7"/>
      <c r="BQ35" s="7"/>
      <c r="BR35" s="7"/>
      <c r="BS35" s="7"/>
      <c r="BT35" s="7"/>
      <c r="BU35" s="7"/>
      <c r="BV35" s="7"/>
      <c r="BW35" s="7"/>
      <c r="BX35" s="7"/>
      <c r="BY35" s="7"/>
      <c r="BZ35" s="7"/>
      <c r="CA35" s="7"/>
      <c r="CB35" s="7"/>
      <c r="CC35" s="7"/>
      <c r="CD35" s="7"/>
      <c r="CE35" s="7"/>
      <c r="CF35" s="7"/>
      <c r="CG35" s="7"/>
      <c r="CH35" s="7"/>
      <c r="CI35" s="7"/>
      <c r="CJ35" s="7"/>
      <c r="CK35" s="7"/>
      <c r="CL35" s="7"/>
      <c r="CM35" s="7"/>
      <c r="CN35" s="7"/>
      <c r="CO35" s="7"/>
      <c r="CP35" s="7"/>
      <c r="CQ35" s="7"/>
      <c r="CR35" s="7"/>
      <c r="CS35" s="7"/>
      <c r="CT35" s="7"/>
      <c r="CU35" s="7"/>
      <c r="CV35" s="7"/>
      <c r="CW35" s="7"/>
      <c r="CX35" s="7"/>
      <c r="CY35" s="7"/>
    </row>
    <row r="36" spans="4:103"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7"/>
      <c r="AS36" s="7"/>
      <c r="AT36" s="7"/>
      <c r="AU36" s="7"/>
      <c r="AV36" s="7"/>
      <c r="AW36" s="7"/>
      <c r="AX36" s="7"/>
      <c r="AY36" s="7"/>
      <c r="AZ36" s="7"/>
      <c r="BA36" s="7"/>
      <c r="BB36" s="7"/>
      <c r="BC36" s="7"/>
      <c r="BD36" s="7"/>
      <c r="BE36" s="7"/>
      <c r="BF36" s="7"/>
      <c r="BG36" s="7"/>
      <c r="BH36" s="7"/>
      <c r="BI36" s="7"/>
      <c r="BJ36" s="7"/>
      <c r="BK36" s="7"/>
      <c r="BL36" s="7"/>
      <c r="BM36" s="7"/>
      <c r="BN36" s="7"/>
      <c r="BO36" s="7"/>
      <c r="BP36" s="7"/>
      <c r="BQ36" s="7"/>
      <c r="BR36" s="7"/>
      <c r="BS36" s="7"/>
      <c r="BT36" s="7"/>
      <c r="BU36" s="7"/>
      <c r="BV36" s="7"/>
      <c r="BW36" s="7"/>
      <c r="BX36" s="7"/>
      <c r="BY36" s="7"/>
      <c r="BZ36" s="7"/>
      <c r="CA36" s="7"/>
      <c r="CB36" s="7"/>
      <c r="CC36" s="7"/>
      <c r="CD36" s="7"/>
      <c r="CE36" s="7"/>
      <c r="CF36" s="7"/>
      <c r="CG36" s="7"/>
      <c r="CH36" s="7"/>
      <c r="CI36" s="7"/>
      <c r="CJ36" s="7"/>
      <c r="CK36" s="7"/>
      <c r="CL36" s="7"/>
      <c r="CM36" s="7"/>
      <c r="CN36" s="7"/>
      <c r="CO36" s="7"/>
      <c r="CP36" s="7"/>
      <c r="CQ36" s="7"/>
      <c r="CR36" s="7"/>
      <c r="CS36" s="7"/>
      <c r="CT36" s="7"/>
      <c r="CU36" s="7"/>
      <c r="CV36" s="7"/>
      <c r="CW36" s="7"/>
      <c r="CX36" s="7"/>
      <c r="CY36" s="7"/>
    </row>
    <row r="37" spans="4:103"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7"/>
      <c r="AV37" s="7"/>
      <c r="AW37" s="7"/>
      <c r="AX37" s="7"/>
      <c r="AY37" s="7"/>
      <c r="AZ37" s="7"/>
      <c r="BA37" s="7"/>
      <c r="BB37" s="7"/>
      <c r="BC37" s="7"/>
      <c r="BD37" s="7"/>
      <c r="BE37" s="7"/>
      <c r="BF37" s="7"/>
      <c r="BG37" s="7"/>
      <c r="BH37" s="7"/>
      <c r="BI37" s="7"/>
      <c r="BJ37" s="7"/>
      <c r="BK37" s="7"/>
      <c r="BL37" s="7"/>
      <c r="BM37" s="7"/>
      <c r="BN37" s="7"/>
      <c r="BO37" s="7"/>
      <c r="BP37" s="7"/>
      <c r="BQ37" s="7"/>
      <c r="BR37" s="7"/>
      <c r="BS37" s="7"/>
      <c r="BT37" s="7"/>
      <c r="BU37" s="7"/>
      <c r="BV37" s="7"/>
      <c r="BW37" s="7"/>
      <c r="BX37" s="7"/>
      <c r="BY37" s="7"/>
      <c r="BZ37" s="7"/>
      <c r="CA37" s="7"/>
      <c r="CB37" s="7"/>
      <c r="CC37" s="7"/>
      <c r="CD37" s="7"/>
      <c r="CE37" s="7"/>
      <c r="CF37" s="7"/>
      <c r="CG37" s="7"/>
      <c r="CH37" s="7"/>
      <c r="CI37" s="7"/>
      <c r="CJ37" s="7"/>
      <c r="CK37" s="7"/>
      <c r="CL37" s="7"/>
      <c r="CM37" s="7"/>
      <c r="CN37" s="7"/>
      <c r="CO37" s="7"/>
      <c r="CP37" s="7"/>
      <c r="CQ37" s="7"/>
      <c r="CR37" s="7"/>
      <c r="CS37" s="7"/>
      <c r="CT37" s="7"/>
      <c r="CU37" s="7"/>
      <c r="CV37" s="7"/>
      <c r="CW37" s="7"/>
      <c r="CX37" s="7"/>
      <c r="CY37" s="7"/>
    </row>
    <row r="38" spans="4:103"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  <c r="AP38" s="7"/>
      <c r="AQ38" s="7"/>
      <c r="AR38" s="7"/>
      <c r="AS38" s="7"/>
      <c r="AT38" s="7"/>
      <c r="AU38" s="7"/>
      <c r="AV38" s="7"/>
      <c r="AW38" s="7"/>
      <c r="AX38" s="7"/>
      <c r="AY38" s="7"/>
      <c r="AZ38" s="7"/>
      <c r="BA38" s="7"/>
      <c r="BB38" s="7"/>
      <c r="BC38" s="7"/>
      <c r="BD38" s="7"/>
      <c r="BE38" s="7"/>
      <c r="BF38" s="7"/>
      <c r="BG38" s="7"/>
      <c r="BH38" s="7"/>
      <c r="BI38" s="7"/>
      <c r="BJ38" s="7"/>
      <c r="BK38" s="7"/>
      <c r="BL38" s="7"/>
      <c r="BM38" s="7"/>
      <c r="BN38" s="7"/>
      <c r="BO38" s="7"/>
      <c r="BP38" s="7"/>
      <c r="BQ38" s="7"/>
      <c r="BR38" s="7"/>
      <c r="BS38" s="7"/>
      <c r="BT38" s="7"/>
      <c r="BU38" s="7"/>
      <c r="BV38" s="7"/>
      <c r="BW38" s="7"/>
      <c r="BX38" s="7"/>
      <c r="BY38" s="7"/>
      <c r="BZ38" s="7"/>
      <c r="CA38" s="7"/>
      <c r="CB38" s="7"/>
      <c r="CC38" s="7"/>
      <c r="CD38" s="7"/>
      <c r="CE38" s="7"/>
      <c r="CF38" s="7"/>
      <c r="CG38" s="7"/>
      <c r="CH38" s="7"/>
      <c r="CI38" s="7"/>
      <c r="CJ38" s="7"/>
      <c r="CK38" s="7"/>
      <c r="CL38" s="7"/>
      <c r="CM38" s="7"/>
      <c r="CN38" s="7"/>
      <c r="CO38" s="7"/>
      <c r="CP38" s="7"/>
      <c r="CQ38" s="7"/>
      <c r="CR38" s="7"/>
      <c r="CS38" s="7"/>
      <c r="CT38" s="7"/>
      <c r="CU38" s="7"/>
      <c r="CV38" s="7"/>
      <c r="CW38" s="7"/>
      <c r="CX38" s="7"/>
      <c r="CY38" s="7"/>
    </row>
    <row r="39" spans="4:103"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7"/>
      <c r="AQ39" s="7"/>
      <c r="AR39" s="7"/>
      <c r="AS39" s="7"/>
      <c r="AT39" s="7"/>
      <c r="AU39" s="7"/>
      <c r="AV39" s="7"/>
      <c r="AW39" s="7"/>
      <c r="AX39" s="7"/>
      <c r="AY39" s="7"/>
      <c r="AZ39" s="7"/>
      <c r="BA39" s="7"/>
      <c r="BB39" s="7"/>
      <c r="BC39" s="7"/>
      <c r="BD39" s="7"/>
      <c r="BE39" s="7"/>
      <c r="BF39" s="7"/>
      <c r="BG39" s="7"/>
      <c r="BH39" s="7"/>
      <c r="BI39" s="7"/>
      <c r="BJ39" s="7"/>
      <c r="BK39" s="7"/>
      <c r="BL39" s="7"/>
      <c r="BM39" s="7"/>
      <c r="BN39" s="7"/>
      <c r="BO39" s="7"/>
      <c r="BP39" s="7"/>
      <c r="BQ39" s="7"/>
      <c r="BR39" s="7"/>
      <c r="BS39" s="7"/>
      <c r="BT39" s="7"/>
      <c r="BU39" s="7"/>
      <c r="BV39" s="7"/>
      <c r="BW39" s="7"/>
      <c r="BX39" s="7"/>
      <c r="BY39" s="7"/>
      <c r="BZ39" s="7"/>
      <c r="CA39" s="7"/>
      <c r="CB39" s="7"/>
      <c r="CC39" s="7"/>
      <c r="CD39" s="7"/>
      <c r="CE39" s="7"/>
      <c r="CF39" s="7"/>
      <c r="CG39" s="7"/>
      <c r="CH39" s="7"/>
      <c r="CI39" s="7"/>
      <c r="CJ39" s="7"/>
      <c r="CK39" s="7"/>
      <c r="CL39" s="7"/>
      <c r="CM39" s="7"/>
      <c r="CN39" s="7"/>
      <c r="CO39" s="7"/>
      <c r="CP39" s="7"/>
      <c r="CQ39" s="7"/>
      <c r="CR39" s="7"/>
      <c r="CS39" s="7"/>
      <c r="CT39" s="7"/>
      <c r="CU39" s="7"/>
      <c r="CV39" s="7"/>
      <c r="CW39" s="7"/>
      <c r="CX39" s="7"/>
      <c r="CY39" s="7"/>
    </row>
    <row r="40" spans="4:103"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  <c r="AP40" s="7"/>
      <c r="AQ40" s="7"/>
      <c r="AR40" s="7"/>
      <c r="AS40" s="7"/>
      <c r="AT40" s="7"/>
      <c r="AU40" s="7"/>
      <c r="AV40" s="7"/>
      <c r="AW40" s="7"/>
      <c r="AX40" s="7"/>
      <c r="AY40" s="7"/>
      <c r="AZ40" s="7"/>
      <c r="BA40" s="7"/>
      <c r="BB40" s="7"/>
      <c r="BC40" s="7"/>
      <c r="BD40" s="7"/>
      <c r="BE40" s="7"/>
      <c r="BF40" s="7"/>
      <c r="BG40" s="7"/>
      <c r="BH40" s="7"/>
      <c r="BI40" s="7"/>
      <c r="BJ40" s="7"/>
      <c r="BK40" s="7"/>
      <c r="BL40" s="7"/>
      <c r="BM40" s="7"/>
      <c r="BN40" s="7"/>
      <c r="BO40" s="7"/>
      <c r="BP40" s="7"/>
      <c r="BQ40" s="7"/>
      <c r="BR40" s="7"/>
      <c r="BS40" s="7"/>
      <c r="BT40" s="7"/>
      <c r="BU40" s="7"/>
      <c r="BV40" s="7"/>
      <c r="BW40" s="7"/>
      <c r="BX40" s="7"/>
      <c r="BY40" s="7"/>
      <c r="BZ40" s="7"/>
      <c r="CA40" s="7"/>
      <c r="CB40" s="7"/>
      <c r="CC40" s="7"/>
      <c r="CD40" s="7"/>
      <c r="CE40" s="7"/>
      <c r="CF40" s="7"/>
      <c r="CG40" s="7"/>
      <c r="CH40" s="7"/>
      <c r="CI40" s="7"/>
      <c r="CJ40" s="7"/>
      <c r="CK40" s="7"/>
      <c r="CL40" s="7"/>
      <c r="CM40" s="7"/>
      <c r="CN40" s="7"/>
      <c r="CO40" s="7"/>
      <c r="CP40" s="7"/>
      <c r="CQ40" s="7"/>
      <c r="CR40" s="7"/>
      <c r="CS40" s="7"/>
      <c r="CT40" s="7"/>
      <c r="CU40" s="7"/>
      <c r="CV40" s="7"/>
      <c r="CW40" s="7"/>
      <c r="CX40" s="7"/>
      <c r="CY40" s="7"/>
    </row>
    <row r="41" spans="4:103"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7"/>
      <c r="AP41" s="7"/>
      <c r="AQ41" s="7"/>
      <c r="AR41" s="7"/>
      <c r="AS41" s="7"/>
      <c r="AT41" s="7"/>
      <c r="AU41" s="7"/>
      <c r="AV41" s="7"/>
      <c r="AW41" s="7"/>
      <c r="AX41" s="7"/>
      <c r="AY41" s="7"/>
      <c r="AZ41" s="7"/>
      <c r="BA41" s="7"/>
      <c r="BB41" s="7"/>
      <c r="BC41" s="7"/>
      <c r="BD41" s="7"/>
      <c r="BE41" s="7"/>
      <c r="BF41" s="7"/>
      <c r="BG41" s="7"/>
      <c r="BH41" s="7"/>
      <c r="BI41" s="7"/>
      <c r="BJ41" s="7"/>
      <c r="BK41" s="7"/>
      <c r="BL41" s="7"/>
      <c r="BM41" s="7"/>
      <c r="BN41" s="7"/>
      <c r="BO41" s="7"/>
      <c r="BP41" s="7"/>
      <c r="BQ41" s="7"/>
      <c r="BR41" s="7"/>
      <c r="BS41" s="7"/>
      <c r="BT41" s="7"/>
      <c r="BU41" s="7"/>
      <c r="BV41" s="7"/>
      <c r="BW41" s="7"/>
      <c r="BX41" s="7"/>
      <c r="BY41" s="7"/>
      <c r="BZ41" s="7"/>
      <c r="CA41" s="7"/>
      <c r="CB41" s="7"/>
      <c r="CC41" s="7"/>
      <c r="CD41" s="7"/>
      <c r="CE41" s="7"/>
      <c r="CF41" s="7"/>
      <c r="CG41" s="7"/>
      <c r="CH41" s="7"/>
      <c r="CI41" s="7"/>
      <c r="CJ41" s="7"/>
      <c r="CK41" s="7"/>
      <c r="CL41" s="7"/>
      <c r="CM41" s="7"/>
      <c r="CN41" s="7"/>
      <c r="CO41" s="7"/>
      <c r="CP41" s="7"/>
      <c r="CQ41" s="7"/>
      <c r="CR41" s="7"/>
      <c r="CS41" s="7"/>
      <c r="CT41" s="7"/>
      <c r="CU41" s="7"/>
      <c r="CV41" s="7"/>
      <c r="CW41" s="7"/>
      <c r="CX41" s="7"/>
      <c r="CY41" s="7"/>
    </row>
    <row r="42" spans="4:103"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  <c r="AJ42" s="7"/>
      <c r="AK42" s="7"/>
      <c r="AL42" s="7"/>
      <c r="AM42" s="7"/>
      <c r="AN42" s="7"/>
      <c r="AO42" s="7"/>
      <c r="AP42" s="7"/>
      <c r="AQ42" s="7"/>
      <c r="AR42" s="7"/>
      <c r="AS42" s="7"/>
      <c r="AT42" s="7"/>
      <c r="AU42" s="7"/>
      <c r="AV42" s="7"/>
      <c r="AW42" s="7"/>
      <c r="AX42" s="7"/>
      <c r="AY42" s="7"/>
      <c r="AZ42" s="7"/>
      <c r="BA42" s="7"/>
      <c r="BB42" s="7"/>
      <c r="BC42" s="7"/>
      <c r="BD42" s="7"/>
      <c r="BE42" s="7"/>
      <c r="BF42" s="7"/>
      <c r="BG42" s="7"/>
      <c r="BH42" s="7"/>
      <c r="BI42" s="7"/>
      <c r="BJ42" s="7"/>
      <c r="BK42" s="7"/>
      <c r="BL42" s="7"/>
      <c r="BM42" s="7"/>
      <c r="BN42" s="7"/>
      <c r="BO42" s="7"/>
      <c r="BP42" s="7"/>
      <c r="BQ42" s="7"/>
      <c r="BR42" s="7"/>
      <c r="BS42" s="7"/>
      <c r="BT42" s="7"/>
      <c r="BU42" s="7"/>
      <c r="BV42" s="7"/>
      <c r="BW42" s="7"/>
      <c r="BX42" s="7"/>
      <c r="BY42" s="7"/>
      <c r="BZ42" s="7"/>
      <c r="CA42" s="7"/>
      <c r="CB42" s="7"/>
      <c r="CC42" s="7"/>
      <c r="CD42" s="7"/>
      <c r="CE42" s="7"/>
      <c r="CF42" s="7"/>
      <c r="CG42" s="7"/>
      <c r="CH42" s="7"/>
      <c r="CI42" s="7"/>
      <c r="CJ42" s="7"/>
      <c r="CK42" s="7"/>
      <c r="CL42" s="7"/>
      <c r="CM42" s="7"/>
      <c r="CN42" s="7"/>
      <c r="CO42" s="7"/>
      <c r="CP42" s="7"/>
      <c r="CQ42" s="7"/>
      <c r="CR42" s="7"/>
      <c r="CS42" s="7"/>
      <c r="CT42" s="7"/>
      <c r="CU42" s="7"/>
      <c r="CV42" s="7"/>
      <c r="CW42" s="7"/>
      <c r="CX42" s="7"/>
      <c r="CY42" s="7"/>
    </row>
    <row r="43" spans="4:103"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  <c r="AN43" s="7"/>
      <c r="AO43" s="7"/>
      <c r="AP43" s="7"/>
      <c r="AQ43" s="7"/>
      <c r="AR43" s="7"/>
      <c r="AS43" s="7"/>
      <c r="AT43" s="7"/>
      <c r="AU43" s="7"/>
      <c r="AV43" s="7"/>
      <c r="AW43" s="7"/>
      <c r="AX43" s="7"/>
      <c r="AY43" s="7"/>
      <c r="AZ43" s="7"/>
      <c r="BA43" s="7"/>
      <c r="BB43" s="7"/>
      <c r="BC43" s="7"/>
      <c r="BD43" s="7"/>
      <c r="BE43" s="7"/>
      <c r="BF43" s="7"/>
      <c r="BG43" s="7"/>
      <c r="BH43" s="7"/>
      <c r="BI43" s="7"/>
      <c r="BJ43" s="7"/>
      <c r="BK43" s="7"/>
      <c r="BL43" s="7"/>
      <c r="BM43" s="7"/>
      <c r="BN43" s="7"/>
      <c r="BO43" s="7"/>
      <c r="BP43" s="7"/>
      <c r="BQ43" s="7"/>
      <c r="BR43" s="7"/>
      <c r="BS43" s="7"/>
      <c r="BT43" s="7"/>
      <c r="BU43" s="7"/>
      <c r="BV43" s="7"/>
      <c r="BW43" s="7"/>
      <c r="BX43" s="7"/>
      <c r="BY43" s="7"/>
      <c r="BZ43" s="7"/>
      <c r="CA43" s="7"/>
      <c r="CB43" s="7"/>
      <c r="CC43" s="7"/>
      <c r="CD43" s="7"/>
      <c r="CE43" s="7"/>
      <c r="CF43" s="7"/>
      <c r="CG43" s="7"/>
      <c r="CH43" s="7"/>
      <c r="CI43" s="7"/>
      <c r="CJ43" s="7"/>
      <c r="CK43" s="7"/>
      <c r="CL43" s="7"/>
      <c r="CM43" s="7"/>
      <c r="CN43" s="7"/>
      <c r="CO43" s="7"/>
      <c r="CP43" s="7"/>
      <c r="CQ43" s="7"/>
      <c r="CR43" s="7"/>
      <c r="CS43" s="7"/>
      <c r="CT43" s="7"/>
      <c r="CU43" s="7"/>
      <c r="CV43" s="7"/>
      <c r="CW43" s="7"/>
      <c r="CX43" s="7"/>
      <c r="CY43" s="7"/>
    </row>
    <row r="44" spans="4:103"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  <c r="AK44" s="7"/>
      <c r="AL44" s="7"/>
      <c r="AM44" s="7"/>
      <c r="AN44" s="7"/>
      <c r="AO44" s="7"/>
      <c r="AP44" s="7"/>
      <c r="AQ44" s="7"/>
      <c r="AR44" s="7"/>
      <c r="AS44" s="7"/>
      <c r="AT44" s="7"/>
      <c r="AU44" s="7"/>
      <c r="AV44" s="7"/>
      <c r="AW44" s="7"/>
      <c r="AX44" s="7"/>
      <c r="AY44" s="7"/>
      <c r="AZ44" s="7"/>
      <c r="BA44" s="7"/>
      <c r="BB44" s="7"/>
      <c r="BC44" s="7"/>
      <c r="BD44" s="7"/>
      <c r="BE44" s="7"/>
      <c r="BF44" s="7"/>
      <c r="BG44" s="7"/>
      <c r="BH44" s="7"/>
      <c r="BI44" s="7"/>
      <c r="BJ44" s="7"/>
      <c r="BK44" s="7"/>
      <c r="BL44" s="7"/>
      <c r="BM44" s="7"/>
      <c r="BN44" s="7"/>
      <c r="BO44" s="7"/>
      <c r="BP44" s="7"/>
      <c r="BQ44" s="7"/>
      <c r="BR44" s="7"/>
      <c r="BS44" s="7"/>
      <c r="BT44" s="7"/>
      <c r="BU44" s="7"/>
      <c r="BV44" s="7"/>
      <c r="BW44" s="7"/>
      <c r="BX44" s="7"/>
      <c r="BY44" s="7"/>
      <c r="BZ44" s="7"/>
      <c r="CA44" s="7"/>
      <c r="CB44" s="7"/>
      <c r="CC44" s="7"/>
      <c r="CD44" s="7"/>
      <c r="CE44" s="7"/>
      <c r="CF44" s="7"/>
      <c r="CG44" s="7"/>
      <c r="CH44" s="7"/>
      <c r="CI44" s="7"/>
      <c r="CJ44" s="7"/>
      <c r="CK44" s="7"/>
      <c r="CL44" s="7"/>
      <c r="CM44" s="7"/>
      <c r="CN44" s="7"/>
      <c r="CO44" s="7"/>
      <c r="CP44" s="7"/>
      <c r="CQ44" s="7"/>
      <c r="CR44" s="7"/>
      <c r="CS44" s="7"/>
      <c r="CT44" s="7"/>
      <c r="CU44" s="7"/>
      <c r="CV44" s="7"/>
      <c r="CW44" s="7"/>
      <c r="CX44" s="7"/>
      <c r="CY44" s="7"/>
    </row>
    <row r="45" spans="4:103"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7"/>
      <c r="AI45" s="7"/>
      <c r="AJ45" s="7"/>
      <c r="AK45" s="7"/>
      <c r="AL45" s="7"/>
      <c r="AM45" s="7"/>
      <c r="AN45" s="7"/>
      <c r="AO45" s="7"/>
      <c r="AP45" s="7"/>
      <c r="AQ45" s="7"/>
      <c r="AR45" s="7"/>
      <c r="AS45" s="7"/>
      <c r="AT45" s="7"/>
      <c r="AU45" s="7"/>
      <c r="AV45" s="7"/>
      <c r="AW45" s="7"/>
      <c r="AX45" s="7"/>
      <c r="AY45" s="7"/>
      <c r="AZ45" s="7"/>
      <c r="BA45" s="7"/>
      <c r="BB45" s="7"/>
      <c r="BC45" s="7"/>
      <c r="BD45" s="7"/>
      <c r="BE45" s="7"/>
      <c r="BF45" s="7"/>
      <c r="BG45" s="7"/>
      <c r="BH45" s="7"/>
      <c r="BI45" s="7"/>
      <c r="BJ45" s="7"/>
      <c r="BK45" s="7"/>
      <c r="BL45" s="7"/>
      <c r="BM45" s="7"/>
      <c r="BN45" s="7"/>
      <c r="BO45" s="7"/>
      <c r="BP45" s="7"/>
      <c r="BQ45" s="7"/>
      <c r="BR45" s="7"/>
      <c r="BS45" s="7"/>
      <c r="BT45" s="7"/>
      <c r="BU45" s="7"/>
      <c r="BV45" s="7"/>
      <c r="BW45" s="7"/>
      <c r="BX45" s="7"/>
      <c r="BY45" s="7"/>
      <c r="BZ45" s="7"/>
      <c r="CA45" s="7"/>
      <c r="CB45" s="7"/>
      <c r="CC45" s="7"/>
      <c r="CD45" s="7"/>
      <c r="CE45" s="7"/>
      <c r="CF45" s="7"/>
      <c r="CG45" s="7"/>
      <c r="CH45" s="7"/>
      <c r="CI45" s="7"/>
      <c r="CJ45" s="7"/>
      <c r="CK45" s="7"/>
      <c r="CL45" s="7"/>
      <c r="CM45" s="7"/>
      <c r="CN45" s="7"/>
      <c r="CO45" s="7"/>
      <c r="CP45" s="7"/>
      <c r="CQ45" s="7"/>
      <c r="CR45" s="7"/>
      <c r="CS45" s="7"/>
      <c r="CT45" s="7"/>
      <c r="CU45" s="7"/>
      <c r="CV45" s="7"/>
      <c r="CW45" s="7"/>
      <c r="CX45" s="7"/>
      <c r="CY45" s="7"/>
    </row>
    <row r="46" spans="4:103"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  <c r="AJ46" s="7"/>
      <c r="AK46" s="7"/>
      <c r="AL46" s="7"/>
      <c r="AM46" s="7"/>
      <c r="AN46" s="7"/>
      <c r="AO46" s="7"/>
      <c r="AP46" s="7"/>
      <c r="AQ46" s="7"/>
      <c r="AR46" s="7"/>
      <c r="AS46" s="7"/>
      <c r="AT46" s="7"/>
      <c r="AU46" s="7"/>
      <c r="AV46" s="7"/>
      <c r="AW46" s="7"/>
      <c r="AX46" s="7"/>
      <c r="AY46" s="7"/>
      <c r="AZ46" s="7"/>
      <c r="BA46" s="7"/>
      <c r="BB46" s="7"/>
      <c r="BC46" s="7"/>
      <c r="BD46" s="7"/>
      <c r="BE46" s="7"/>
      <c r="BF46" s="7"/>
      <c r="BG46" s="7"/>
      <c r="BH46" s="7"/>
      <c r="BI46" s="7"/>
      <c r="BJ46" s="7"/>
      <c r="BK46" s="7"/>
      <c r="BL46" s="7"/>
      <c r="BM46" s="7"/>
      <c r="BN46" s="7"/>
      <c r="BO46" s="7"/>
      <c r="BP46" s="7"/>
      <c r="BQ46" s="7"/>
      <c r="BR46" s="7"/>
      <c r="BS46" s="7"/>
      <c r="BT46" s="7"/>
      <c r="BU46" s="7"/>
      <c r="BV46" s="7"/>
      <c r="BW46" s="7"/>
      <c r="BX46" s="7"/>
      <c r="BY46" s="7"/>
      <c r="BZ46" s="7"/>
      <c r="CA46" s="7"/>
      <c r="CB46" s="7"/>
      <c r="CC46" s="7"/>
      <c r="CD46" s="7"/>
      <c r="CE46" s="7"/>
      <c r="CF46" s="7"/>
      <c r="CG46" s="7"/>
      <c r="CH46" s="7"/>
      <c r="CI46" s="7"/>
      <c r="CJ46" s="7"/>
      <c r="CK46" s="7"/>
      <c r="CL46" s="7"/>
      <c r="CM46" s="7"/>
      <c r="CN46" s="7"/>
      <c r="CO46" s="7"/>
      <c r="CP46" s="7"/>
      <c r="CQ46" s="7"/>
      <c r="CR46" s="7"/>
      <c r="CS46" s="7"/>
      <c r="CT46" s="7"/>
      <c r="CU46" s="7"/>
      <c r="CV46" s="7"/>
      <c r="CW46" s="7"/>
      <c r="CX46" s="7"/>
      <c r="CY46" s="7"/>
    </row>
    <row r="47" spans="4:103"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  <c r="AG47" s="7"/>
      <c r="AH47" s="7"/>
      <c r="AI47" s="7"/>
      <c r="AJ47" s="7"/>
      <c r="AK47" s="7"/>
      <c r="AL47" s="7"/>
      <c r="AM47" s="7"/>
      <c r="AN47" s="7"/>
      <c r="AO47" s="7"/>
      <c r="AP47" s="7"/>
      <c r="AQ47" s="7"/>
      <c r="AR47" s="7"/>
      <c r="AS47" s="7"/>
      <c r="AT47" s="7"/>
      <c r="AU47" s="7"/>
      <c r="AV47" s="7"/>
      <c r="AW47" s="7"/>
      <c r="AX47" s="7"/>
      <c r="AY47" s="7"/>
      <c r="AZ47" s="7"/>
      <c r="BA47" s="7"/>
      <c r="BB47" s="7"/>
      <c r="BC47" s="7"/>
      <c r="BD47" s="7"/>
      <c r="BE47" s="7"/>
      <c r="BF47" s="7"/>
      <c r="BG47" s="7"/>
      <c r="BH47" s="7"/>
      <c r="BI47" s="7"/>
      <c r="BJ47" s="7"/>
      <c r="BK47" s="7"/>
      <c r="BL47" s="7"/>
      <c r="BM47" s="7"/>
      <c r="BN47" s="7"/>
      <c r="BO47" s="7"/>
      <c r="BP47" s="7"/>
      <c r="BQ47" s="7"/>
      <c r="BR47" s="7"/>
      <c r="BS47" s="7"/>
      <c r="BT47" s="7"/>
      <c r="BU47" s="7"/>
      <c r="BV47" s="7"/>
      <c r="BW47" s="7"/>
      <c r="BX47" s="7"/>
      <c r="BY47" s="7"/>
      <c r="BZ47" s="7"/>
      <c r="CA47" s="7"/>
      <c r="CB47" s="7"/>
      <c r="CC47" s="7"/>
      <c r="CD47" s="7"/>
      <c r="CE47" s="7"/>
      <c r="CF47" s="7"/>
      <c r="CG47" s="7"/>
      <c r="CH47" s="7"/>
      <c r="CI47" s="7"/>
      <c r="CJ47" s="7"/>
      <c r="CK47" s="7"/>
      <c r="CL47" s="7"/>
      <c r="CM47" s="7"/>
      <c r="CN47" s="7"/>
      <c r="CO47" s="7"/>
      <c r="CP47" s="7"/>
      <c r="CQ47" s="7"/>
      <c r="CR47" s="7"/>
      <c r="CS47" s="7"/>
      <c r="CT47" s="7"/>
      <c r="CU47" s="7"/>
      <c r="CV47" s="7"/>
      <c r="CW47" s="7"/>
      <c r="CX47" s="7"/>
      <c r="CY47" s="7"/>
    </row>
    <row r="48" spans="4:103"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  <c r="AJ48" s="7"/>
      <c r="AK48" s="7"/>
      <c r="AL48" s="7"/>
      <c r="AM48" s="7"/>
      <c r="AN48" s="7"/>
      <c r="AO48" s="7"/>
      <c r="AP48" s="7"/>
      <c r="AQ48" s="7"/>
      <c r="AR48" s="7"/>
      <c r="AS48" s="7"/>
      <c r="AT48" s="7"/>
      <c r="AU48" s="7"/>
      <c r="AV48" s="7"/>
      <c r="AW48" s="7"/>
      <c r="AX48" s="7"/>
      <c r="AY48" s="7"/>
      <c r="AZ48" s="7"/>
      <c r="BA48" s="7"/>
      <c r="BB48" s="7"/>
      <c r="BC48" s="7"/>
      <c r="BD48" s="7"/>
      <c r="BE48" s="7"/>
      <c r="BF48" s="7"/>
      <c r="BG48" s="7"/>
      <c r="BH48" s="7"/>
      <c r="BI48" s="7"/>
      <c r="BJ48" s="7"/>
      <c r="BK48" s="7"/>
      <c r="BL48" s="7"/>
      <c r="BM48" s="7"/>
      <c r="BN48" s="7"/>
      <c r="BO48" s="7"/>
      <c r="BP48" s="7"/>
      <c r="BQ48" s="7"/>
      <c r="BR48" s="7"/>
      <c r="BS48" s="7"/>
      <c r="BT48" s="7"/>
      <c r="BU48" s="7"/>
      <c r="BV48" s="7"/>
      <c r="BW48" s="7"/>
      <c r="BX48" s="7"/>
      <c r="BY48" s="7"/>
      <c r="BZ48" s="7"/>
      <c r="CA48" s="7"/>
      <c r="CB48" s="7"/>
      <c r="CC48" s="7"/>
      <c r="CD48" s="7"/>
      <c r="CE48" s="7"/>
      <c r="CF48" s="7"/>
      <c r="CG48" s="7"/>
      <c r="CH48" s="7"/>
      <c r="CI48" s="7"/>
      <c r="CJ48" s="7"/>
      <c r="CK48" s="7"/>
      <c r="CL48" s="7"/>
      <c r="CM48" s="7"/>
      <c r="CN48" s="7"/>
      <c r="CO48" s="7"/>
      <c r="CP48" s="7"/>
      <c r="CQ48" s="7"/>
      <c r="CR48" s="7"/>
      <c r="CS48" s="7"/>
      <c r="CT48" s="7"/>
      <c r="CU48" s="7"/>
      <c r="CV48" s="7"/>
      <c r="CW48" s="7"/>
      <c r="CX48" s="7"/>
      <c r="CY48" s="7"/>
    </row>
    <row r="49" spans="4:103"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  <c r="AG49" s="7"/>
      <c r="AH49" s="7"/>
      <c r="AI49" s="7"/>
      <c r="AJ49" s="7"/>
      <c r="AK49" s="7"/>
      <c r="AL49" s="7"/>
      <c r="AM49" s="7"/>
      <c r="AN49" s="7"/>
      <c r="AO49" s="7"/>
      <c r="AP49" s="7"/>
      <c r="AQ49" s="7"/>
      <c r="AR49" s="7"/>
      <c r="AS49" s="7"/>
      <c r="AT49" s="7"/>
      <c r="AU49" s="7"/>
      <c r="AV49" s="7"/>
      <c r="AW49" s="7"/>
      <c r="AX49" s="7"/>
      <c r="AY49" s="7"/>
      <c r="AZ49" s="7"/>
      <c r="BA49" s="7"/>
      <c r="BB49" s="7"/>
      <c r="BC49" s="7"/>
      <c r="BD49" s="7"/>
      <c r="BE49" s="7"/>
      <c r="BF49" s="7"/>
      <c r="BG49" s="7"/>
      <c r="BH49" s="7"/>
      <c r="BI49" s="7"/>
      <c r="BJ49" s="7"/>
      <c r="BK49" s="7"/>
      <c r="BL49" s="7"/>
      <c r="BM49" s="7"/>
      <c r="BN49" s="7"/>
      <c r="BO49" s="7"/>
      <c r="BP49" s="7"/>
      <c r="BQ49" s="7"/>
      <c r="BR49" s="7"/>
      <c r="BS49" s="7"/>
      <c r="BT49" s="7"/>
      <c r="BU49" s="7"/>
      <c r="BV49" s="7"/>
      <c r="BW49" s="7"/>
      <c r="BX49" s="7"/>
      <c r="BY49" s="7"/>
      <c r="BZ49" s="7"/>
      <c r="CA49" s="7"/>
      <c r="CB49" s="7"/>
      <c r="CC49" s="7"/>
      <c r="CD49" s="7"/>
      <c r="CE49" s="7"/>
      <c r="CF49" s="7"/>
      <c r="CG49" s="7"/>
      <c r="CH49" s="7"/>
      <c r="CI49" s="7"/>
      <c r="CJ49" s="7"/>
      <c r="CK49" s="7"/>
      <c r="CL49" s="7"/>
      <c r="CM49" s="7"/>
      <c r="CN49" s="7"/>
      <c r="CO49" s="7"/>
      <c r="CP49" s="7"/>
      <c r="CQ49" s="7"/>
      <c r="CR49" s="7"/>
      <c r="CS49" s="7"/>
      <c r="CT49" s="7"/>
      <c r="CU49" s="7"/>
      <c r="CV49" s="7"/>
      <c r="CW49" s="7"/>
      <c r="CX49" s="7"/>
      <c r="CY49" s="7"/>
    </row>
    <row r="50" spans="4:103"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  <c r="AJ50" s="7"/>
      <c r="AK50" s="7"/>
      <c r="AL50" s="7"/>
      <c r="AM50" s="7"/>
      <c r="AN50" s="7"/>
      <c r="AO50" s="7"/>
      <c r="AP50" s="7"/>
      <c r="AQ50" s="7"/>
      <c r="AR50" s="7"/>
      <c r="AS50" s="7"/>
      <c r="AT50" s="7"/>
      <c r="AU50" s="7"/>
      <c r="AV50" s="7"/>
      <c r="AW50" s="7"/>
      <c r="AX50" s="7"/>
      <c r="AY50" s="7"/>
      <c r="AZ50" s="7"/>
      <c r="BA50" s="7"/>
      <c r="BB50" s="7"/>
      <c r="BC50" s="7"/>
      <c r="BD50" s="7"/>
      <c r="BE50" s="7"/>
      <c r="BF50" s="7"/>
      <c r="BG50" s="7"/>
      <c r="BH50" s="7"/>
      <c r="BI50" s="7"/>
      <c r="BJ50" s="7"/>
      <c r="BK50" s="7"/>
      <c r="BL50" s="7"/>
      <c r="BM50" s="7"/>
      <c r="BN50" s="7"/>
      <c r="BO50" s="7"/>
      <c r="BP50" s="7"/>
      <c r="BQ50" s="7"/>
      <c r="BR50" s="7"/>
      <c r="BS50" s="7"/>
      <c r="BT50" s="7"/>
      <c r="BU50" s="7"/>
      <c r="BV50" s="7"/>
      <c r="BW50" s="7"/>
      <c r="BX50" s="7"/>
      <c r="BY50" s="7"/>
      <c r="BZ50" s="7"/>
      <c r="CA50" s="7"/>
      <c r="CB50" s="7"/>
      <c r="CC50" s="7"/>
      <c r="CD50" s="7"/>
      <c r="CE50" s="7"/>
      <c r="CF50" s="7"/>
      <c r="CG50" s="7"/>
      <c r="CH50" s="7"/>
      <c r="CI50" s="7"/>
      <c r="CJ50" s="7"/>
      <c r="CK50" s="7"/>
      <c r="CL50" s="7"/>
      <c r="CM50" s="7"/>
      <c r="CN50" s="7"/>
      <c r="CO50" s="7"/>
      <c r="CP50" s="7"/>
      <c r="CQ50" s="7"/>
      <c r="CR50" s="7"/>
      <c r="CS50" s="7"/>
      <c r="CT50" s="7"/>
      <c r="CU50" s="7"/>
      <c r="CV50" s="7"/>
      <c r="CW50" s="7"/>
      <c r="CX50" s="7"/>
      <c r="CY50" s="7"/>
    </row>
    <row r="51" spans="4:103"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  <c r="AG51" s="7"/>
      <c r="AH51" s="7"/>
      <c r="AI51" s="7"/>
      <c r="AJ51" s="7"/>
      <c r="AK51" s="7"/>
      <c r="AL51" s="7"/>
      <c r="AM51" s="7"/>
      <c r="AN51" s="7"/>
      <c r="AO51" s="7"/>
      <c r="AP51" s="7"/>
      <c r="AQ51" s="7"/>
      <c r="AR51" s="7"/>
      <c r="AS51" s="7"/>
      <c r="AT51" s="7"/>
      <c r="AU51" s="7"/>
      <c r="AV51" s="7"/>
      <c r="AW51" s="7"/>
      <c r="AX51" s="7"/>
      <c r="AY51" s="7"/>
      <c r="AZ51" s="7"/>
      <c r="BA51" s="7"/>
      <c r="BB51" s="7"/>
      <c r="BC51" s="7"/>
      <c r="BD51" s="7"/>
      <c r="BE51" s="7"/>
      <c r="BF51" s="7"/>
      <c r="BG51" s="7"/>
      <c r="BH51" s="7"/>
      <c r="BI51" s="7"/>
      <c r="BJ51" s="7"/>
      <c r="BK51" s="7"/>
      <c r="BL51" s="7"/>
      <c r="BM51" s="7"/>
      <c r="BN51" s="7"/>
      <c r="BO51" s="7"/>
      <c r="BP51" s="7"/>
      <c r="BQ51" s="7"/>
      <c r="BR51" s="7"/>
      <c r="BS51" s="7"/>
      <c r="BT51" s="7"/>
      <c r="BU51" s="7"/>
      <c r="BV51" s="7"/>
      <c r="BW51" s="7"/>
      <c r="BX51" s="7"/>
      <c r="BY51" s="7"/>
      <c r="BZ51" s="7"/>
      <c r="CA51" s="7"/>
      <c r="CB51" s="7"/>
      <c r="CC51" s="7"/>
      <c r="CD51" s="7"/>
      <c r="CE51" s="7"/>
      <c r="CF51" s="7"/>
      <c r="CG51" s="7"/>
      <c r="CH51" s="7"/>
      <c r="CI51" s="7"/>
      <c r="CJ51" s="7"/>
      <c r="CK51" s="7"/>
      <c r="CL51" s="7"/>
      <c r="CM51" s="7"/>
      <c r="CN51" s="7"/>
      <c r="CO51" s="7"/>
      <c r="CP51" s="7"/>
      <c r="CQ51" s="7"/>
      <c r="CR51" s="7"/>
      <c r="CS51" s="7"/>
      <c r="CT51" s="7"/>
      <c r="CU51" s="7"/>
      <c r="CV51" s="7"/>
      <c r="CW51" s="7"/>
      <c r="CX51" s="7"/>
      <c r="CY51" s="7"/>
    </row>
    <row r="52" spans="4:103"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  <c r="AJ52" s="7"/>
      <c r="AK52" s="7"/>
      <c r="AL52" s="7"/>
      <c r="AM52" s="7"/>
      <c r="AN52" s="7"/>
      <c r="AO52" s="7"/>
      <c r="AP52" s="7"/>
      <c r="AQ52" s="7"/>
      <c r="AR52" s="7"/>
      <c r="AS52" s="7"/>
      <c r="AT52" s="7"/>
      <c r="AU52" s="7"/>
      <c r="AV52" s="7"/>
      <c r="AW52" s="7"/>
      <c r="AX52" s="7"/>
      <c r="AY52" s="7"/>
      <c r="AZ52" s="7"/>
      <c r="BA52" s="7"/>
      <c r="BB52" s="7"/>
      <c r="BC52" s="7"/>
      <c r="BD52" s="7"/>
      <c r="BE52" s="7"/>
      <c r="BF52" s="7"/>
      <c r="BG52" s="7"/>
      <c r="BH52" s="7"/>
      <c r="BI52" s="7"/>
      <c r="BJ52" s="7"/>
      <c r="BK52" s="7"/>
      <c r="BL52" s="7"/>
      <c r="BM52" s="7"/>
      <c r="BN52" s="7"/>
      <c r="BO52" s="7"/>
      <c r="BP52" s="7"/>
      <c r="BQ52" s="7"/>
      <c r="BR52" s="7"/>
      <c r="BS52" s="7"/>
      <c r="BT52" s="7"/>
      <c r="BU52" s="7"/>
      <c r="BV52" s="7"/>
      <c r="BW52" s="7"/>
      <c r="BX52" s="7"/>
      <c r="BY52" s="7"/>
      <c r="BZ52" s="7"/>
      <c r="CA52" s="7"/>
      <c r="CB52" s="7"/>
      <c r="CC52" s="7"/>
      <c r="CD52" s="7"/>
      <c r="CE52" s="7"/>
      <c r="CF52" s="7"/>
      <c r="CG52" s="7"/>
      <c r="CH52" s="7"/>
      <c r="CI52" s="7"/>
      <c r="CJ52" s="7"/>
      <c r="CK52" s="7"/>
      <c r="CL52" s="7"/>
      <c r="CM52" s="7"/>
      <c r="CN52" s="7"/>
      <c r="CO52" s="7"/>
      <c r="CP52" s="7"/>
      <c r="CQ52" s="7"/>
      <c r="CR52" s="7"/>
      <c r="CS52" s="7"/>
      <c r="CT52" s="7"/>
      <c r="CU52" s="7"/>
      <c r="CV52" s="7"/>
      <c r="CW52" s="7"/>
      <c r="CX52" s="7"/>
      <c r="CY52" s="7"/>
    </row>
    <row r="53" spans="4:103"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  <c r="AG53" s="7"/>
      <c r="AH53" s="7"/>
      <c r="AI53" s="7"/>
      <c r="AJ53" s="7"/>
      <c r="AK53" s="7"/>
      <c r="AL53" s="7"/>
      <c r="AM53" s="7"/>
      <c r="AN53" s="7"/>
      <c r="AO53" s="7"/>
      <c r="AP53" s="7"/>
      <c r="AQ53" s="7"/>
      <c r="AR53" s="7"/>
      <c r="AS53" s="7"/>
      <c r="AT53" s="7"/>
      <c r="AU53" s="7"/>
      <c r="AV53" s="7"/>
      <c r="AW53" s="7"/>
      <c r="AX53" s="7"/>
      <c r="AY53" s="7"/>
      <c r="AZ53" s="7"/>
      <c r="BA53" s="7"/>
      <c r="BB53" s="7"/>
      <c r="BC53" s="7"/>
      <c r="BD53" s="7"/>
      <c r="BE53" s="7"/>
      <c r="BF53" s="7"/>
      <c r="BG53" s="7"/>
      <c r="BH53" s="7"/>
      <c r="BI53" s="7"/>
      <c r="BJ53" s="7"/>
      <c r="BK53" s="7"/>
      <c r="BL53" s="7"/>
      <c r="BM53" s="7"/>
      <c r="BN53" s="7"/>
      <c r="BO53" s="7"/>
      <c r="BP53" s="7"/>
      <c r="BQ53" s="7"/>
      <c r="BR53" s="7"/>
      <c r="BS53" s="7"/>
      <c r="BT53" s="7"/>
      <c r="BU53" s="7"/>
      <c r="BV53" s="7"/>
      <c r="BW53" s="7"/>
      <c r="BX53" s="7"/>
      <c r="BY53" s="7"/>
      <c r="BZ53" s="7"/>
      <c r="CA53" s="7"/>
      <c r="CB53" s="7"/>
      <c r="CC53" s="7"/>
      <c r="CD53" s="7"/>
      <c r="CE53" s="7"/>
      <c r="CF53" s="7"/>
      <c r="CG53" s="7"/>
      <c r="CH53" s="7"/>
      <c r="CI53" s="7"/>
      <c r="CJ53" s="7"/>
      <c r="CK53" s="7"/>
      <c r="CL53" s="7"/>
      <c r="CM53" s="7"/>
      <c r="CN53" s="7"/>
      <c r="CO53" s="7"/>
      <c r="CP53" s="7"/>
      <c r="CQ53" s="7"/>
      <c r="CR53" s="7"/>
      <c r="CS53" s="7"/>
      <c r="CT53" s="7"/>
      <c r="CU53" s="7"/>
      <c r="CV53" s="7"/>
      <c r="CW53" s="7"/>
      <c r="CX53" s="7"/>
      <c r="CY53" s="7"/>
    </row>
    <row r="54" spans="4:103"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  <c r="AJ54" s="7"/>
      <c r="AK54" s="7"/>
      <c r="AL54" s="7"/>
      <c r="AM54" s="7"/>
      <c r="AN54" s="7"/>
      <c r="AO54" s="7"/>
      <c r="AP54" s="7"/>
      <c r="AQ54" s="7"/>
      <c r="AR54" s="7"/>
      <c r="AS54" s="7"/>
      <c r="AT54" s="7"/>
      <c r="AU54" s="7"/>
      <c r="AV54" s="7"/>
      <c r="AW54" s="7"/>
      <c r="AX54" s="7"/>
      <c r="AY54" s="7"/>
      <c r="AZ54" s="7"/>
      <c r="BA54" s="7"/>
      <c r="BB54" s="7"/>
      <c r="BC54" s="7"/>
      <c r="BD54" s="7"/>
      <c r="BE54" s="7"/>
      <c r="BF54" s="7"/>
      <c r="BG54" s="7"/>
      <c r="BH54" s="7"/>
      <c r="BI54" s="7"/>
      <c r="BJ54" s="7"/>
      <c r="BK54" s="7"/>
      <c r="BL54" s="7"/>
      <c r="BM54" s="7"/>
      <c r="BN54" s="7"/>
      <c r="BO54" s="7"/>
      <c r="BP54" s="7"/>
      <c r="BQ54" s="7"/>
      <c r="BR54" s="7"/>
      <c r="BS54" s="7"/>
      <c r="BT54" s="7"/>
      <c r="BU54" s="7"/>
      <c r="BV54" s="7"/>
      <c r="BW54" s="7"/>
      <c r="BX54" s="7"/>
      <c r="BY54" s="7"/>
      <c r="BZ54" s="7"/>
      <c r="CA54" s="7"/>
      <c r="CB54" s="7"/>
      <c r="CC54" s="7"/>
      <c r="CD54" s="7"/>
      <c r="CE54" s="7"/>
      <c r="CF54" s="7"/>
      <c r="CG54" s="7"/>
      <c r="CH54" s="7"/>
      <c r="CI54" s="7"/>
      <c r="CJ54" s="7"/>
      <c r="CK54" s="7"/>
      <c r="CL54" s="7"/>
      <c r="CM54" s="7"/>
      <c r="CN54" s="7"/>
      <c r="CO54" s="7"/>
      <c r="CP54" s="7"/>
      <c r="CQ54" s="7"/>
      <c r="CR54" s="7"/>
      <c r="CS54" s="7"/>
      <c r="CT54" s="7"/>
      <c r="CU54" s="7"/>
      <c r="CV54" s="7"/>
      <c r="CW54" s="7"/>
      <c r="CX54" s="7"/>
      <c r="CY54" s="7"/>
    </row>
    <row r="55" spans="4:103"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  <c r="AG55" s="7"/>
      <c r="AH55" s="7"/>
      <c r="AI55" s="7"/>
      <c r="AJ55" s="7"/>
      <c r="AK55" s="7"/>
      <c r="AL55" s="7"/>
      <c r="AM55" s="7"/>
      <c r="AN55" s="7"/>
      <c r="AO55" s="7"/>
      <c r="AP55" s="7"/>
      <c r="AQ55" s="7"/>
      <c r="AR55" s="7"/>
      <c r="AS55" s="7"/>
      <c r="AT55" s="7"/>
      <c r="AU55" s="7"/>
      <c r="AV55" s="7"/>
      <c r="AW55" s="7"/>
      <c r="AX55" s="7"/>
      <c r="AY55" s="7"/>
      <c r="AZ55" s="7"/>
      <c r="BA55" s="7"/>
      <c r="BB55" s="7"/>
      <c r="BC55" s="7"/>
      <c r="BD55" s="7"/>
      <c r="BE55" s="7"/>
      <c r="BF55" s="7"/>
      <c r="BG55" s="7"/>
      <c r="BH55" s="7"/>
      <c r="BI55" s="7"/>
      <c r="BJ55" s="7"/>
      <c r="BK55" s="7"/>
      <c r="BL55" s="7"/>
      <c r="BM55" s="7"/>
      <c r="BN55" s="7"/>
      <c r="BO55" s="7"/>
      <c r="BP55" s="7"/>
      <c r="BQ55" s="7"/>
      <c r="BR55" s="7"/>
      <c r="BS55" s="7"/>
      <c r="BT55" s="7"/>
      <c r="BU55" s="7"/>
      <c r="BV55" s="7"/>
      <c r="BW55" s="7"/>
      <c r="BX55" s="7"/>
      <c r="BY55" s="7"/>
      <c r="BZ55" s="7"/>
      <c r="CA55" s="7"/>
      <c r="CB55" s="7"/>
      <c r="CC55" s="7"/>
      <c r="CD55" s="7"/>
      <c r="CE55" s="7"/>
      <c r="CF55" s="7"/>
      <c r="CG55" s="7"/>
      <c r="CH55" s="7"/>
      <c r="CI55" s="7"/>
      <c r="CJ55" s="7"/>
      <c r="CK55" s="7"/>
      <c r="CL55" s="7"/>
      <c r="CM55" s="7"/>
      <c r="CN55" s="7"/>
      <c r="CO55" s="7"/>
      <c r="CP55" s="7"/>
      <c r="CQ55" s="7"/>
      <c r="CR55" s="7"/>
      <c r="CS55" s="7"/>
      <c r="CT55" s="7"/>
      <c r="CU55" s="7"/>
      <c r="CV55" s="7"/>
      <c r="CW55" s="7"/>
      <c r="CX55" s="7"/>
      <c r="CY55" s="7"/>
    </row>
    <row r="56" spans="4:103"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  <c r="AJ56" s="7"/>
      <c r="AK56" s="7"/>
      <c r="AL56" s="7"/>
      <c r="AM56" s="7"/>
      <c r="AN56" s="7"/>
      <c r="AO56" s="7"/>
      <c r="AP56" s="7"/>
      <c r="AQ56" s="7"/>
      <c r="AR56" s="7"/>
      <c r="AS56" s="7"/>
      <c r="AT56" s="7"/>
      <c r="AU56" s="7"/>
      <c r="AV56" s="7"/>
      <c r="AW56" s="7"/>
      <c r="AX56" s="7"/>
      <c r="AY56" s="7"/>
      <c r="AZ56" s="7"/>
      <c r="BA56" s="7"/>
      <c r="BB56" s="7"/>
      <c r="BC56" s="7"/>
      <c r="BD56" s="7"/>
      <c r="BE56" s="7"/>
      <c r="BF56" s="7"/>
      <c r="BG56" s="7"/>
      <c r="BH56" s="7"/>
      <c r="BI56" s="7"/>
      <c r="BJ56" s="7"/>
      <c r="BK56" s="7"/>
      <c r="BL56" s="7"/>
      <c r="BM56" s="7"/>
      <c r="BN56" s="7"/>
      <c r="BO56" s="7"/>
      <c r="BP56" s="7"/>
      <c r="BQ56" s="7"/>
      <c r="BR56" s="7"/>
      <c r="BS56" s="7"/>
      <c r="BT56" s="7"/>
      <c r="BU56" s="7"/>
      <c r="BV56" s="7"/>
      <c r="BW56" s="7"/>
      <c r="BX56" s="7"/>
      <c r="BY56" s="7"/>
      <c r="BZ56" s="7"/>
      <c r="CA56" s="7"/>
      <c r="CB56" s="7"/>
      <c r="CC56" s="7"/>
      <c r="CD56" s="7"/>
      <c r="CE56" s="7"/>
      <c r="CF56" s="7"/>
      <c r="CG56" s="7"/>
      <c r="CH56" s="7"/>
      <c r="CI56" s="7"/>
      <c r="CJ56" s="7"/>
      <c r="CK56" s="7"/>
      <c r="CL56" s="7"/>
      <c r="CM56" s="7"/>
      <c r="CN56" s="7"/>
      <c r="CO56" s="7"/>
      <c r="CP56" s="7"/>
      <c r="CQ56" s="7"/>
      <c r="CR56" s="7"/>
      <c r="CS56" s="7"/>
      <c r="CT56" s="7"/>
      <c r="CU56" s="7"/>
      <c r="CV56" s="7"/>
      <c r="CW56" s="7"/>
      <c r="CX56" s="7"/>
      <c r="CY56" s="7"/>
    </row>
    <row r="57" spans="4:103"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  <c r="AG57" s="7"/>
      <c r="AH57" s="7"/>
      <c r="AI57" s="7"/>
      <c r="AJ57" s="7"/>
      <c r="AK57" s="7"/>
      <c r="AL57" s="7"/>
      <c r="AM57" s="7"/>
      <c r="AN57" s="7"/>
      <c r="AO57" s="7"/>
      <c r="AP57" s="7"/>
      <c r="AQ57" s="7"/>
      <c r="AR57" s="7"/>
      <c r="AS57" s="7"/>
      <c r="AT57" s="7"/>
      <c r="AU57" s="7"/>
      <c r="AV57" s="7"/>
      <c r="AW57" s="7"/>
      <c r="AX57" s="7"/>
      <c r="AY57" s="7"/>
      <c r="AZ57" s="7"/>
      <c r="BA57" s="7"/>
      <c r="BB57" s="7"/>
      <c r="BC57" s="7"/>
      <c r="BD57" s="7"/>
      <c r="BE57" s="7"/>
      <c r="BF57" s="7"/>
      <c r="BG57" s="7"/>
      <c r="BH57" s="7"/>
      <c r="BI57" s="7"/>
      <c r="BJ57" s="7"/>
      <c r="BK57" s="7"/>
      <c r="BL57" s="7"/>
      <c r="BM57" s="7"/>
      <c r="BN57" s="7"/>
      <c r="BO57" s="7"/>
      <c r="BP57" s="7"/>
      <c r="BQ57" s="7"/>
      <c r="BR57" s="7"/>
      <c r="BS57" s="7"/>
      <c r="BT57" s="7"/>
      <c r="BU57" s="7"/>
      <c r="BV57" s="7"/>
      <c r="BW57" s="7"/>
      <c r="BX57" s="7"/>
      <c r="BY57" s="7"/>
      <c r="BZ57" s="7"/>
      <c r="CA57" s="7"/>
      <c r="CB57" s="7"/>
      <c r="CC57" s="7"/>
      <c r="CD57" s="7"/>
      <c r="CE57" s="7"/>
      <c r="CF57" s="7"/>
      <c r="CG57" s="7"/>
      <c r="CH57" s="7"/>
      <c r="CI57" s="7"/>
      <c r="CJ57" s="7"/>
      <c r="CK57" s="7"/>
      <c r="CL57" s="7"/>
      <c r="CM57" s="7"/>
      <c r="CN57" s="7"/>
      <c r="CO57" s="7"/>
      <c r="CP57" s="7"/>
      <c r="CQ57" s="7"/>
      <c r="CR57" s="7"/>
      <c r="CS57" s="7"/>
      <c r="CT57" s="7"/>
      <c r="CU57" s="7"/>
      <c r="CV57" s="7"/>
      <c r="CW57" s="7"/>
      <c r="CX57" s="7"/>
      <c r="CY57" s="7"/>
    </row>
    <row r="58" spans="4:103"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7"/>
      <c r="AI58" s="7"/>
      <c r="AJ58" s="7"/>
      <c r="AK58" s="7"/>
      <c r="AL58" s="7"/>
      <c r="AM58" s="7"/>
      <c r="AN58" s="7"/>
      <c r="AO58" s="7"/>
      <c r="AP58" s="7"/>
      <c r="AQ58" s="7"/>
      <c r="AR58" s="7"/>
      <c r="AS58" s="7"/>
      <c r="AT58" s="7"/>
      <c r="AU58" s="7"/>
      <c r="AV58" s="7"/>
      <c r="AW58" s="7"/>
      <c r="AX58" s="7"/>
      <c r="AY58" s="7"/>
      <c r="AZ58" s="7"/>
      <c r="BA58" s="7"/>
      <c r="BB58" s="7"/>
      <c r="BC58" s="7"/>
      <c r="BD58" s="7"/>
      <c r="BE58" s="7"/>
      <c r="BF58" s="7"/>
      <c r="BG58" s="7"/>
      <c r="BH58" s="7"/>
      <c r="BI58" s="7"/>
      <c r="BJ58" s="7"/>
      <c r="BK58" s="7"/>
      <c r="BL58" s="7"/>
      <c r="BM58" s="7"/>
      <c r="BN58" s="7"/>
      <c r="BO58" s="7"/>
      <c r="BP58" s="7"/>
      <c r="BQ58" s="7"/>
      <c r="BR58" s="7"/>
      <c r="BS58" s="7"/>
      <c r="BT58" s="7"/>
      <c r="BU58" s="7"/>
      <c r="BV58" s="7"/>
      <c r="BW58" s="7"/>
      <c r="BX58" s="7"/>
      <c r="BY58" s="7"/>
      <c r="BZ58" s="7"/>
      <c r="CA58" s="7"/>
      <c r="CB58" s="7"/>
      <c r="CC58" s="7"/>
      <c r="CD58" s="7"/>
      <c r="CE58" s="7"/>
      <c r="CF58" s="7"/>
      <c r="CG58" s="7"/>
      <c r="CH58" s="7"/>
      <c r="CI58" s="7"/>
      <c r="CJ58" s="7"/>
      <c r="CK58" s="7"/>
      <c r="CL58" s="7"/>
      <c r="CM58" s="7"/>
      <c r="CN58" s="7"/>
      <c r="CO58" s="7"/>
      <c r="CP58" s="7"/>
      <c r="CQ58" s="7"/>
      <c r="CR58" s="7"/>
      <c r="CS58" s="7"/>
      <c r="CT58" s="7"/>
      <c r="CU58" s="7"/>
      <c r="CV58" s="7"/>
      <c r="CW58" s="7"/>
      <c r="CX58" s="7"/>
      <c r="CY58" s="7"/>
    </row>
    <row r="59" spans="4:103"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  <c r="AG59" s="7"/>
      <c r="AH59" s="7"/>
      <c r="AI59" s="7"/>
      <c r="AJ59" s="7"/>
      <c r="AK59" s="7"/>
      <c r="AL59" s="7"/>
      <c r="AM59" s="7"/>
      <c r="AN59" s="7"/>
      <c r="AO59" s="7"/>
      <c r="AP59" s="7"/>
      <c r="AQ59" s="7"/>
      <c r="AR59" s="7"/>
      <c r="AS59" s="7"/>
      <c r="AT59" s="7"/>
      <c r="AU59" s="7"/>
      <c r="AV59" s="7"/>
      <c r="AW59" s="7"/>
      <c r="AX59" s="7"/>
      <c r="AY59" s="7"/>
      <c r="AZ59" s="7"/>
      <c r="BA59" s="7"/>
      <c r="BB59" s="7"/>
      <c r="BC59" s="7"/>
      <c r="BD59" s="7"/>
      <c r="BE59" s="7"/>
      <c r="BF59" s="7"/>
      <c r="BG59" s="7"/>
      <c r="BH59" s="7"/>
      <c r="BI59" s="7"/>
      <c r="BJ59" s="7"/>
      <c r="BK59" s="7"/>
      <c r="BL59" s="7"/>
      <c r="BM59" s="7"/>
      <c r="BN59" s="7"/>
      <c r="BO59" s="7"/>
      <c r="BP59" s="7"/>
      <c r="BQ59" s="7"/>
      <c r="BR59" s="7"/>
      <c r="BS59" s="7"/>
      <c r="BT59" s="7"/>
      <c r="BU59" s="7"/>
      <c r="BV59" s="7"/>
      <c r="BW59" s="7"/>
      <c r="BX59" s="7"/>
      <c r="BY59" s="7"/>
      <c r="BZ59" s="7"/>
      <c r="CA59" s="7"/>
      <c r="CB59" s="7"/>
      <c r="CC59" s="7"/>
      <c r="CD59" s="7"/>
      <c r="CE59" s="7"/>
      <c r="CF59" s="7"/>
      <c r="CG59" s="7"/>
      <c r="CH59" s="7"/>
      <c r="CI59" s="7"/>
      <c r="CJ59" s="7"/>
      <c r="CK59" s="7"/>
      <c r="CL59" s="7"/>
      <c r="CM59" s="7"/>
      <c r="CN59" s="7"/>
      <c r="CO59" s="7"/>
      <c r="CP59" s="7"/>
      <c r="CQ59" s="7"/>
      <c r="CR59" s="7"/>
      <c r="CS59" s="7"/>
      <c r="CT59" s="7"/>
      <c r="CU59" s="7"/>
      <c r="CV59" s="7"/>
      <c r="CW59" s="7"/>
      <c r="CX59" s="7"/>
      <c r="CY59" s="7"/>
    </row>
    <row r="60" spans="4:103"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  <c r="AG60" s="7"/>
      <c r="AH60" s="7"/>
      <c r="AI60" s="7"/>
      <c r="AJ60" s="7"/>
      <c r="AK60" s="7"/>
      <c r="AL60" s="7"/>
      <c r="AM60" s="7"/>
      <c r="AN60" s="7"/>
      <c r="AO60" s="7"/>
      <c r="AP60" s="7"/>
      <c r="AQ60" s="7"/>
      <c r="AR60" s="7"/>
      <c r="AS60" s="7"/>
      <c r="AT60" s="7"/>
      <c r="AU60" s="7"/>
      <c r="AV60" s="7"/>
      <c r="AW60" s="7"/>
      <c r="AX60" s="7"/>
      <c r="AY60" s="7"/>
      <c r="AZ60" s="7"/>
      <c r="BA60" s="7"/>
      <c r="BB60" s="7"/>
      <c r="BC60" s="7"/>
      <c r="BD60" s="7"/>
      <c r="BE60" s="7"/>
      <c r="BF60" s="7"/>
      <c r="BG60" s="7"/>
      <c r="BH60" s="7"/>
      <c r="BI60" s="7"/>
      <c r="BJ60" s="7"/>
      <c r="BK60" s="7"/>
      <c r="BL60" s="7"/>
      <c r="BM60" s="7"/>
      <c r="BN60" s="7"/>
      <c r="BO60" s="7"/>
      <c r="BP60" s="7"/>
      <c r="BQ60" s="7"/>
      <c r="BR60" s="7"/>
      <c r="BS60" s="7"/>
      <c r="BT60" s="7"/>
      <c r="BU60" s="7"/>
      <c r="BV60" s="7"/>
      <c r="BW60" s="7"/>
      <c r="BX60" s="7"/>
      <c r="BY60" s="7"/>
      <c r="BZ60" s="7"/>
      <c r="CA60" s="7"/>
      <c r="CB60" s="7"/>
      <c r="CC60" s="7"/>
      <c r="CD60" s="7"/>
      <c r="CE60" s="7"/>
      <c r="CF60" s="7"/>
      <c r="CG60" s="7"/>
      <c r="CH60" s="7"/>
      <c r="CI60" s="7"/>
      <c r="CJ60" s="7"/>
      <c r="CK60" s="7"/>
      <c r="CL60" s="7"/>
      <c r="CM60" s="7"/>
      <c r="CN60" s="7"/>
      <c r="CO60" s="7"/>
      <c r="CP60" s="7"/>
      <c r="CQ60" s="7"/>
      <c r="CR60" s="7"/>
      <c r="CS60" s="7"/>
      <c r="CT60" s="7"/>
      <c r="CU60" s="7"/>
      <c r="CV60" s="7"/>
      <c r="CW60" s="7"/>
      <c r="CX60" s="7"/>
      <c r="CY60" s="7"/>
    </row>
    <row r="61" spans="4:103"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  <c r="AG61" s="7"/>
      <c r="AH61" s="7"/>
      <c r="AI61" s="7"/>
      <c r="AJ61" s="7"/>
      <c r="AK61" s="7"/>
      <c r="AL61" s="7"/>
      <c r="AM61" s="7"/>
      <c r="AN61" s="7"/>
      <c r="AO61" s="7"/>
      <c r="AP61" s="7"/>
      <c r="AQ61" s="7"/>
      <c r="AR61" s="7"/>
      <c r="AS61" s="7"/>
      <c r="AT61" s="7"/>
      <c r="AU61" s="7"/>
      <c r="AV61" s="7"/>
      <c r="AW61" s="7"/>
      <c r="AX61" s="7"/>
      <c r="AY61" s="7"/>
      <c r="AZ61" s="7"/>
      <c r="BA61" s="7"/>
      <c r="BB61" s="7"/>
      <c r="BC61" s="7"/>
      <c r="BD61" s="7"/>
      <c r="BE61" s="7"/>
      <c r="BF61" s="7"/>
      <c r="BG61" s="7"/>
      <c r="BH61" s="7"/>
      <c r="BI61" s="7"/>
      <c r="BJ61" s="7"/>
      <c r="BK61" s="7"/>
      <c r="BL61" s="7"/>
      <c r="BM61" s="7"/>
      <c r="BN61" s="7"/>
      <c r="BO61" s="7"/>
      <c r="BP61" s="7"/>
      <c r="BQ61" s="7"/>
      <c r="BR61" s="7"/>
      <c r="BS61" s="7"/>
      <c r="BT61" s="7"/>
      <c r="BU61" s="7"/>
      <c r="BV61" s="7"/>
      <c r="BW61" s="7"/>
      <c r="BX61" s="7"/>
      <c r="BY61" s="7"/>
      <c r="BZ61" s="7"/>
      <c r="CA61" s="7"/>
      <c r="CB61" s="7"/>
      <c r="CC61" s="7"/>
      <c r="CD61" s="7"/>
      <c r="CE61" s="7"/>
      <c r="CF61" s="7"/>
      <c r="CG61" s="7"/>
      <c r="CH61" s="7"/>
      <c r="CI61" s="7"/>
      <c r="CJ61" s="7"/>
      <c r="CK61" s="7"/>
      <c r="CL61" s="7"/>
      <c r="CM61" s="7"/>
      <c r="CN61" s="7"/>
      <c r="CO61" s="7"/>
      <c r="CP61" s="7"/>
      <c r="CQ61" s="7"/>
      <c r="CR61" s="7"/>
      <c r="CS61" s="7"/>
      <c r="CT61" s="7"/>
      <c r="CU61" s="7"/>
      <c r="CV61" s="7"/>
      <c r="CW61" s="7"/>
      <c r="CX61" s="7"/>
      <c r="CY61" s="7"/>
    </row>
    <row r="62" spans="4:103"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  <c r="AG62" s="7"/>
      <c r="AH62" s="7"/>
      <c r="AI62" s="7"/>
      <c r="AJ62" s="7"/>
      <c r="AK62" s="7"/>
      <c r="AL62" s="7"/>
      <c r="AM62" s="7"/>
      <c r="AN62" s="7"/>
      <c r="AO62" s="7"/>
      <c r="AP62" s="7"/>
      <c r="AQ62" s="7"/>
      <c r="AR62" s="7"/>
      <c r="AS62" s="7"/>
      <c r="AT62" s="7"/>
      <c r="AU62" s="7"/>
      <c r="AV62" s="7"/>
      <c r="AW62" s="7"/>
      <c r="AX62" s="7"/>
      <c r="AY62" s="7"/>
      <c r="AZ62" s="7"/>
      <c r="BA62" s="7"/>
      <c r="BB62" s="7"/>
      <c r="BC62" s="7"/>
      <c r="BD62" s="7"/>
      <c r="BE62" s="7"/>
      <c r="BF62" s="7"/>
      <c r="BG62" s="7"/>
      <c r="BH62" s="7"/>
      <c r="BI62" s="7"/>
      <c r="BJ62" s="7"/>
      <c r="BK62" s="7"/>
      <c r="BL62" s="7"/>
      <c r="BM62" s="7"/>
      <c r="BN62" s="7"/>
      <c r="BO62" s="7"/>
      <c r="BP62" s="7"/>
      <c r="BQ62" s="7"/>
      <c r="BR62" s="7"/>
      <c r="BS62" s="7"/>
      <c r="BT62" s="7"/>
      <c r="BU62" s="7"/>
      <c r="BV62" s="7"/>
      <c r="BW62" s="7"/>
      <c r="BX62" s="7"/>
      <c r="BY62" s="7"/>
      <c r="BZ62" s="7"/>
      <c r="CA62" s="7"/>
      <c r="CB62" s="7"/>
      <c r="CC62" s="7"/>
      <c r="CD62" s="7"/>
      <c r="CE62" s="7"/>
      <c r="CF62" s="7"/>
      <c r="CG62" s="7"/>
      <c r="CH62" s="7"/>
      <c r="CI62" s="7"/>
      <c r="CJ62" s="7"/>
      <c r="CK62" s="7"/>
      <c r="CL62" s="7"/>
      <c r="CM62" s="7"/>
      <c r="CN62" s="7"/>
      <c r="CO62" s="7"/>
      <c r="CP62" s="7"/>
      <c r="CQ62" s="7"/>
      <c r="CR62" s="7"/>
      <c r="CS62" s="7"/>
      <c r="CT62" s="7"/>
      <c r="CU62" s="7"/>
      <c r="CV62" s="7"/>
      <c r="CW62" s="7"/>
      <c r="CX62" s="7"/>
      <c r="CY62" s="7"/>
    </row>
    <row r="63" spans="4:103"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  <c r="AF63" s="7"/>
      <c r="AG63" s="7"/>
      <c r="AH63" s="7"/>
      <c r="AI63" s="7"/>
      <c r="AJ63" s="7"/>
      <c r="AK63" s="7"/>
      <c r="AL63" s="7"/>
      <c r="AM63" s="7"/>
      <c r="AN63" s="7"/>
      <c r="AO63" s="7"/>
      <c r="AP63" s="7"/>
      <c r="AQ63" s="7"/>
      <c r="AR63" s="7"/>
      <c r="AS63" s="7"/>
      <c r="AT63" s="7"/>
      <c r="AU63" s="7"/>
      <c r="AV63" s="7"/>
      <c r="AW63" s="7"/>
      <c r="AX63" s="7"/>
      <c r="AY63" s="7"/>
      <c r="AZ63" s="7"/>
      <c r="BA63" s="7"/>
      <c r="BB63" s="7"/>
      <c r="BC63" s="7"/>
      <c r="BD63" s="7"/>
      <c r="BE63" s="7"/>
      <c r="BF63" s="7"/>
      <c r="BG63" s="7"/>
      <c r="BH63" s="7"/>
      <c r="BI63" s="7"/>
      <c r="BJ63" s="7"/>
      <c r="BK63" s="7"/>
      <c r="BL63" s="7"/>
      <c r="BM63" s="7"/>
      <c r="BN63" s="7"/>
      <c r="BO63" s="7"/>
      <c r="BP63" s="7"/>
      <c r="BQ63" s="7"/>
      <c r="BR63" s="7"/>
      <c r="BS63" s="7"/>
      <c r="BT63" s="7"/>
      <c r="BU63" s="7"/>
      <c r="BV63" s="7"/>
      <c r="BW63" s="7"/>
      <c r="BX63" s="7"/>
      <c r="BY63" s="7"/>
      <c r="BZ63" s="7"/>
      <c r="CA63" s="7"/>
      <c r="CB63" s="7"/>
      <c r="CC63" s="7"/>
      <c r="CD63" s="7"/>
      <c r="CE63" s="7"/>
      <c r="CF63" s="7"/>
      <c r="CG63" s="7"/>
      <c r="CH63" s="7"/>
      <c r="CI63" s="7"/>
      <c r="CJ63" s="7"/>
      <c r="CK63" s="7"/>
      <c r="CL63" s="7"/>
      <c r="CM63" s="7"/>
      <c r="CN63" s="7"/>
      <c r="CO63" s="7"/>
      <c r="CP63" s="7"/>
      <c r="CQ63" s="7"/>
      <c r="CR63" s="7"/>
      <c r="CS63" s="7"/>
      <c r="CT63" s="7"/>
      <c r="CU63" s="7"/>
      <c r="CV63" s="7"/>
      <c r="CW63" s="7"/>
      <c r="CX63" s="7"/>
      <c r="CY63" s="7"/>
    </row>
    <row r="64" spans="4:103"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7"/>
      <c r="AH64" s="7"/>
      <c r="AI64" s="7"/>
      <c r="AJ64" s="7"/>
      <c r="AK64" s="7"/>
      <c r="AL64" s="7"/>
      <c r="AM64" s="7"/>
      <c r="AN64" s="7"/>
      <c r="AO64" s="7"/>
      <c r="AP64" s="7"/>
      <c r="AQ64" s="7"/>
      <c r="AR64" s="7"/>
      <c r="AS64" s="7"/>
      <c r="AT64" s="7"/>
      <c r="AU64" s="7"/>
      <c r="AV64" s="7"/>
      <c r="AW64" s="7"/>
      <c r="AX64" s="7"/>
      <c r="AY64" s="7"/>
      <c r="AZ64" s="7"/>
      <c r="BA64" s="7"/>
      <c r="BB64" s="7"/>
      <c r="BC64" s="7"/>
      <c r="BD64" s="7"/>
      <c r="BE64" s="7"/>
      <c r="BF64" s="7"/>
      <c r="BG64" s="7"/>
      <c r="BH64" s="7"/>
      <c r="BI64" s="7"/>
      <c r="BJ64" s="7"/>
      <c r="BK64" s="7"/>
      <c r="BL64" s="7"/>
      <c r="BM64" s="7"/>
      <c r="BN64" s="7"/>
      <c r="BO64" s="7"/>
      <c r="BP64" s="7"/>
      <c r="BQ64" s="7"/>
      <c r="BR64" s="7"/>
      <c r="BS64" s="7"/>
      <c r="BT64" s="7"/>
      <c r="BU64" s="7"/>
      <c r="BV64" s="7"/>
      <c r="BW64" s="7"/>
      <c r="BX64" s="7"/>
      <c r="BY64" s="7"/>
      <c r="BZ64" s="7"/>
      <c r="CA64" s="7"/>
      <c r="CB64" s="7"/>
      <c r="CC64" s="7"/>
      <c r="CD64" s="7"/>
      <c r="CE64" s="7"/>
      <c r="CF64" s="7"/>
      <c r="CG64" s="7"/>
      <c r="CH64" s="7"/>
      <c r="CI64" s="7"/>
      <c r="CJ64" s="7"/>
      <c r="CK64" s="7"/>
      <c r="CL64" s="7"/>
      <c r="CM64" s="7"/>
      <c r="CN64" s="7"/>
      <c r="CO64" s="7"/>
      <c r="CP64" s="7"/>
      <c r="CQ64" s="7"/>
      <c r="CR64" s="7"/>
      <c r="CS64" s="7"/>
      <c r="CT64" s="7"/>
      <c r="CU64" s="7"/>
      <c r="CV64" s="7"/>
      <c r="CW64" s="7"/>
      <c r="CX64" s="7"/>
      <c r="CY64" s="7"/>
    </row>
    <row r="65" spans="4:103"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  <c r="AG65" s="7"/>
      <c r="AH65" s="7"/>
      <c r="AI65" s="7"/>
      <c r="AJ65" s="7"/>
      <c r="AK65" s="7"/>
      <c r="AL65" s="7"/>
      <c r="AM65" s="7"/>
      <c r="AN65" s="7"/>
      <c r="AO65" s="7"/>
      <c r="AP65" s="7"/>
      <c r="AQ65" s="7"/>
      <c r="AR65" s="7"/>
      <c r="AS65" s="7"/>
      <c r="AT65" s="7"/>
      <c r="AU65" s="7"/>
      <c r="AV65" s="7"/>
      <c r="AW65" s="7"/>
      <c r="AX65" s="7"/>
      <c r="AY65" s="7"/>
      <c r="AZ65" s="7"/>
      <c r="BA65" s="7"/>
      <c r="BB65" s="7"/>
      <c r="BC65" s="7"/>
      <c r="BD65" s="7"/>
      <c r="BE65" s="7"/>
      <c r="BF65" s="7"/>
      <c r="BG65" s="7"/>
      <c r="BH65" s="7"/>
      <c r="BI65" s="7"/>
      <c r="BJ65" s="7"/>
      <c r="BK65" s="7"/>
      <c r="BL65" s="7"/>
      <c r="BM65" s="7"/>
      <c r="BN65" s="7"/>
      <c r="BO65" s="7"/>
      <c r="BP65" s="7"/>
      <c r="BQ65" s="7"/>
      <c r="BR65" s="7"/>
      <c r="BS65" s="7"/>
      <c r="BT65" s="7"/>
      <c r="BU65" s="7"/>
      <c r="BV65" s="7"/>
      <c r="BW65" s="7"/>
      <c r="BX65" s="7"/>
      <c r="BY65" s="7"/>
      <c r="BZ65" s="7"/>
      <c r="CA65" s="7"/>
      <c r="CB65" s="7"/>
      <c r="CC65" s="7"/>
      <c r="CD65" s="7"/>
      <c r="CE65" s="7"/>
      <c r="CF65" s="7"/>
      <c r="CG65" s="7"/>
      <c r="CH65" s="7"/>
      <c r="CI65" s="7"/>
      <c r="CJ65" s="7"/>
      <c r="CK65" s="7"/>
      <c r="CL65" s="7"/>
      <c r="CM65" s="7"/>
      <c r="CN65" s="7"/>
      <c r="CO65" s="7"/>
      <c r="CP65" s="7"/>
      <c r="CQ65" s="7"/>
      <c r="CR65" s="7"/>
      <c r="CS65" s="7"/>
      <c r="CT65" s="7"/>
      <c r="CU65" s="7"/>
      <c r="CV65" s="7"/>
      <c r="CW65" s="7"/>
      <c r="CX65" s="7"/>
      <c r="CY65" s="7"/>
    </row>
    <row r="66" spans="4:103"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  <c r="AG66" s="7"/>
      <c r="AH66" s="7"/>
      <c r="AI66" s="7"/>
      <c r="AJ66" s="7"/>
      <c r="AK66" s="7"/>
      <c r="AL66" s="7"/>
      <c r="AM66" s="7"/>
      <c r="AN66" s="7"/>
      <c r="AO66" s="7"/>
      <c r="AP66" s="7"/>
      <c r="AQ66" s="7"/>
      <c r="AR66" s="7"/>
      <c r="AS66" s="7"/>
      <c r="AT66" s="7"/>
      <c r="AU66" s="7"/>
      <c r="AV66" s="7"/>
      <c r="AW66" s="7"/>
      <c r="AX66" s="7"/>
      <c r="AY66" s="7"/>
      <c r="AZ66" s="7"/>
      <c r="BA66" s="7"/>
      <c r="BB66" s="7"/>
      <c r="BC66" s="7"/>
      <c r="BD66" s="7"/>
      <c r="BE66" s="7"/>
      <c r="BF66" s="7"/>
      <c r="BG66" s="7"/>
      <c r="BH66" s="7"/>
      <c r="BI66" s="7"/>
      <c r="BJ66" s="7"/>
      <c r="BK66" s="7"/>
      <c r="BL66" s="7"/>
      <c r="BM66" s="7"/>
      <c r="BN66" s="7"/>
      <c r="BO66" s="7"/>
      <c r="BP66" s="7"/>
      <c r="BQ66" s="7"/>
      <c r="BR66" s="7"/>
      <c r="BS66" s="7"/>
      <c r="BT66" s="7"/>
      <c r="BU66" s="7"/>
      <c r="BV66" s="7"/>
      <c r="BW66" s="7"/>
      <c r="BX66" s="7"/>
      <c r="BY66" s="7"/>
      <c r="BZ66" s="7"/>
      <c r="CA66" s="7"/>
      <c r="CB66" s="7"/>
      <c r="CC66" s="7"/>
      <c r="CD66" s="7"/>
      <c r="CE66" s="7"/>
      <c r="CF66" s="7"/>
      <c r="CG66" s="7"/>
      <c r="CH66" s="7"/>
      <c r="CI66" s="7"/>
      <c r="CJ66" s="7"/>
      <c r="CK66" s="7"/>
      <c r="CL66" s="7"/>
      <c r="CM66" s="7"/>
      <c r="CN66" s="7"/>
      <c r="CO66" s="7"/>
      <c r="CP66" s="7"/>
      <c r="CQ66" s="7"/>
      <c r="CR66" s="7"/>
      <c r="CS66" s="7"/>
      <c r="CT66" s="7"/>
      <c r="CU66" s="7"/>
      <c r="CV66" s="7"/>
      <c r="CW66" s="7"/>
      <c r="CX66" s="7"/>
      <c r="CY66" s="7"/>
    </row>
    <row r="67" spans="4:103"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7"/>
      <c r="AG67" s="7"/>
      <c r="AH67" s="7"/>
      <c r="AI67" s="7"/>
      <c r="AJ67" s="7"/>
      <c r="AK67" s="7"/>
      <c r="AL67" s="7"/>
      <c r="AM67" s="7"/>
      <c r="AN67" s="7"/>
      <c r="AO67" s="7"/>
      <c r="AP67" s="7"/>
      <c r="AQ67" s="7"/>
      <c r="AR67" s="7"/>
      <c r="AS67" s="7"/>
      <c r="AT67" s="7"/>
      <c r="AU67" s="7"/>
      <c r="AV67" s="7"/>
      <c r="AW67" s="7"/>
      <c r="AX67" s="7"/>
      <c r="AY67" s="7"/>
      <c r="AZ67" s="7"/>
      <c r="BA67" s="7"/>
      <c r="BB67" s="7"/>
      <c r="BC67" s="7"/>
      <c r="BD67" s="7"/>
      <c r="BE67" s="7"/>
      <c r="BF67" s="7"/>
      <c r="BG67" s="7"/>
      <c r="BH67" s="7"/>
      <c r="BI67" s="7"/>
      <c r="BJ67" s="7"/>
      <c r="BK67" s="7"/>
      <c r="BL67" s="7"/>
      <c r="BM67" s="7"/>
      <c r="BN67" s="7"/>
      <c r="BO67" s="7"/>
      <c r="BP67" s="7"/>
      <c r="BQ67" s="7"/>
      <c r="BR67" s="7"/>
      <c r="BS67" s="7"/>
      <c r="BT67" s="7"/>
      <c r="BU67" s="7"/>
      <c r="BV67" s="7"/>
      <c r="BW67" s="7"/>
      <c r="BX67" s="7"/>
      <c r="BY67" s="7"/>
      <c r="BZ67" s="7"/>
      <c r="CA67" s="7"/>
      <c r="CB67" s="7"/>
      <c r="CC67" s="7"/>
      <c r="CD67" s="7"/>
      <c r="CE67" s="7"/>
      <c r="CF67" s="7"/>
      <c r="CG67" s="7"/>
      <c r="CH67" s="7"/>
      <c r="CI67" s="7"/>
      <c r="CJ67" s="7"/>
      <c r="CK67" s="7"/>
      <c r="CL67" s="7"/>
      <c r="CM67" s="7"/>
      <c r="CN67" s="7"/>
      <c r="CO67" s="7"/>
      <c r="CP67" s="7"/>
      <c r="CQ67" s="7"/>
      <c r="CR67" s="7"/>
      <c r="CS67" s="7"/>
      <c r="CT67" s="7"/>
      <c r="CU67" s="7"/>
      <c r="CV67" s="7"/>
      <c r="CW67" s="7"/>
      <c r="CX67" s="7"/>
      <c r="CY67" s="7"/>
    </row>
    <row r="68" spans="4:103"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  <c r="AG68" s="7"/>
      <c r="AH68" s="7"/>
      <c r="AI68" s="7"/>
      <c r="AJ68" s="7"/>
      <c r="AK68" s="7"/>
      <c r="AL68" s="7"/>
      <c r="AM68" s="7"/>
      <c r="AN68" s="7"/>
      <c r="AO68" s="7"/>
      <c r="AP68" s="7"/>
      <c r="AQ68" s="7"/>
      <c r="AR68" s="7"/>
      <c r="AS68" s="7"/>
      <c r="AT68" s="7"/>
      <c r="AU68" s="7"/>
      <c r="AV68" s="7"/>
      <c r="AW68" s="7"/>
      <c r="AX68" s="7"/>
      <c r="AY68" s="7"/>
      <c r="AZ68" s="7"/>
      <c r="BA68" s="7"/>
      <c r="BB68" s="7"/>
      <c r="BC68" s="7"/>
      <c r="BD68" s="7"/>
      <c r="BE68" s="7"/>
      <c r="BF68" s="7"/>
      <c r="BG68" s="7"/>
      <c r="BH68" s="7"/>
      <c r="BI68" s="7"/>
      <c r="BJ68" s="7"/>
      <c r="BK68" s="7"/>
      <c r="BL68" s="7"/>
      <c r="BM68" s="7"/>
      <c r="BN68" s="7"/>
      <c r="BO68" s="7"/>
      <c r="BP68" s="7"/>
      <c r="BQ68" s="7"/>
      <c r="BR68" s="7"/>
      <c r="BS68" s="7"/>
      <c r="BT68" s="7"/>
      <c r="BU68" s="7"/>
      <c r="BV68" s="7"/>
      <c r="BW68" s="7"/>
      <c r="BX68" s="7"/>
      <c r="BY68" s="7"/>
      <c r="BZ68" s="7"/>
      <c r="CA68" s="7"/>
      <c r="CB68" s="7"/>
      <c r="CC68" s="7"/>
      <c r="CD68" s="7"/>
      <c r="CE68" s="7"/>
      <c r="CF68" s="7"/>
      <c r="CG68" s="7"/>
      <c r="CH68" s="7"/>
      <c r="CI68" s="7"/>
      <c r="CJ68" s="7"/>
      <c r="CK68" s="7"/>
      <c r="CL68" s="7"/>
      <c r="CM68" s="7"/>
      <c r="CN68" s="7"/>
      <c r="CO68" s="7"/>
      <c r="CP68" s="7"/>
      <c r="CQ68" s="7"/>
      <c r="CR68" s="7"/>
      <c r="CS68" s="7"/>
      <c r="CT68" s="7"/>
      <c r="CU68" s="7"/>
      <c r="CV68" s="7"/>
      <c r="CW68" s="7"/>
      <c r="CX68" s="7"/>
      <c r="CY68" s="7"/>
    </row>
    <row r="69" spans="4:103"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  <c r="AG69" s="7"/>
      <c r="AH69" s="7"/>
      <c r="AI69" s="7"/>
      <c r="AJ69" s="7"/>
      <c r="AK69" s="7"/>
      <c r="AL69" s="7"/>
      <c r="AM69" s="7"/>
      <c r="AN69" s="7"/>
      <c r="AO69" s="7"/>
      <c r="AP69" s="7"/>
      <c r="AQ69" s="7"/>
      <c r="AR69" s="7"/>
      <c r="AS69" s="7"/>
      <c r="AT69" s="7"/>
      <c r="AU69" s="7"/>
      <c r="AV69" s="7"/>
      <c r="AW69" s="7"/>
      <c r="AX69" s="7"/>
      <c r="AY69" s="7"/>
      <c r="AZ69" s="7"/>
      <c r="BA69" s="7"/>
      <c r="BB69" s="7"/>
      <c r="BC69" s="7"/>
      <c r="BD69" s="7"/>
      <c r="BE69" s="7"/>
      <c r="BF69" s="7"/>
      <c r="BG69" s="7"/>
      <c r="BH69" s="7"/>
      <c r="BI69" s="7"/>
      <c r="BJ69" s="7"/>
      <c r="BK69" s="7"/>
      <c r="BL69" s="7"/>
      <c r="BM69" s="7"/>
      <c r="BN69" s="7"/>
      <c r="BO69" s="7"/>
      <c r="BP69" s="7"/>
      <c r="BQ69" s="7"/>
      <c r="BR69" s="7"/>
      <c r="BS69" s="7"/>
      <c r="BT69" s="7"/>
      <c r="BU69" s="7"/>
      <c r="BV69" s="7"/>
      <c r="BW69" s="7"/>
      <c r="BX69" s="7"/>
      <c r="BY69" s="7"/>
      <c r="BZ69" s="7"/>
      <c r="CA69" s="7"/>
      <c r="CB69" s="7"/>
      <c r="CC69" s="7"/>
      <c r="CD69" s="7"/>
      <c r="CE69" s="7"/>
      <c r="CF69" s="7"/>
      <c r="CG69" s="7"/>
      <c r="CH69" s="7"/>
      <c r="CI69" s="7"/>
      <c r="CJ69" s="7"/>
      <c r="CK69" s="7"/>
      <c r="CL69" s="7"/>
      <c r="CM69" s="7"/>
      <c r="CN69" s="7"/>
      <c r="CO69" s="7"/>
      <c r="CP69" s="7"/>
      <c r="CQ69" s="7"/>
      <c r="CR69" s="7"/>
      <c r="CS69" s="7"/>
      <c r="CT69" s="7"/>
      <c r="CU69" s="7"/>
      <c r="CV69" s="7"/>
      <c r="CW69" s="7"/>
      <c r="CX69" s="7"/>
      <c r="CY69" s="7"/>
    </row>
    <row r="70" spans="4:103"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  <c r="AG70" s="7"/>
      <c r="AH70" s="7"/>
      <c r="AI70" s="7"/>
      <c r="AJ70" s="7"/>
      <c r="AK70" s="7"/>
      <c r="AL70" s="7"/>
      <c r="AM70" s="7"/>
      <c r="AN70" s="7"/>
      <c r="AO70" s="7"/>
      <c r="AP70" s="7"/>
      <c r="AQ70" s="7"/>
      <c r="AR70" s="7"/>
      <c r="AS70" s="7"/>
      <c r="AT70" s="7"/>
      <c r="AU70" s="7"/>
      <c r="AV70" s="7"/>
      <c r="AW70" s="7"/>
      <c r="AX70" s="7"/>
      <c r="AY70" s="7"/>
      <c r="AZ70" s="7"/>
      <c r="BA70" s="7"/>
      <c r="BB70" s="7"/>
      <c r="BC70" s="7"/>
      <c r="BD70" s="7"/>
      <c r="BE70" s="7"/>
      <c r="BF70" s="7"/>
      <c r="BG70" s="7"/>
      <c r="BH70" s="7"/>
      <c r="BI70" s="7"/>
      <c r="BJ70" s="7"/>
      <c r="BK70" s="7"/>
      <c r="BL70" s="7"/>
      <c r="BM70" s="7"/>
      <c r="BN70" s="7"/>
      <c r="BO70" s="7"/>
      <c r="BP70" s="7"/>
      <c r="BQ70" s="7"/>
      <c r="BR70" s="7"/>
      <c r="BS70" s="7"/>
      <c r="BT70" s="7"/>
      <c r="BU70" s="7"/>
      <c r="BV70" s="7"/>
      <c r="BW70" s="7"/>
      <c r="BX70" s="7"/>
      <c r="BY70" s="7"/>
      <c r="BZ70" s="7"/>
      <c r="CA70" s="7"/>
      <c r="CB70" s="7"/>
      <c r="CC70" s="7"/>
      <c r="CD70" s="7"/>
      <c r="CE70" s="7"/>
      <c r="CF70" s="7"/>
      <c r="CG70" s="7"/>
      <c r="CH70" s="7"/>
      <c r="CI70" s="7"/>
      <c r="CJ70" s="7"/>
      <c r="CK70" s="7"/>
      <c r="CL70" s="7"/>
      <c r="CM70" s="7"/>
      <c r="CN70" s="7"/>
      <c r="CO70" s="7"/>
      <c r="CP70" s="7"/>
      <c r="CQ70" s="7"/>
      <c r="CR70" s="7"/>
      <c r="CS70" s="7"/>
      <c r="CT70" s="7"/>
      <c r="CU70" s="7"/>
      <c r="CV70" s="7"/>
      <c r="CW70" s="7"/>
      <c r="CX70" s="7"/>
      <c r="CY70" s="7"/>
    </row>
    <row r="71" spans="4:103"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  <c r="AF71" s="7"/>
      <c r="AG71" s="7"/>
      <c r="AH71" s="7"/>
      <c r="AI71" s="7"/>
      <c r="AJ71" s="7"/>
      <c r="AK71" s="7"/>
      <c r="AL71" s="7"/>
      <c r="AM71" s="7"/>
      <c r="AN71" s="7"/>
      <c r="AO71" s="7"/>
      <c r="AP71" s="7"/>
      <c r="AQ71" s="7"/>
      <c r="AR71" s="7"/>
      <c r="AS71" s="7"/>
      <c r="AT71" s="7"/>
      <c r="AU71" s="7"/>
      <c r="AV71" s="7"/>
      <c r="AW71" s="7"/>
      <c r="AX71" s="7"/>
      <c r="AY71" s="7"/>
      <c r="AZ71" s="7"/>
      <c r="BA71" s="7"/>
      <c r="BB71" s="7"/>
      <c r="BC71" s="7"/>
      <c r="BD71" s="7"/>
      <c r="BE71" s="7"/>
      <c r="BF71" s="7"/>
      <c r="BG71" s="7"/>
      <c r="BH71" s="7"/>
      <c r="BI71" s="7"/>
      <c r="BJ71" s="7"/>
      <c r="BK71" s="7"/>
      <c r="BL71" s="7"/>
      <c r="BM71" s="7"/>
      <c r="BN71" s="7"/>
      <c r="BO71" s="7"/>
      <c r="BP71" s="7"/>
      <c r="BQ71" s="7"/>
      <c r="BR71" s="7"/>
      <c r="BS71" s="7"/>
      <c r="BT71" s="7"/>
      <c r="BU71" s="7"/>
      <c r="BV71" s="7"/>
      <c r="BW71" s="7"/>
      <c r="BX71" s="7"/>
      <c r="BY71" s="7"/>
      <c r="BZ71" s="7"/>
      <c r="CA71" s="7"/>
      <c r="CB71" s="7"/>
      <c r="CC71" s="7"/>
      <c r="CD71" s="7"/>
      <c r="CE71" s="7"/>
      <c r="CF71" s="7"/>
      <c r="CG71" s="7"/>
      <c r="CH71" s="7"/>
      <c r="CI71" s="7"/>
      <c r="CJ71" s="7"/>
      <c r="CK71" s="7"/>
      <c r="CL71" s="7"/>
      <c r="CM71" s="7"/>
      <c r="CN71" s="7"/>
      <c r="CO71" s="7"/>
      <c r="CP71" s="7"/>
      <c r="CQ71" s="7"/>
      <c r="CR71" s="7"/>
      <c r="CS71" s="7"/>
      <c r="CT71" s="7"/>
      <c r="CU71" s="7"/>
      <c r="CV71" s="7"/>
      <c r="CW71" s="7"/>
      <c r="CX71" s="7"/>
      <c r="CY71" s="7"/>
    </row>
    <row r="72" spans="4:103"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  <c r="AG72" s="7"/>
      <c r="AH72" s="7"/>
      <c r="AI72" s="7"/>
      <c r="AJ72" s="7"/>
      <c r="AK72" s="7"/>
      <c r="AL72" s="7"/>
      <c r="AM72" s="7"/>
      <c r="AN72" s="7"/>
      <c r="AO72" s="7"/>
      <c r="AP72" s="7"/>
      <c r="AQ72" s="7"/>
      <c r="AR72" s="7"/>
      <c r="AS72" s="7"/>
      <c r="AT72" s="7"/>
      <c r="AU72" s="7"/>
      <c r="AV72" s="7"/>
      <c r="AW72" s="7"/>
      <c r="AX72" s="7"/>
      <c r="AY72" s="7"/>
      <c r="AZ72" s="7"/>
      <c r="BA72" s="7"/>
      <c r="BB72" s="7"/>
      <c r="BC72" s="7"/>
      <c r="BD72" s="7"/>
      <c r="BE72" s="7"/>
      <c r="BF72" s="7"/>
      <c r="BG72" s="7"/>
      <c r="BH72" s="7"/>
      <c r="BI72" s="7"/>
      <c r="BJ72" s="7"/>
      <c r="BK72" s="7"/>
      <c r="BL72" s="7"/>
      <c r="BM72" s="7"/>
      <c r="BN72" s="7"/>
      <c r="BO72" s="7"/>
      <c r="BP72" s="7"/>
      <c r="BQ72" s="7"/>
      <c r="BR72" s="7"/>
      <c r="BS72" s="7"/>
      <c r="BT72" s="7"/>
      <c r="BU72" s="7"/>
      <c r="BV72" s="7"/>
      <c r="BW72" s="7"/>
      <c r="BX72" s="7"/>
      <c r="BY72" s="7"/>
      <c r="BZ72" s="7"/>
      <c r="CA72" s="7"/>
      <c r="CB72" s="7"/>
      <c r="CC72" s="7"/>
      <c r="CD72" s="7"/>
      <c r="CE72" s="7"/>
      <c r="CF72" s="7"/>
      <c r="CG72" s="7"/>
      <c r="CH72" s="7"/>
      <c r="CI72" s="7"/>
      <c r="CJ72" s="7"/>
      <c r="CK72" s="7"/>
      <c r="CL72" s="7"/>
      <c r="CM72" s="7"/>
      <c r="CN72" s="7"/>
      <c r="CO72" s="7"/>
      <c r="CP72" s="7"/>
      <c r="CQ72" s="7"/>
      <c r="CR72" s="7"/>
      <c r="CS72" s="7"/>
      <c r="CT72" s="7"/>
      <c r="CU72" s="7"/>
      <c r="CV72" s="7"/>
      <c r="CW72" s="7"/>
      <c r="CX72" s="7"/>
      <c r="CY72" s="7"/>
    </row>
    <row r="73" spans="4:103"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  <c r="AE73" s="7"/>
      <c r="AF73" s="7"/>
      <c r="AG73" s="7"/>
      <c r="AH73" s="7"/>
      <c r="AI73" s="7"/>
      <c r="AJ73" s="7"/>
      <c r="AK73" s="7"/>
      <c r="AL73" s="7"/>
      <c r="AM73" s="7"/>
      <c r="AN73" s="7"/>
      <c r="AO73" s="7"/>
      <c r="AP73" s="7"/>
      <c r="AQ73" s="7"/>
      <c r="AR73" s="7"/>
      <c r="AS73" s="7"/>
      <c r="AT73" s="7"/>
      <c r="AU73" s="7"/>
      <c r="AV73" s="7"/>
      <c r="AW73" s="7"/>
      <c r="AX73" s="7"/>
      <c r="AY73" s="7"/>
      <c r="AZ73" s="7"/>
      <c r="BA73" s="7"/>
      <c r="BB73" s="7"/>
      <c r="BC73" s="7"/>
      <c r="BD73" s="7"/>
      <c r="BE73" s="7"/>
      <c r="BF73" s="7"/>
      <c r="BG73" s="7"/>
      <c r="BH73" s="7"/>
      <c r="BI73" s="7"/>
      <c r="BJ73" s="7"/>
      <c r="BK73" s="7"/>
      <c r="BL73" s="7"/>
      <c r="BM73" s="7"/>
      <c r="BN73" s="7"/>
      <c r="BO73" s="7"/>
      <c r="BP73" s="7"/>
      <c r="BQ73" s="7"/>
      <c r="BR73" s="7"/>
      <c r="BS73" s="7"/>
      <c r="BT73" s="7"/>
      <c r="BU73" s="7"/>
      <c r="BV73" s="7"/>
      <c r="BW73" s="7"/>
      <c r="BX73" s="7"/>
      <c r="BY73" s="7"/>
      <c r="BZ73" s="7"/>
      <c r="CA73" s="7"/>
      <c r="CB73" s="7"/>
      <c r="CC73" s="7"/>
      <c r="CD73" s="7"/>
      <c r="CE73" s="7"/>
      <c r="CF73" s="7"/>
      <c r="CG73" s="7"/>
      <c r="CH73" s="7"/>
      <c r="CI73" s="7"/>
      <c r="CJ73" s="7"/>
      <c r="CK73" s="7"/>
      <c r="CL73" s="7"/>
      <c r="CM73" s="7"/>
      <c r="CN73" s="7"/>
      <c r="CO73" s="7"/>
      <c r="CP73" s="7"/>
      <c r="CQ73" s="7"/>
      <c r="CR73" s="7"/>
      <c r="CS73" s="7"/>
      <c r="CT73" s="7"/>
      <c r="CU73" s="7"/>
      <c r="CV73" s="7"/>
      <c r="CW73" s="7"/>
      <c r="CX73" s="7"/>
      <c r="CY73" s="7"/>
    </row>
    <row r="74" spans="4:103"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  <c r="AG74" s="7"/>
      <c r="AH74" s="7"/>
      <c r="AI74" s="7"/>
      <c r="AJ74" s="7"/>
      <c r="AK74" s="7"/>
      <c r="AL74" s="7"/>
      <c r="AM74" s="7"/>
      <c r="AN74" s="7"/>
      <c r="AO74" s="7"/>
      <c r="AP74" s="7"/>
      <c r="AQ74" s="7"/>
      <c r="AR74" s="7"/>
      <c r="AS74" s="7"/>
      <c r="AT74" s="7"/>
      <c r="AU74" s="7"/>
      <c r="AV74" s="7"/>
      <c r="AW74" s="7"/>
      <c r="AX74" s="7"/>
      <c r="AY74" s="7"/>
      <c r="AZ74" s="7"/>
      <c r="BA74" s="7"/>
      <c r="BB74" s="7"/>
      <c r="BC74" s="7"/>
      <c r="BD74" s="7"/>
      <c r="BE74" s="7"/>
      <c r="BF74" s="7"/>
      <c r="BG74" s="7"/>
      <c r="BH74" s="7"/>
      <c r="BI74" s="7"/>
      <c r="BJ74" s="7"/>
      <c r="BK74" s="7"/>
      <c r="BL74" s="7"/>
      <c r="BM74" s="7"/>
      <c r="BN74" s="7"/>
      <c r="BO74" s="7"/>
      <c r="BP74" s="7"/>
      <c r="BQ74" s="7"/>
      <c r="BR74" s="7"/>
      <c r="BS74" s="7"/>
      <c r="BT74" s="7"/>
      <c r="BU74" s="7"/>
      <c r="BV74" s="7"/>
      <c r="BW74" s="7"/>
      <c r="BX74" s="7"/>
      <c r="BY74" s="7"/>
      <c r="BZ74" s="7"/>
      <c r="CA74" s="7"/>
      <c r="CB74" s="7"/>
      <c r="CC74" s="7"/>
      <c r="CD74" s="7"/>
      <c r="CE74" s="7"/>
      <c r="CF74" s="7"/>
      <c r="CG74" s="7"/>
      <c r="CH74" s="7"/>
      <c r="CI74" s="7"/>
      <c r="CJ74" s="7"/>
      <c r="CK74" s="7"/>
      <c r="CL74" s="7"/>
      <c r="CM74" s="7"/>
      <c r="CN74" s="7"/>
      <c r="CO74" s="7"/>
      <c r="CP74" s="7"/>
      <c r="CQ74" s="7"/>
      <c r="CR74" s="7"/>
      <c r="CS74" s="7"/>
      <c r="CT74" s="7"/>
      <c r="CU74" s="7"/>
      <c r="CV74" s="7"/>
      <c r="CW74" s="7"/>
      <c r="CX74" s="7"/>
      <c r="CY74" s="7"/>
    </row>
    <row r="75" spans="4:103"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/>
      <c r="AE75" s="7"/>
      <c r="AF75" s="7"/>
      <c r="AG75" s="7"/>
      <c r="AH75" s="7"/>
      <c r="AI75" s="7"/>
      <c r="AJ75" s="7"/>
      <c r="AK75" s="7"/>
      <c r="AL75" s="7"/>
      <c r="AM75" s="7"/>
      <c r="AN75" s="7"/>
      <c r="AO75" s="7"/>
      <c r="AP75" s="7"/>
      <c r="AQ75" s="7"/>
      <c r="AR75" s="7"/>
      <c r="AS75" s="7"/>
      <c r="AT75" s="7"/>
      <c r="AU75" s="7"/>
      <c r="AV75" s="7"/>
      <c r="AW75" s="7"/>
      <c r="AX75" s="7"/>
      <c r="AY75" s="7"/>
      <c r="AZ75" s="7"/>
      <c r="BA75" s="7"/>
      <c r="BB75" s="7"/>
      <c r="BC75" s="7"/>
      <c r="BD75" s="7"/>
      <c r="BE75" s="7"/>
      <c r="BF75" s="7"/>
      <c r="BG75" s="7"/>
      <c r="BH75" s="7"/>
      <c r="BI75" s="7"/>
      <c r="BJ75" s="7"/>
      <c r="BK75" s="7"/>
      <c r="BL75" s="7"/>
      <c r="BM75" s="7"/>
      <c r="BN75" s="7"/>
      <c r="BO75" s="7"/>
      <c r="BP75" s="7"/>
      <c r="BQ75" s="7"/>
      <c r="BR75" s="7"/>
      <c r="BS75" s="7"/>
      <c r="BT75" s="7"/>
      <c r="BU75" s="7"/>
      <c r="BV75" s="7"/>
      <c r="BW75" s="7"/>
      <c r="BX75" s="7"/>
      <c r="BY75" s="7"/>
      <c r="BZ75" s="7"/>
      <c r="CA75" s="7"/>
      <c r="CB75" s="7"/>
      <c r="CC75" s="7"/>
      <c r="CD75" s="7"/>
      <c r="CE75" s="7"/>
      <c r="CF75" s="7"/>
      <c r="CG75" s="7"/>
      <c r="CH75" s="7"/>
      <c r="CI75" s="7"/>
      <c r="CJ75" s="7"/>
      <c r="CK75" s="7"/>
      <c r="CL75" s="7"/>
      <c r="CM75" s="7"/>
      <c r="CN75" s="7"/>
      <c r="CO75" s="7"/>
      <c r="CP75" s="7"/>
      <c r="CQ75" s="7"/>
      <c r="CR75" s="7"/>
      <c r="CS75" s="7"/>
      <c r="CT75" s="7"/>
      <c r="CU75" s="7"/>
      <c r="CV75" s="7"/>
      <c r="CW75" s="7"/>
      <c r="CX75" s="7"/>
      <c r="CY75" s="7"/>
    </row>
    <row r="76" spans="4:103"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  <c r="AG76" s="7"/>
      <c r="AH76" s="7"/>
      <c r="AI76" s="7"/>
      <c r="AJ76" s="7"/>
      <c r="AK76" s="7"/>
      <c r="AL76" s="7"/>
      <c r="AM76" s="7"/>
      <c r="AN76" s="7"/>
      <c r="AO76" s="7"/>
      <c r="AP76" s="7"/>
      <c r="AQ76" s="7"/>
      <c r="AR76" s="7"/>
      <c r="AS76" s="7"/>
      <c r="AT76" s="7"/>
      <c r="AU76" s="7"/>
      <c r="AV76" s="7"/>
      <c r="AW76" s="7"/>
      <c r="AX76" s="7"/>
      <c r="AY76" s="7"/>
      <c r="AZ76" s="7"/>
      <c r="BA76" s="7"/>
      <c r="BB76" s="7"/>
      <c r="BC76" s="7"/>
      <c r="BD76" s="7"/>
      <c r="BE76" s="7"/>
      <c r="BF76" s="7"/>
      <c r="BG76" s="7"/>
      <c r="BH76" s="7"/>
      <c r="BI76" s="7"/>
      <c r="BJ76" s="7"/>
      <c r="BK76" s="7"/>
      <c r="BL76" s="7"/>
      <c r="BM76" s="7"/>
      <c r="BN76" s="7"/>
      <c r="BO76" s="7"/>
      <c r="BP76" s="7"/>
      <c r="BQ76" s="7"/>
      <c r="BR76" s="7"/>
      <c r="BS76" s="7"/>
      <c r="BT76" s="7"/>
      <c r="BU76" s="7"/>
      <c r="BV76" s="7"/>
      <c r="BW76" s="7"/>
      <c r="BX76" s="7"/>
      <c r="BY76" s="7"/>
      <c r="BZ76" s="7"/>
      <c r="CA76" s="7"/>
      <c r="CB76" s="7"/>
      <c r="CC76" s="7"/>
      <c r="CD76" s="7"/>
      <c r="CE76" s="7"/>
      <c r="CF76" s="7"/>
      <c r="CG76" s="7"/>
      <c r="CH76" s="7"/>
      <c r="CI76" s="7"/>
      <c r="CJ76" s="7"/>
      <c r="CK76" s="7"/>
      <c r="CL76" s="7"/>
      <c r="CM76" s="7"/>
      <c r="CN76" s="7"/>
      <c r="CO76" s="7"/>
      <c r="CP76" s="7"/>
      <c r="CQ76" s="7"/>
      <c r="CR76" s="7"/>
      <c r="CS76" s="7"/>
      <c r="CT76" s="7"/>
      <c r="CU76" s="7"/>
      <c r="CV76" s="7"/>
      <c r="CW76" s="7"/>
      <c r="CX76" s="7"/>
      <c r="CY76" s="7"/>
    </row>
    <row r="77" spans="4:103"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s="7"/>
      <c r="AE77" s="7"/>
      <c r="AF77" s="7"/>
      <c r="AG77" s="7"/>
      <c r="AH77" s="7"/>
      <c r="AI77" s="7"/>
      <c r="AJ77" s="7"/>
      <c r="AK77" s="7"/>
      <c r="AL77" s="7"/>
      <c r="AM77" s="7"/>
      <c r="AN77" s="7"/>
      <c r="AO77" s="7"/>
      <c r="AP77" s="7"/>
      <c r="AQ77" s="7"/>
      <c r="AR77" s="7"/>
      <c r="AS77" s="7"/>
      <c r="AT77" s="7"/>
      <c r="AU77" s="7"/>
      <c r="AV77" s="7"/>
      <c r="AW77" s="7"/>
      <c r="AX77" s="7"/>
      <c r="AY77" s="7"/>
      <c r="AZ77" s="7"/>
      <c r="BA77" s="7"/>
      <c r="BB77" s="7"/>
      <c r="BC77" s="7"/>
      <c r="BD77" s="7"/>
      <c r="BE77" s="7"/>
      <c r="BF77" s="7"/>
      <c r="BG77" s="7"/>
      <c r="BH77" s="7"/>
      <c r="BI77" s="7"/>
      <c r="BJ77" s="7"/>
      <c r="BK77" s="7"/>
      <c r="BL77" s="7"/>
      <c r="BM77" s="7"/>
      <c r="BN77" s="7"/>
      <c r="BO77" s="7"/>
      <c r="BP77" s="7"/>
      <c r="BQ77" s="7"/>
      <c r="BR77" s="7"/>
      <c r="BS77" s="7"/>
      <c r="BT77" s="7"/>
      <c r="BU77" s="7"/>
      <c r="BV77" s="7"/>
      <c r="BW77" s="7"/>
      <c r="BX77" s="7"/>
      <c r="BY77" s="7"/>
      <c r="BZ77" s="7"/>
      <c r="CA77" s="7"/>
      <c r="CB77" s="7"/>
      <c r="CC77" s="7"/>
      <c r="CD77" s="7"/>
      <c r="CE77" s="7"/>
      <c r="CF77" s="7"/>
      <c r="CG77" s="7"/>
      <c r="CH77" s="7"/>
      <c r="CI77" s="7"/>
      <c r="CJ77" s="7"/>
      <c r="CK77" s="7"/>
      <c r="CL77" s="7"/>
      <c r="CM77" s="7"/>
      <c r="CN77" s="7"/>
      <c r="CO77" s="7"/>
      <c r="CP77" s="7"/>
      <c r="CQ77" s="7"/>
      <c r="CR77" s="7"/>
      <c r="CS77" s="7"/>
      <c r="CT77" s="7"/>
      <c r="CU77" s="7"/>
      <c r="CV77" s="7"/>
      <c r="CW77" s="7"/>
      <c r="CX77" s="7"/>
      <c r="CY77" s="7"/>
    </row>
    <row r="78" spans="4:103"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  <c r="AG78" s="7"/>
      <c r="AH78" s="7"/>
      <c r="AI78" s="7"/>
      <c r="AJ78" s="7"/>
      <c r="AK78" s="7"/>
      <c r="AL78" s="7"/>
      <c r="AM78" s="7"/>
      <c r="AN78" s="7"/>
      <c r="AO78" s="7"/>
      <c r="AP78" s="7"/>
      <c r="AQ78" s="7"/>
      <c r="AR78" s="7"/>
      <c r="AS78" s="7"/>
      <c r="AT78" s="7"/>
      <c r="AU78" s="7"/>
      <c r="AV78" s="7"/>
      <c r="AW78" s="7"/>
      <c r="AX78" s="7"/>
      <c r="AY78" s="7"/>
      <c r="AZ78" s="7"/>
      <c r="BA78" s="7"/>
      <c r="BB78" s="7"/>
      <c r="BC78" s="7"/>
      <c r="BD78" s="7"/>
      <c r="BE78" s="7"/>
      <c r="BF78" s="7"/>
      <c r="BG78" s="7"/>
      <c r="BH78" s="7"/>
      <c r="BI78" s="7"/>
      <c r="BJ78" s="7"/>
      <c r="BK78" s="7"/>
      <c r="BL78" s="7"/>
      <c r="BM78" s="7"/>
      <c r="BN78" s="7"/>
      <c r="BO78" s="7"/>
      <c r="BP78" s="7"/>
      <c r="BQ78" s="7"/>
      <c r="BR78" s="7"/>
      <c r="BS78" s="7"/>
      <c r="BT78" s="7"/>
      <c r="BU78" s="7"/>
      <c r="BV78" s="7"/>
      <c r="BW78" s="7"/>
      <c r="BX78" s="7"/>
      <c r="BY78" s="7"/>
      <c r="BZ78" s="7"/>
      <c r="CA78" s="7"/>
      <c r="CB78" s="7"/>
      <c r="CC78" s="7"/>
      <c r="CD78" s="7"/>
      <c r="CE78" s="7"/>
      <c r="CF78" s="7"/>
      <c r="CG78" s="7"/>
      <c r="CH78" s="7"/>
      <c r="CI78" s="7"/>
      <c r="CJ78" s="7"/>
      <c r="CK78" s="7"/>
      <c r="CL78" s="7"/>
      <c r="CM78" s="7"/>
      <c r="CN78" s="7"/>
      <c r="CO78" s="7"/>
      <c r="CP78" s="7"/>
      <c r="CQ78" s="7"/>
      <c r="CR78" s="7"/>
      <c r="CS78" s="7"/>
      <c r="CT78" s="7"/>
      <c r="CU78" s="7"/>
      <c r="CV78" s="7"/>
      <c r="CW78" s="7"/>
      <c r="CX78" s="7"/>
      <c r="CY78" s="7"/>
    </row>
    <row r="79" spans="4:103"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  <c r="AG79" s="7"/>
      <c r="AH79" s="7"/>
      <c r="AI79" s="7"/>
      <c r="AJ79" s="7"/>
      <c r="AK79" s="7"/>
      <c r="AL79" s="7"/>
      <c r="AM79" s="7"/>
      <c r="AN79" s="7"/>
      <c r="AO79" s="7"/>
      <c r="AP79" s="7"/>
      <c r="AQ79" s="7"/>
      <c r="AR79" s="7"/>
      <c r="AS79" s="7"/>
      <c r="AT79" s="7"/>
      <c r="AU79" s="7"/>
      <c r="AV79" s="7"/>
      <c r="AW79" s="7"/>
      <c r="AX79" s="7"/>
      <c r="AY79" s="7"/>
      <c r="AZ79" s="7"/>
      <c r="BA79" s="7"/>
      <c r="BB79" s="7"/>
      <c r="BC79" s="7"/>
      <c r="BD79" s="7"/>
      <c r="BE79" s="7"/>
      <c r="BF79" s="7"/>
      <c r="BG79" s="7"/>
      <c r="BH79" s="7"/>
      <c r="BI79" s="7"/>
      <c r="BJ79" s="7"/>
      <c r="BK79" s="7"/>
      <c r="BL79" s="7"/>
      <c r="BM79" s="7"/>
      <c r="BN79" s="7"/>
      <c r="BO79" s="7"/>
      <c r="BP79" s="7"/>
      <c r="BQ79" s="7"/>
      <c r="BR79" s="7"/>
      <c r="BS79" s="7"/>
      <c r="BT79" s="7"/>
      <c r="BU79" s="7"/>
      <c r="BV79" s="7"/>
      <c r="BW79" s="7"/>
      <c r="BX79" s="7"/>
      <c r="BY79" s="7"/>
      <c r="BZ79" s="7"/>
      <c r="CA79" s="7"/>
      <c r="CB79" s="7"/>
      <c r="CC79" s="7"/>
      <c r="CD79" s="7"/>
      <c r="CE79" s="7"/>
      <c r="CF79" s="7"/>
      <c r="CG79" s="7"/>
      <c r="CH79" s="7"/>
      <c r="CI79" s="7"/>
      <c r="CJ79" s="7"/>
      <c r="CK79" s="7"/>
      <c r="CL79" s="7"/>
      <c r="CM79" s="7"/>
      <c r="CN79" s="7"/>
      <c r="CO79" s="7"/>
      <c r="CP79" s="7"/>
      <c r="CQ79" s="7"/>
      <c r="CR79" s="7"/>
      <c r="CS79" s="7"/>
      <c r="CT79" s="7"/>
      <c r="CU79" s="7"/>
      <c r="CV79" s="7"/>
      <c r="CW79" s="7"/>
      <c r="CX79" s="7"/>
      <c r="CY79" s="7"/>
    </row>
    <row r="80" spans="4:103"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7"/>
      <c r="AI80" s="7"/>
      <c r="AJ80" s="7"/>
      <c r="AK80" s="7"/>
      <c r="AL80" s="7"/>
      <c r="AM80" s="7"/>
      <c r="AN80" s="7"/>
      <c r="AO80" s="7"/>
      <c r="AP80" s="7"/>
      <c r="AQ80" s="7"/>
      <c r="AR80" s="7"/>
      <c r="AS80" s="7"/>
      <c r="AT80" s="7"/>
      <c r="AU80" s="7"/>
      <c r="AV80" s="7"/>
      <c r="AW80" s="7"/>
      <c r="AX80" s="7"/>
      <c r="AY80" s="7"/>
      <c r="AZ80" s="7"/>
      <c r="BA80" s="7"/>
      <c r="BB80" s="7"/>
      <c r="BC80" s="7"/>
      <c r="BD80" s="7"/>
      <c r="BE80" s="7"/>
      <c r="BF80" s="7"/>
      <c r="BG80" s="7"/>
      <c r="BH80" s="7"/>
      <c r="BI80" s="7"/>
      <c r="BJ80" s="7"/>
      <c r="BK80" s="7"/>
      <c r="BL80" s="7"/>
      <c r="BM80" s="7"/>
      <c r="BN80" s="7"/>
      <c r="BO80" s="7"/>
      <c r="BP80" s="7"/>
      <c r="BQ80" s="7"/>
      <c r="BR80" s="7"/>
      <c r="BS80" s="7"/>
      <c r="BT80" s="7"/>
      <c r="BU80" s="7"/>
      <c r="BV80" s="7"/>
      <c r="BW80" s="7"/>
      <c r="BX80" s="7"/>
      <c r="BY80" s="7"/>
      <c r="BZ80" s="7"/>
      <c r="CA80" s="7"/>
      <c r="CB80" s="7"/>
      <c r="CC80" s="7"/>
      <c r="CD80" s="7"/>
      <c r="CE80" s="7"/>
      <c r="CF80" s="7"/>
      <c r="CG80" s="7"/>
      <c r="CH80" s="7"/>
      <c r="CI80" s="7"/>
      <c r="CJ80" s="7"/>
      <c r="CK80" s="7"/>
      <c r="CL80" s="7"/>
      <c r="CM80" s="7"/>
      <c r="CN80" s="7"/>
      <c r="CO80" s="7"/>
      <c r="CP80" s="7"/>
      <c r="CQ80" s="7"/>
      <c r="CR80" s="7"/>
      <c r="CS80" s="7"/>
      <c r="CT80" s="7"/>
      <c r="CU80" s="7"/>
      <c r="CV80" s="7"/>
      <c r="CW80" s="7"/>
      <c r="CX80" s="7"/>
      <c r="CY80" s="7"/>
    </row>
    <row r="81" spans="4:103"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  <c r="AF81" s="7"/>
      <c r="AG81" s="7"/>
      <c r="AH81" s="7"/>
      <c r="AI81" s="7"/>
      <c r="AJ81" s="7"/>
      <c r="AK81" s="7"/>
      <c r="AL81" s="7"/>
      <c r="AM81" s="7"/>
      <c r="AN81" s="7"/>
      <c r="AO81" s="7"/>
      <c r="AP81" s="7"/>
      <c r="AQ81" s="7"/>
      <c r="AR81" s="7"/>
      <c r="AS81" s="7"/>
      <c r="AT81" s="7"/>
      <c r="AU81" s="7"/>
      <c r="AV81" s="7"/>
      <c r="AW81" s="7"/>
      <c r="AX81" s="7"/>
      <c r="AY81" s="7"/>
      <c r="AZ81" s="7"/>
      <c r="BA81" s="7"/>
      <c r="BB81" s="7"/>
      <c r="BC81" s="7"/>
      <c r="BD81" s="7"/>
      <c r="BE81" s="7"/>
      <c r="BF81" s="7"/>
      <c r="BG81" s="7"/>
      <c r="BH81" s="7"/>
      <c r="BI81" s="7"/>
      <c r="BJ81" s="7"/>
      <c r="BK81" s="7"/>
      <c r="BL81" s="7"/>
      <c r="BM81" s="7"/>
      <c r="BN81" s="7"/>
      <c r="BO81" s="7"/>
      <c r="BP81" s="7"/>
      <c r="BQ81" s="7"/>
      <c r="BR81" s="7"/>
      <c r="BS81" s="7"/>
      <c r="BT81" s="7"/>
      <c r="BU81" s="7"/>
      <c r="BV81" s="7"/>
      <c r="BW81" s="7"/>
      <c r="BX81" s="7"/>
      <c r="BY81" s="7"/>
      <c r="BZ81" s="7"/>
      <c r="CA81" s="7"/>
      <c r="CB81" s="7"/>
      <c r="CC81" s="7"/>
      <c r="CD81" s="7"/>
      <c r="CE81" s="7"/>
      <c r="CF81" s="7"/>
      <c r="CG81" s="7"/>
      <c r="CH81" s="7"/>
      <c r="CI81" s="7"/>
      <c r="CJ81" s="7"/>
      <c r="CK81" s="7"/>
      <c r="CL81" s="7"/>
      <c r="CM81" s="7"/>
      <c r="CN81" s="7"/>
      <c r="CO81" s="7"/>
      <c r="CP81" s="7"/>
      <c r="CQ81" s="7"/>
      <c r="CR81" s="7"/>
      <c r="CS81" s="7"/>
      <c r="CT81" s="7"/>
      <c r="CU81" s="7"/>
      <c r="CV81" s="7"/>
      <c r="CW81" s="7"/>
      <c r="CX81" s="7"/>
      <c r="CY81" s="7"/>
    </row>
    <row r="82" spans="4:103"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  <c r="AG82" s="7"/>
      <c r="AH82" s="7"/>
      <c r="AI82" s="7"/>
      <c r="AJ82" s="7"/>
      <c r="AK82" s="7"/>
      <c r="AL82" s="7"/>
      <c r="AM82" s="7"/>
      <c r="AN82" s="7"/>
      <c r="AO82" s="7"/>
      <c r="AP82" s="7"/>
      <c r="AQ82" s="7"/>
      <c r="AR82" s="7"/>
      <c r="AS82" s="7"/>
      <c r="AT82" s="7"/>
      <c r="AU82" s="7"/>
      <c r="AV82" s="7"/>
      <c r="AW82" s="7"/>
      <c r="AX82" s="7"/>
      <c r="AY82" s="7"/>
      <c r="AZ82" s="7"/>
      <c r="BA82" s="7"/>
      <c r="BB82" s="7"/>
      <c r="BC82" s="7"/>
      <c r="BD82" s="7"/>
      <c r="BE82" s="7"/>
      <c r="BF82" s="7"/>
      <c r="BG82" s="7"/>
      <c r="BH82" s="7"/>
      <c r="BI82" s="7"/>
      <c r="BJ82" s="7"/>
      <c r="BK82" s="7"/>
      <c r="BL82" s="7"/>
      <c r="BM82" s="7"/>
      <c r="BN82" s="7"/>
      <c r="BO82" s="7"/>
      <c r="BP82" s="7"/>
      <c r="BQ82" s="7"/>
      <c r="BR82" s="7"/>
      <c r="BS82" s="7"/>
      <c r="BT82" s="7"/>
      <c r="BU82" s="7"/>
      <c r="BV82" s="7"/>
      <c r="BW82" s="7"/>
      <c r="BX82" s="7"/>
      <c r="BY82" s="7"/>
      <c r="BZ82" s="7"/>
      <c r="CA82" s="7"/>
      <c r="CB82" s="7"/>
      <c r="CC82" s="7"/>
      <c r="CD82" s="7"/>
      <c r="CE82" s="7"/>
      <c r="CF82" s="7"/>
      <c r="CG82" s="7"/>
      <c r="CH82" s="7"/>
      <c r="CI82" s="7"/>
      <c r="CJ82" s="7"/>
      <c r="CK82" s="7"/>
      <c r="CL82" s="7"/>
      <c r="CM82" s="7"/>
      <c r="CN82" s="7"/>
      <c r="CO82" s="7"/>
      <c r="CP82" s="7"/>
      <c r="CQ82" s="7"/>
      <c r="CR82" s="7"/>
      <c r="CS82" s="7"/>
      <c r="CT82" s="7"/>
      <c r="CU82" s="7"/>
      <c r="CV82" s="7"/>
      <c r="CW82" s="7"/>
      <c r="CX82" s="7"/>
      <c r="CY82" s="7"/>
    </row>
    <row r="83" spans="4:103"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7"/>
      <c r="AE83" s="7"/>
      <c r="AF83" s="7"/>
      <c r="AG83" s="7"/>
      <c r="AH83" s="7"/>
      <c r="AI83" s="7"/>
      <c r="AJ83" s="7"/>
      <c r="AK83" s="7"/>
      <c r="AL83" s="7"/>
      <c r="AM83" s="7"/>
      <c r="AN83" s="7"/>
      <c r="AO83" s="7"/>
      <c r="AP83" s="7"/>
      <c r="AQ83" s="7"/>
      <c r="AR83" s="7"/>
      <c r="AS83" s="7"/>
      <c r="AT83" s="7"/>
      <c r="AU83" s="7"/>
      <c r="AV83" s="7"/>
      <c r="AW83" s="7"/>
      <c r="AX83" s="7"/>
      <c r="AY83" s="7"/>
      <c r="AZ83" s="7"/>
      <c r="BA83" s="7"/>
      <c r="BB83" s="7"/>
      <c r="BC83" s="7"/>
      <c r="BD83" s="7"/>
      <c r="BE83" s="7"/>
      <c r="BF83" s="7"/>
      <c r="BG83" s="7"/>
      <c r="BH83" s="7"/>
      <c r="BI83" s="7"/>
      <c r="BJ83" s="7"/>
      <c r="BK83" s="7"/>
      <c r="BL83" s="7"/>
      <c r="BM83" s="7"/>
      <c r="BN83" s="7"/>
      <c r="BO83" s="7"/>
      <c r="BP83" s="7"/>
      <c r="BQ83" s="7"/>
      <c r="BR83" s="7"/>
      <c r="BS83" s="7"/>
      <c r="BT83" s="7"/>
      <c r="BU83" s="7"/>
      <c r="BV83" s="7"/>
      <c r="BW83" s="7"/>
      <c r="BX83" s="7"/>
      <c r="BY83" s="7"/>
      <c r="BZ83" s="7"/>
      <c r="CA83" s="7"/>
      <c r="CB83" s="7"/>
      <c r="CC83" s="7"/>
      <c r="CD83" s="7"/>
      <c r="CE83" s="7"/>
      <c r="CF83" s="7"/>
      <c r="CG83" s="7"/>
      <c r="CH83" s="7"/>
      <c r="CI83" s="7"/>
      <c r="CJ83" s="7"/>
      <c r="CK83" s="7"/>
      <c r="CL83" s="7"/>
      <c r="CM83" s="7"/>
      <c r="CN83" s="7"/>
      <c r="CO83" s="7"/>
      <c r="CP83" s="7"/>
      <c r="CQ83" s="7"/>
      <c r="CR83" s="7"/>
      <c r="CS83" s="7"/>
      <c r="CT83" s="7"/>
      <c r="CU83" s="7"/>
      <c r="CV83" s="7"/>
      <c r="CW83" s="7"/>
      <c r="CX83" s="7"/>
      <c r="CY83" s="7"/>
    </row>
    <row r="84" spans="4:103"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  <c r="AO84" s="7"/>
      <c r="AP84" s="7"/>
      <c r="AQ84" s="7"/>
      <c r="AR84" s="7"/>
      <c r="AS84" s="7"/>
      <c r="AT84" s="7"/>
      <c r="AU84" s="7"/>
      <c r="AV84" s="7"/>
      <c r="AW84" s="7"/>
      <c r="AX84" s="7"/>
      <c r="AY84" s="7"/>
      <c r="AZ84" s="7"/>
      <c r="BA84" s="7"/>
      <c r="BB84" s="7"/>
      <c r="BC84" s="7"/>
      <c r="BD84" s="7"/>
      <c r="BE84" s="7"/>
      <c r="BF84" s="7"/>
      <c r="BG84" s="7"/>
      <c r="BH84" s="7"/>
      <c r="BI84" s="7"/>
      <c r="BJ84" s="7"/>
      <c r="BK84" s="7"/>
      <c r="BL84" s="7"/>
      <c r="BM84" s="7"/>
      <c r="BN84" s="7"/>
      <c r="BO84" s="7"/>
      <c r="BP84" s="7"/>
      <c r="BQ84" s="7"/>
      <c r="BR84" s="7"/>
      <c r="BS84" s="7"/>
      <c r="BT84" s="7"/>
      <c r="BU84" s="7"/>
      <c r="BV84" s="7"/>
      <c r="BW84" s="7"/>
      <c r="BX84" s="7"/>
      <c r="BY84" s="7"/>
      <c r="BZ84" s="7"/>
      <c r="CA84" s="7"/>
      <c r="CB84" s="7"/>
      <c r="CC84" s="7"/>
      <c r="CD84" s="7"/>
      <c r="CE84" s="7"/>
      <c r="CF84" s="7"/>
      <c r="CG84" s="7"/>
      <c r="CH84" s="7"/>
      <c r="CI84" s="7"/>
      <c r="CJ84" s="7"/>
      <c r="CK84" s="7"/>
      <c r="CL84" s="7"/>
      <c r="CM84" s="7"/>
      <c r="CN84" s="7"/>
      <c r="CO84" s="7"/>
      <c r="CP84" s="7"/>
      <c r="CQ84" s="7"/>
      <c r="CR84" s="7"/>
      <c r="CS84" s="7"/>
      <c r="CT84" s="7"/>
      <c r="CU84" s="7"/>
      <c r="CV84" s="7"/>
      <c r="CW84" s="7"/>
      <c r="CX84" s="7"/>
      <c r="CY84" s="7"/>
    </row>
    <row r="85" spans="4:103"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  <c r="AG85" s="7"/>
      <c r="AH85" s="7"/>
      <c r="AI85" s="7"/>
      <c r="AJ85" s="7"/>
      <c r="AK85" s="7"/>
      <c r="AL85" s="7"/>
      <c r="AM85" s="7"/>
      <c r="AN85" s="7"/>
      <c r="AO85" s="7"/>
      <c r="AP85" s="7"/>
      <c r="AQ85" s="7"/>
      <c r="AR85" s="7"/>
      <c r="AS85" s="7"/>
      <c r="AT85" s="7"/>
      <c r="AU85" s="7"/>
      <c r="AV85" s="7"/>
      <c r="AW85" s="7"/>
      <c r="AX85" s="7"/>
      <c r="AY85" s="7"/>
      <c r="AZ85" s="7"/>
      <c r="BA85" s="7"/>
      <c r="BB85" s="7"/>
      <c r="BC85" s="7"/>
      <c r="BD85" s="7"/>
      <c r="BE85" s="7"/>
      <c r="BF85" s="7"/>
      <c r="BG85" s="7"/>
      <c r="BH85" s="7"/>
      <c r="BI85" s="7"/>
      <c r="BJ85" s="7"/>
      <c r="BK85" s="7"/>
      <c r="BL85" s="7"/>
      <c r="BM85" s="7"/>
      <c r="BN85" s="7"/>
      <c r="BO85" s="7"/>
      <c r="BP85" s="7"/>
      <c r="BQ85" s="7"/>
      <c r="BR85" s="7"/>
      <c r="BS85" s="7"/>
      <c r="BT85" s="7"/>
      <c r="BU85" s="7"/>
      <c r="BV85" s="7"/>
      <c r="BW85" s="7"/>
      <c r="BX85" s="7"/>
      <c r="BY85" s="7"/>
      <c r="BZ85" s="7"/>
      <c r="CA85" s="7"/>
      <c r="CB85" s="7"/>
      <c r="CC85" s="7"/>
      <c r="CD85" s="7"/>
      <c r="CE85" s="7"/>
      <c r="CF85" s="7"/>
      <c r="CG85" s="7"/>
      <c r="CH85" s="7"/>
      <c r="CI85" s="7"/>
      <c r="CJ85" s="7"/>
      <c r="CK85" s="7"/>
      <c r="CL85" s="7"/>
      <c r="CM85" s="7"/>
      <c r="CN85" s="7"/>
      <c r="CO85" s="7"/>
      <c r="CP85" s="7"/>
      <c r="CQ85" s="7"/>
      <c r="CR85" s="7"/>
      <c r="CS85" s="7"/>
      <c r="CT85" s="7"/>
      <c r="CU85" s="7"/>
      <c r="CV85" s="7"/>
      <c r="CW85" s="7"/>
      <c r="CX85" s="7"/>
      <c r="CY85" s="7"/>
    </row>
    <row r="86" spans="4:103"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  <c r="AG86" s="7"/>
      <c r="AH86" s="7"/>
      <c r="AI86" s="7"/>
      <c r="AJ86" s="7"/>
      <c r="AK86" s="7"/>
      <c r="AL86" s="7"/>
      <c r="AM86" s="7"/>
      <c r="AN86" s="7"/>
      <c r="AO86" s="7"/>
      <c r="AP86" s="7"/>
      <c r="AQ86" s="7"/>
      <c r="AR86" s="7"/>
      <c r="AS86" s="7"/>
      <c r="AT86" s="7"/>
      <c r="AU86" s="7"/>
      <c r="AV86" s="7"/>
      <c r="AW86" s="7"/>
      <c r="AX86" s="7"/>
      <c r="AY86" s="7"/>
      <c r="AZ86" s="7"/>
      <c r="BA86" s="7"/>
      <c r="BB86" s="7"/>
      <c r="BC86" s="7"/>
      <c r="BD86" s="7"/>
      <c r="BE86" s="7"/>
      <c r="BF86" s="7"/>
      <c r="BG86" s="7"/>
      <c r="BH86" s="7"/>
      <c r="BI86" s="7"/>
      <c r="BJ86" s="7"/>
      <c r="BK86" s="7"/>
      <c r="BL86" s="7"/>
      <c r="BM86" s="7"/>
      <c r="BN86" s="7"/>
      <c r="BO86" s="7"/>
      <c r="BP86" s="7"/>
      <c r="BQ86" s="7"/>
      <c r="BR86" s="7"/>
      <c r="BS86" s="7"/>
      <c r="BT86" s="7"/>
      <c r="BU86" s="7"/>
      <c r="BV86" s="7"/>
      <c r="BW86" s="7"/>
      <c r="BX86" s="7"/>
      <c r="BY86" s="7"/>
      <c r="BZ86" s="7"/>
      <c r="CA86" s="7"/>
      <c r="CB86" s="7"/>
      <c r="CC86" s="7"/>
      <c r="CD86" s="7"/>
      <c r="CE86" s="7"/>
      <c r="CF86" s="7"/>
      <c r="CG86" s="7"/>
      <c r="CH86" s="7"/>
      <c r="CI86" s="7"/>
      <c r="CJ86" s="7"/>
      <c r="CK86" s="7"/>
      <c r="CL86" s="7"/>
      <c r="CM86" s="7"/>
      <c r="CN86" s="7"/>
      <c r="CO86" s="7"/>
      <c r="CP86" s="7"/>
      <c r="CQ86" s="7"/>
      <c r="CR86" s="7"/>
      <c r="CS86" s="7"/>
      <c r="CT86" s="7"/>
      <c r="CU86" s="7"/>
      <c r="CV86" s="7"/>
      <c r="CW86" s="7"/>
      <c r="CX86" s="7"/>
      <c r="CY86" s="7"/>
    </row>
    <row r="87" spans="4:103"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7"/>
      <c r="AE87" s="7"/>
      <c r="AF87" s="7"/>
      <c r="AG87" s="7"/>
      <c r="AH87" s="7"/>
      <c r="AI87" s="7"/>
      <c r="AJ87" s="7"/>
      <c r="AK87" s="7"/>
      <c r="AL87" s="7"/>
      <c r="AM87" s="7"/>
      <c r="AN87" s="7"/>
      <c r="AO87" s="7"/>
      <c r="AP87" s="7"/>
      <c r="AQ87" s="7"/>
      <c r="AR87" s="7"/>
      <c r="AS87" s="7"/>
      <c r="AT87" s="7"/>
      <c r="AU87" s="7"/>
      <c r="AV87" s="7"/>
      <c r="AW87" s="7"/>
      <c r="AX87" s="7"/>
      <c r="AY87" s="7"/>
      <c r="AZ87" s="7"/>
      <c r="BA87" s="7"/>
      <c r="BB87" s="7"/>
      <c r="BC87" s="7"/>
      <c r="BD87" s="7"/>
      <c r="BE87" s="7"/>
      <c r="BF87" s="7"/>
      <c r="BG87" s="7"/>
      <c r="BH87" s="7"/>
      <c r="BI87" s="7"/>
      <c r="BJ87" s="7"/>
      <c r="BK87" s="7"/>
      <c r="BL87" s="7"/>
      <c r="BM87" s="7"/>
      <c r="BN87" s="7"/>
      <c r="BO87" s="7"/>
      <c r="BP87" s="7"/>
      <c r="BQ87" s="7"/>
      <c r="BR87" s="7"/>
      <c r="BS87" s="7"/>
      <c r="BT87" s="7"/>
      <c r="BU87" s="7"/>
      <c r="BV87" s="7"/>
      <c r="BW87" s="7"/>
      <c r="BX87" s="7"/>
      <c r="BY87" s="7"/>
      <c r="BZ87" s="7"/>
      <c r="CA87" s="7"/>
      <c r="CB87" s="7"/>
      <c r="CC87" s="7"/>
      <c r="CD87" s="7"/>
      <c r="CE87" s="7"/>
      <c r="CF87" s="7"/>
      <c r="CG87" s="7"/>
      <c r="CH87" s="7"/>
      <c r="CI87" s="7"/>
      <c r="CJ87" s="7"/>
      <c r="CK87" s="7"/>
      <c r="CL87" s="7"/>
      <c r="CM87" s="7"/>
      <c r="CN87" s="7"/>
      <c r="CO87" s="7"/>
      <c r="CP87" s="7"/>
      <c r="CQ87" s="7"/>
      <c r="CR87" s="7"/>
      <c r="CS87" s="7"/>
      <c r="CT87" s="7"/>
      <c r="CU87" s="7"/>
      <c r="CV87" s="7"/>
      <c r="CW87" s="7"/>
      <c r="CX87" s="7"/>
      <c r="CY87" s="7"/>
    </row>
    <row r="88" spans="4:103"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  <c r="AG88" s="7"/>
      <c r="AH88" s="7"/>
      <c r="AI88" s="7"/>
      <c r="AJ88" s="7"/>
      <c r="AK88" s="7"/>
      <c r="AL88" s="7"/>
      <c r="AM88" s="7"/>
      <c r="AN88" s="7"/>
      <c r="AO88" s="7"/>
      <c r="AP88" s="7"/>
      <c r="AQ88" s="7"/>
      <c r="AR88" s="7"/>
      <c r="AS88" s="7"/>
      <c r="AT88" s="7"/>
      <c r="AU88" s="7"/>
      <c r="AV88" s="7"/>
      <c r="AW88" s="7"/>
      <c r="AX88" s="7"/>
      <c r="AY88" s="7"/>
      <c r="AZ88" s="7"/>
      <c r="BA88" s="7"/>
      <c r="BB88" s="7"/>
      <c r="BC88" s="7"/>
      <c r="BD88" s="7"/>
      <c r="BE88" s="7"/>
      <c r="BF88" s="7"/>
      <c r="BG88" s="7"/>
      <c r="BH88" s="7"/>
      <c r="BI88" s="7"/>
      <c r="BJ88" s="7"/>
      <c r="BK88" s="7"/>
      <c r="BL88" s="7"/>
      <c r="BM88" s="7"/>
      <c r="BN88" s="7"/>
      <c r="BO88" s="7"/>
      <c r="BP88" s="7"/>
      <c r="BQ88" s="7"/>
      <c r="BR88" s="7"/>
      <c r="BS88" s="7"/>
      <c r="BT88" s="7"/>
      <c r="BU88" s="7"/>
      <c r="BV88" s="7"/>
      <c r="BW88" s="7"/>
      <c r="BX88" s="7"/>
      <c r="BY88" s="7"/>
      <c r="BZ88" s="7"/>
      <c r="CA88" s="7"/>
      <c r="CB88" s="7"/>
      <c r="CC88" s="7"/>
      <c r="CD88" s="7"/>
      <c r="CE88" s="7"/>
      <c r="CF88" s="7"/>
      <c r="CG88" s="7"/>
      <c r="CH88" s="7"/>
      <c r="CI88" s="7"/>
      <c r="CJ88" s="7"/>
      <c r="CK88" s="7"/>
      <c r="CL88" s="7"/>
      <c r="CM88" s="7"/>
      <c r="CN88" s="7"/>
      <c r="CO88" s="7"/>
      <c r="CP88" s="7"/>
      <c r="CQ88" s="7"/>
      <c r="CR88" s="7"/>
      <c r="CS88" s="7"/>
      <c r="CT88" s="7"/>
      <c r="CU88" s="7"/>
      <c r="CV88" s="7"/>
      <c r="CW88" s="7"/>
      <c r="CX88" s="7"/>
      <c r="CY88" s="7"/>
    </row>
    <row r="89" spans="4:103"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7"/>
      <c r="AE89" s="7"/>
      <c r="AF89" s="7"/>
      <c r="AG89" s="7"/>
      <c r="AH89" s="7"/>
      <c r="AI89" s="7"/>
      <c r="AJ89" s="7"/>
      <c r="AK89" s="7"/>
      <c r="AL89" s="7"/>
      <c r="AM89" s="7"/>
      <c r="AN89" s="7"/>
      <c r="AO89" s="7"/>
      <c r="AP89" s="7"/>
      <c r="AQ89" s="7"/>
      <c r="AR89" s="7"/>
      <c r="AS89" s="7"/>
      <c r="AT89" s="7"/>
      <c r="AU89" s="7"/>
      <c r="AV89" s="7"/>
      <c r="AW89" s="7"/>
      <c r="AX89" s="7"/>
      <c r="AY89" s="7"/>
      <c r="AZ89" s="7"/>
      <c r="BA89" s="7"/>
      <c r="BB89" s="7"/>
      <c r="BC89" s="7"/>
      <c r="BD89" s="7"/>
      <c r="BE89" s="7"/>
      <c r="BF89" s="7"/>
      <c r="BG89" s="7"/>
      <c r="BH89" s="7"/>
      <c r="BI89" s="7"/>
      <c r="BJ89" s="7"/>
      <c r="BK89" s="7"/>
      <c r="BL89" s="7"/>
      <c r="BM89" s="7"/>
      <c r="BN89" s="7"/>
      <c r="BO89" s="7"/>
      <c r="BP89" s="7"/>
      <c r="BQ89" s="7"/>
      <c r="BR89" s="7"/>
      <c r="BS89" s="7"/>
      <c r="BT89" s="7"/>
      <c r="BU89" s="7"/>
      <c r="BV89" s="7"/>
      <c r="BW89" s="7"/>
      <c r="BX89" s="7"/>
      <c r="BY89" s="7"/>
      <c r="BZ89" s="7"/>
      <c r="CA89" s="7"/>
      <c r="CB89" s="7"/>
      <c r="CC89" s="7"/>
      <c r="CD89" s="7"/>
      <c r="CE89" s="7"/>
      <c r="CF89" s="7"/>
      <c r="CG89" s="7"/>
      <c r="CH89" s="7"/>
      <c r="CI89" s="7"/>
      <c r="CJ89" s="7"/>
      <c r="CK89" s="7"/>
      <c r="CL89" s="7"/>
      <c r="CM89" s="7"/>
      <c r="CN89" s="7"/>
      <c r="CO89" s="7"/>
      <c r="CP89" s="7"/>
      <c r="CQ89" s="7"/>
      <c r="CR89" s="7"/>
      <c r="CS89" s="7"/>
      <c r="CT89" s="7"/>
      <c r="CU89" s="7"/>
      <c r="CV89" s="7"/>
      <c r="CW89" s="7"/>
      <c r="CX89" s="7"/>
      <c r="CY89" s="7"/>
    </row>
    <row r="90" spans="4:103"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  <c r="AG90" s="7"/>
      <c r="AH90" s="7"/>
      <c r="AI90" s="7"/>
      <c r="AJ90" s="7"/>
      <c r="AK90" s="7"/>
      <c r="AL90" s="7"/>
      <c r="AM90" s="7"/>
      <c r="AN90" s="7"/>
      <c r="AO90" s="7"/>
      <c r="AP90" s="7"/>
      <c r="AQ90" s="7"/>
      <c r="AR90" s="7"/>
      <c r="AS90" s="7"/>
      <c r="AT90" s="7"/>
      <c r="AU90" s="7"/>
      <c r="AV90" s="7"/>
      <c r="AW90" s="7"/>
      <c r="AX90" s="7"/>
      <c r="AY90" s="7"/>
      <c r="AZ90" s="7"/>
      <c r="BA90" s="7"/>
      <c r="BB90" s="7"/>
      <c r="BC90" s="7"/>
      <c r="BD90" s="7"/>
      <c r="BE90" s="7"/>
      <c r="BF90" s="7"/>
      <c r="BG90" s="7"/>
      <c r="BH90" s="7"/>
      <c r="BI90" s="7"/>
      <c r="BJ90" s="7"/>
      <c r="BK90" s="7"/>
      <c r="BL90" s="7"/>
      <c r="BM90" s="7"/>
      <c r="BN90" s="7"/>
      <c r="BO90" s="7"/>
      <c r="BP90" s="7"/>
      <c r="BQ90" s="7"/>
      <c r="BR90" s="7"/>
      <c r="BS90" s="7"/>
      <c r="BT90" s="7"/>
      <c r="BU90" s="7"/>
      <c r="BV90" s="7"/>
      <c r="BW90" s="7"/>
      <c r="BX90" s="7"/>
      <c r="BY90" s="7"/>
      <c r="BZ90" s="7"/>
      <c r="CA90" s="7"/>
      <c r="CB90" s="7"/>
      <c r="CC90" s="7"/>
      <c r="CD90" s="7"/>
      <c r="CE90" s="7"/>
      <c r="CF90" s="7"/>
      <c r="CG90" s="7"/>
      <c r="CH90" s="7"/>
      <c r="CI90" s="7"/>
      <c r="CJ90" s="7"/>
      <c r="CK90" s="7"/>
      <c r="CL90" s="7"/>
      <c r="CM90" s="7"/>
      <c r="CN90" s="7"/>
      <c r="CO90" s="7"/>
      <c r="CP90" s="7"/>
      <c r="CQ90" s="7"/>
      <c r="CR90" s="7"/>
      <c r="CS90" s="7"/>
      <c r="CT90" s="7"/>
      <c r="CU90" s="7"/>
      <c r="CV90" s="7"/>
      <c r="CW90" s="7"/>
      <c r="CX90" s="7"/>
      <c r="CY90" s="7"/>
    </row>
    <row r="91" spans="4:103"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  <c r="AD91" s="7"/>
      <c r="AE91" s="7"/>
      <c r="AF91" s="7"/>
      <c r="AG91" s="7"/>
      <c r="AH91" s="7"/>
      <c r="AI91" s="7"/>
      <c r="AJ91" s="7"/>
      <c r="AK91" s="7"/>
      <c r="AL91" s="7"/>
      <c r="AM91" s="7"/>
      <c r="AN91" s="7"/>
      <c r="AO91" s="7"/>
      <c r="AP91" s="7"/>
      <c r="AQ91" s="7"/>
      <c r="AR91" s="7"/>
      <c r="AS91" s="7"/>
      <c r="AT91" s="7"/>
      <c r="AU91" s="7"/>
      <c r="AV91" s="7"/>
      <c r="AW91" s="7"/>
      <c r="AX91" s="7"/>
      <c r="AY91" s="7"/>
      <c r="AZ91" s="7"/>
      <c r="BA91" s="7"/>
      <c r="BB91" s="7"/>
      <c r="BC91" s="7"/>
      <c r="BD91" s="7"/>
      <c r="BE91" s="7"/>
      <c r="BF91" s="7"/>
      <c r="BG91" s="7"/>
      <c r="BH91" s="7"/>
      <c r="BI91" s="7"/>
      <c r="BJ91" s="7"/>
      <c r="BK91" s="7"/>
      <c r="BL91" s="7"/>
      <c r="BM91" s="7"/>
      <c r="BN91" s="7"/>
      <c r="BO91" s="7"/>
      <c r="BP91" s="7"/>
      <c r="BQ91" s="7"/>
      <c r="BR91" s="7"/>
      <c r="BS91" s="7"/>
      <c r="BT91" s="7"/>
      <c r="BU91" s="7"/>
      <c r="BV91" s="7"/>
      <c r="BW91" s="7"/>
      <c r="BX91" s="7"/>
      <c r="BY91" s="7"/>
      <c r="BZ91" s="7"/>
      <c r="CA91" s="7"/>
      <c r="CB91" s="7"/>
      <c r="CC91" s="7"/>
      <c r="CD91" s="7"/>
      <c r="CE91" s="7"/>
      <c r="CF91" s="7"/>
      <c r="CG91" s="7"/>
      <c r="CH91" s="7"/>
      <c r="CI91" s="7"/>
      <c r="CJ91" s="7"/>
      <c r="CK91" s="7"/>
      <c r="CL91" s="7"/>
      <c r="CM91" s="7"/>
      <c r="CN91" s="7"/>
      <c r="CO91" s="7"/>
      <c r="CP91" s="7"/>
      <c r="CQ91" s="7"/>
      <c r="CR91" s="7"/>
      <c r="CS91" s="7"/>
      <c r="CT91" s="7"/>
      <c r="CU91" s="7"/>
      <c r="CV91" s="7"/>
      <c r="CW91" s="7"/>
      <c r="CX91" s="7"/>
      <c r="CY91" s="7"/>
    </row>
    <row r="92" spans="4:103"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  <c r="AG92" s="7"/>
      <c r="AH92" s="7"/>
      <c r="AI92" s="7"/>
      <c r="AJ92" s="7"/>
      <c r="AK92" s="7"/>
      <c r="AL92" s="7"/>
      <c r="AM92" s="7"/>
      <c r="AN92" s="7"/>
      <c r="AO92" s="7"/>
      <c r="AP92" s="7"/>
      <c r="AQ92" s="7"/>
      <c r="AR92" s="7"/>
      <c r="AS92" s="7"/>
      <c r="AT92" s="7"/>
      <c r="AU92" s="7"/>
      <c r="AV92" s="7"/>
      <c r="AW92" s="7"/>
      <c r="AX92" s="7"/>
      <c r="AY92" s="7"/>
      <c r="AZ92" s="7"/>
      <c r="BA92" s="7"/>
      <c r="BB92" s="7"/>
      <c r="BC92" s="7"/>
      <c r="BD92" s="7"/>
      <c r="BE92" s="7"/>
      <c r="BF92" s="7"/>
      <c r="BG92" s="7"/>
      <c r="BH92" s="7"/>
      <c r="BI92" s="7"/>
      <c r="BJ92" s="7"/>
      <c r="BK92" s="7"/>
      <c r="BL92" s="7"/>
      <c r="BM92" s="7"/>
      <c r="BN92" s="7"/>
      <c r="BO92" s="7"/>
      <c r="BP92" s="7"/>
      <c r="BQ92" s="7"/>
      <c r="BR92" s="7"/>
      <c r="BS92" s="7"/>
      <c r="BT92" s="7"/>
      <c r="BU92" s="7"/>
      <c r="BV92" s="7"/>
      <c r="BW92" s="7"/>
      <c r="BX92" s="7"/>
      <c r="BY92" s="7"/>
      <c r="BZ92" s="7"/>
      <c r="CA92" s="7"/>
      <c r="CB92" s="7"/>
      <c r="CC92" s="7"/>
      <c r="CD92" s="7"/>
      <c r="CE92" s="7"/>
      <c r="CF92" s="7"/>
      <c r="CG92" s="7"/>
      <c r="CH92" s="7"/>
      <c r="CI92" s="7"/>
      <c r="CJ92" s="7"/>
      <c r="CK92" s="7"/>
      <c r="CL92" s="7"/>
      <c r="CM92" s="7"/>
      <c r="CN92" s="7"/>
      <c r="CO92" s="7"/>
      <c r="CP92" s="7"/>
      <c r="CQ92" s="7"/>
      <c r="CR92" s="7"/>
      <c r="CS92" s="7"/>
      <c r="CT92" s="7"/>
      <c r="CU92" s="7"/>
      <c r="CV92" s="7"/>
      <c r="CW92" s="7"/>
      <c r="CX92" s="7"/>
      <c r="CY92" s="7"/>
    </row>
    <row r="93" spans="4:103"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  <c r="AD93" s="7"/>
      <c r="AE93" s="7"/>
      <c r="AF93" s="7"/>
      <c r="AG93" s="7"/>
      <c r="AH93" s="7"/>
      <c r="AI93" s="7"/>
      <c r="AJ93" s="7"/>
      <c r="AK93" s="7"/>
      <c r="AL93" s="7"/>
      <c r="AM93" s="7"/>
      <c r="AN93" s="7"/>
      <c r="AO93" s="7"/>
      <c r="AP93" s="7"/>
      <c r="AQ93" s="7"/>
      <c r="AR93" s="7"/>
      <c r="AS93" s="7"/>
      <c r="AT93" s="7"/>
      <c r="AU93" s="7"/>
      <c r="AV93" s="7"/>
      <c r="AW93" s="7"/>
      <c r="AX93" s="7"/>
      <c r="AY93" s="7"/>
      <c r="AZ93" s="7"/>
      <c r="BA93" s="7"/>
      <c r="BB93" s="7"/>
      <c r="BC93" s="7"/>
      <c r="BD93" s="7"/>
      <c r="BE93" s="7"/>
      <c r="BF93" s="7"/>
      <c r="BG93" s="7"/>
      <c r="BH93" s="7"/>
      <c r="BI93" s="7"/>
      <c r="BJ93" s="7"/>
      <c r="BK93" s="7"/>
      <c r="BL93" s="7"/>
      <c r="BM93" s="7"/>
      <c r="BN93" s="7"/>
      <c r="BO93" s="7"/>
      <c r="BP93" s="7"/>
      <c r="BQ93" s="7"/>
      <c r="BR93" s="7"/>
      <c r="BS93" s="7"/>
      <c r="BT93" s="7"/>
      <c r="BU93" s="7"/>
      <c r="BV93" s="7"/>
      <c r="BW93" s="7"/>
      <c r="BX93" s="7"/>
      <c r="BY93" s="7"/>
      <c r="BZ93" s="7"/>
      <c r="CA93" s="7"/>
      <c r="CB93" s="7"/>
      <c r="CC93" s="7"/>
      <c r="CD93" s="7"/>
      <c r="CE93" s="7"/>
      <c r="CF93" s="7"/>
      <c r="CG93" s="7"/>
      <c r="CH93" s="7"/>
      <c r="CI93" s="7"/>
      <c r="CJ93" s="7"/>
      <c r="CK93" s="7"/>
      <c r="CL93" s="7"/>
      <c r="CM93" s="7"/>
      <c r="CN93" s="7"/>
      <c r="CO93" s="7"/>
      <c r="CP93" s="7"/>
      <c r="CQ93" s="7"/>
      <c r="CR93" s="7"/>
      <c r="CS93" s="7"/>
      <c r="CT93" s="7"/>
      <c r="CU93" s="7"/>
      <c r="CV93" s="7"/>
      <c r="CW93" s="7"/>
      <c r="CX93" s="7"/>
      <c r="CY93" s="7"/>
    </row>
    <row r="94" spans="4:103"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  <c r="AG94" s="7"/>
      <c r="AH94" s="7"/>
      <c r="AI94" s="7"/>
      <c r="AJ94" s="7"/>
      <c r="AK94" s="7"/>
      <c r="AL94" s="7"/>
      <c r="AM94" s="7"/>
      <c r="AN94" s="7"/>
      <c r="AO94" s="7"/>
      <c r="AP94" s="7"/>
      <c r="AQ94" s="7"/>
      <c r="AR94" s="7"/>
      <c r="AS94" s="7"/>
      <c r="AT94" s="7"/>
      <c r="AU94" s="7"/>
      <c r="AV94" s="7"/>
      <c r="AW94" s="7"/>
      <c r="AX94" s="7"/>
      <c r="AY94" s="7"/>
      <c r="AZ94" s="7"/>
      <c r="BA94" s="7"/>
      <c r="BB94" s="7"/>
      <c r="BC94" s="7"/>
      <c r="BD94" s="7"/>
      <c r="BE94" s="7"/>
      <c r="BF94" s="7"/>
      <c r="BG94" s="7"/>
      <c r="BH94" s="7"/>
      <c r="BI94" s="7"/>
      <c r="BJ94" s="7"/>
      <c r="BK94" s="7"/>
      <c r="BL94" s="7"/>
      <c r="BM94" s="7"/>
      <c r="BN94" s="7"/>
      <c r="BO94" s="7"/>
      <c r="BP94" s="7"/>
      <c r="BQ94" s="7"/>
      <c r="BR94" s="7"/>
      <c r="BS94" s="7"/>
      <c r="BT94" s="7"/>
      <c r="BU94" s="7"/>
      <c r="BV94" s="7"/>
      <c r="BW94" s="7"/>
      <c r="BX94" s="7"/>
      <c r="BY94" s="7"/>
      <c r="BZ94" s="7"/>
      <c r="CA94" s="7"/>
      <c r="CB94" s="7"/>
      <c r="CC94" s="7"/>
      <c r="CD94" s="7"/>
      <c r="CE94" s="7"/>
      <c r="CF94" s="7"/>
      <c r="CG94" s="7"/>
      <c r="CH94" s="7"/>
      <c r="CI94" s="7"/>
      <c r="CJ94" s="7"/>
      <c r="CK94" s="7"/>
      <c r="CL94" s="7"/>
      <c r="CM94" s="7"/>
      <c r="CN94" s="7"/>
      <c r="CO94" s="7"/>
      <c r="CP94" s="7"/>
      <c r="CQ94" s="7"/>
      <c r="CR94" s="7"/>
      <c r="CS94" s="7"/>
      <c r="CT94" s="7"/>
      <c r="CU94" s="7"/>
      <c r="CV94" s="7"/>
      <c r="CW94" s="7"/>
      <c r="CX94" s="7"/>
      <c r="CY94" s="7"/>
    </row>
    <row r="95" spans="4:103"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  <c r="AC95" s="7"/>
      <c r="AD95" s="7"/>
      <c r="AE95" s="7"/>
      <c r="AF95" s="7"/>
      <c r="AG95" s="7"/>
      <c r="AH95" s="7"/>
      <c r="AI95" s="7"/>
      <c r="AJ95" s="7"/>
      <c r="AK95" s="7"/>
      <c r="AL95" s="7"/>
      <c r="AM95" s="7"/>
      <c r="AN95" s="7"/>
      <c r="AO95" s="7"/>
      <c r="AP95" s="7"/>
      <c r="AQ95" s="7"/>
      <c r="AR95" s="7"/>
      <c r="AS95" s="7"/>
      <c r="AT95" s="7"/>
      <c r="AU95" s="7"/>
      <c r="AV95" s="7"/>
      <c r="AW95" s="7"/>
      <c r="AX95" s="7"/>
      <c r="AY95" s="7"/>
      <c r="AZ95" s="7"/>
      <c r="BA95" s="7"/>
      <c r="BB95" s="7"/>
      <c r="BC95" s="7"/>
      <c r="BD95" s="7"/>
      <c r="BE95" s="7"/>
      <c r="BF95" s="7"/>
      <c r="BG95" s="7"/>
      <c r="BH95" s="7"/>
      <c r="BI95" s="7"/>
      <c r="BJ95" s="7"/>
      <c r="BK95" s="7"/>
      <c r="BL95" s="7"/>
      <c r="BM95" s="7"/>
      <c r="BN95" s="7"/>
      <c r="BO95" s="7"/>
      <c r="BP95" s="7"/>
      <c r="BQ95" s="7"/>
      <c r="BR95" s="7"/>
      <c r="BS95" s="7"/>
      <c r="BT95" s="7"/>
      <c r="BU95" s="7"/>
      <c r="BV95" s="7"/>
      <c r="BW95" s="7"/>
      <c r="BX95" s="7"/>
      <c r="BY95" s="7"/>
      <c r="BZ95" s="7"/>
      <c r="CA95" s="7"/>
      <c r="CB95" s="7"/>
      <c r="CC95" s="7"/>
      <c r="CD95" s="7"/>
      <c r="CE95" s="7"/>
      <c r="CF95" s="7"/>
      <c r="CG95" s="7"/>
      <c r="CH95" s="7"/>
      <c r="CI95" s="7"/>
      <c r="CJ95" s="7"/>
      <c r="CK95" s="7"/>
      <c r="CL95" s="7"/>
      <c r="CM95" s="7"/>
      <c r="CN95" s="7"/>
      <c r="CO95" s="7"/>
      <c r="CP95" s="7"/>
      <c r="CQ95" s="7"/>
      <c r="CR95" s="7"/>
      <c r="CS95" s="7"/>
      <c r="CT95" s="7"/>
      <c r="CU95" s="7"/>
      <c r="CV95" s="7"/>
      <c r="CW95" s="7"/>
      <c r="CX95" s="7"/>
      <c r="CY95" s="7"/>
    </row>
    <row r="96" spans="4:103"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  <c r="AG96" s="7"/>
      <c r="AH96" s="7"/>
      <c r="AI96" s="7"/>
      <c r="AJ96" s="7"/>
      <c r="AK96" s="7"/>
      <c r="AL96" s="7"/>
      <c r="AM96" s="7"/>
      <c r="AN96" s="7"/>
      <c r="AO96" s="7"/>
      <c r="AP96" s="7"/>
      <c r="AQ96" s="7"/>
      <c r="AR96" s="7"/>
      <c r="AS96" s="7"/>
      <c r="AT96" s="7"/>
      <c r="AU96" s="7"/>
      <c r="AV96" s="7"/>
      <c r="AW96" s="7"/>
      <c r="AX96" s="7"/>
      <c r="AY96" s="7"/>
      <c r="AZ96" s="7"/>
      <c r="BA96" s="7"/>
      <c r="BB96" s="7"/>
      <c r="BC96" s="7"/>
      <c r="BD96" s="7"/>
      <c r="BE96" s="7"/>
      <c r="BF96" s="7"/>
      <c r="BG96" s="7"/>
      <c r="BH96" s="7"/>
      <c r="BI96" s="7"/>
      <c r="BJ96" s="7"/>
      <c r="BK96" s="7"/>
      <c r="BL96" s="7"/>
      <c r="BM96" s="7"/>
      <c r="BN96" s="7"/>
      <c r="BO96" s="7"/>
      <c r="BP96" s="7"/>
      <c r="BQ96" s="7"/>
      <c r="BR96" s="7"/>
      <c r="BS96" s="7"/>
      <c r="BT96" s="7"/>
      <c r="BU96" s="7"/>
      <c r="BV96" s="7"/>
      <c r="BW96" s="7"/>
      <c r="BX96" s="7"/>
      <c r="BY96" s="7"/>
      <c r="BZ96" s="7"/>
      <c r="CA96" s="7"/>
      <c r="CB96" s="7"/>
      <c r="CC96" s="7"/>
      <c r="CD96" s="7"/>
      <c r="CE96" s="7"/>
      <c r="CF96" s="7"/>
      <c r="CG96" s="7"/>
      <c r="CH96" s="7"/>
      <c r="CI96" s="7"/>
      <c r="CJ96" s="7"/>
      <c r="CK96" s="7"/>
      <c r="CL96" s="7"/>
      <c r="CM96" s="7"/>
      <c r="CN96" s="7"/>
      <c r="CO96" s="7"/>
      <c r="CP96" s="7"/>
      <c r="CQ96" s="7"/>
      <c r="CR96" s="7"/>
      <c r="CS96" s="7"/>
      <c r="CT96" s="7"/>
      <c r="CU96" s="7"/>
      <c r="CV96" s="7"/>
      <c r="CW96" s="7"/>
      <c r="CX96" s="7"/>
      <c r="CY96" s="7"/>
    </row>
    <row r="97" spans="4:103"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  <c r="AD97" s="7"/>
      <c r="AE97" s="7"/>
      <c r="AF97" s="7"/>
      <c r="AG97" s="7"/>
      <c r="AH97" s="7"/>
      <c r="AI97" s="7"/>
      <c r="AJ97" s="7"/>
      <c r="AK97" s="7"/>
      <c r="AL97" s="7"/>
      <c r="AM97" s="7"/>
      <c r="AN97" s="7"/>
      <c r="AO97" s="7"/>
      <c r="AP97" s="7"/>
      <c r="AQ97" s="7"/>
      <c r="AR97" s="7"/>
      <c r="AS97" s="7"/>
      <c r="AT97" s="7"/>
      <c r="AU97" s="7"/>
      <c r="AV97" s="7"/>
      <c r="AW97" s="7"/>
      <c r="AX97" s="7"/>
      <c r="AY97" s="7"/>
      <c r="AZ97" s="7"/>
      <c r="BA97" s="7"/>
      <c r="BB97" s="7"/>
      <c r="BC97" s="7"/>
      <c r="BD97" s="7"/>
      <c r="BE97" s="7"/>
      <c r="BF97" s="7"/>
      <c r="BG97" s="7"/>
      <c r="BH97" s="7"/>
      <c r="BI97" s="7"/>
      <c r="BJ97" s="7"/>
      <c r="BK97" s="7"/>
      <c r="BL97" s="7"/>
      <c r="BM97" s="7"/>
      <c r="BN97" s="7"/>
      <c r="BO97" s="7"/>
      <c r="BP97" s="7"/>
      <c r="BQ97" s="7"/>
      <c r="BR97" s="7"/>
      <c r="BS97" s="7"/>
      <c r="BT97" s="7"/>
      <c r="BU97" s="7"/>
      <c r="BV97" s="7"/>
      <c r="BW97" s="7"/>
      <c r="BX97" s="7"/>
      <c r="BY97" s="7"/>
      <c r="BZ97" s="7"/>
      <c r="CA97" s="7"/>
      <c r="CB97" s="7"/>
      <c r="CC97" s="7"/>
      <c r="CD97" s="7"/>
      <c r="CE97" s="7"/>
      <c r="CF97" s="7"/>
      <c r="CG97" s="7"/>
      <c r="CH97" s="7"/>
      <c r="CI97" s="7"/>
      <c r="CJ97" s="7"/>
      <c r="CK97" s="7"/>
      <c r="CL97" s="7"/>
      <c r="CM97" s="7"/>
      <c r="CN97" s="7"/>
      <c r="CO97" s="7"/>
      <c r="CP97" s="7"/>
      <c r="CQ97" s="7"/>
      <c r="CR97" s="7"/>
      <c r="CS97" s="7"/>
      <c r="CT97" s="7"/>
      <c r="CU97" s="7"/>
      <c r="CV97" s="7"/>
      <c r="CW97" s="7"/>
      <c r="CX97" s="7"/>
      <c r="CY97" s="7"/>
    </row>
    <row r="98" spans="4:103"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  <c r="AG98" s="7"/>
      <c r="AH98" s="7"/>
      <c r="AI98" s="7"/>
      <c r="AJ98" s="7"/>
      <c r="AK98" s="7"/>
      <c r="AL98" s="7"/>
      <c r="AM98" s="7"/>
      <c r="AN98" s="7"/>
      <c r="AO98" s="7"/>
      <c r="AP98" s="7"/>
      <c r="AQ98" s="7"/>
      <c r="AR98" s="7"/>
      <c r="AS98" s="7"/>
      <c r="AT98" s="7"/>
      <c r="AU98" s="7"/>
      <c r="AV98" s="7"/>
      <c r="AW98" s="7"/>
      <c r="AX98" s="7"/>
      <c r="AY98" s="7"/>
      <c r="AZ98" s="7"/>
      <c r="BA98" s="7"/>
      <c r="BB98" s="7"/>
      <c r="BC98" s="7"/>
      <c r="BD98" s="7"/>
      <c r="BE98" s="7"/>
      <c r="BF98" s="7"/>
      <c r="BG98" s="7"/>
      <c r="BH98" s="7"/>
      <c r="BI98" s="7"/>
      <c r="BJ98" s="7"/>
      <c r="BK98" s="7"/>
      <c r="BL98" s="7"/>
      <c r="BM98" s="7"/>
      <c r="BN98" s="7"/>
      <c r="BO98" s="7"/>
      <c r="BP98" s="7"/>
      <c r="BQ98" s="7"/>
      <c r="BR98" s="7"/>
      <c r="BS98" s="7"/>
      <c r="BT98" s="7"/>
      <c r="BU98" s="7"/>
      <c r="BV98" s="7"/>
      <c r="BW98" s="7"/>
      <c r="BX98" s="7"/>
      <c r="BY98" s="7"/>
      <c r="BZ98" s="7"/>
      <c r="CA98" s="7"/>
      <c r="CB98" s="7"/>
      <c r="CC98" s="7"/>
      <c r="CD98" s="7"/>
      <c r="CE98" s="7"/>
      <c r="CF98" s="7"/>
      <c r="CG98" s="7"/>
      <c r="CH98" s="7"/>
      <c r="CI98" s="7"/>
      <c r="CJ98" s="7"/>
      <c r="CK98" s="7"/>
      <c r="CL98" s="7"/>
      <c r="CM98" s="7"/>
      <c r="CN98" s="7"/>
      <c r="CO98" s="7"/>
      <c r="CP98" s="7"/>
      <c r="CQ98" s="7"/>
      <c r="CR98" s="7"/>
      <c r="CS98" s="7"/>
      <c r="CT98" s="7"/>
      <c r="CU98" s="7"/>
      <c r="CV98" s="7"/>
      <c r="CW98" s="7"/>
      <c r="CX98" s="7"/>
      <c r="CY98" s="7"/>
    </row>
    <row r="99" spans="4:103"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  <c r="AC99" s="7"/>
      <c r="AD99" s="7"/>
      <c r="AE99" s="7"/>
      <c r="AF99" s="7"/>
      <c r="AG99" s="7"/>
      <c r="AH99" s="7"/>
      <c r="AI99" s="7"/>
      <c r="AJ99" s="7"/>
      <c r="AK99" s="7"/>
      <c r="AL99" s="7"/>
      <c r="AM99" s="7"/>
      <c r="AN99" s="7"/>
      <c r="AO99" s="7"/>
      <c r="AP99" s="7"/>
      <c r="AQ99" s="7"/>
      <c r="AR99" s="7"/>
      <c r="AS99" s="7"/>
      <c r="AT99" s="7"/>
      <c r="AU99" s="7"/>
      <c r="AV99" s="7"/>
      <c r="AW99" s="7"/>
      <c r="AX99" s="7"/>
      <c r="AY99" s="7"/>
      <c r="AZ99" s="7"/>
      <c r="BA99" s="7"/>
      <c r="BB99" s="7"/>
      <c r="BC99" s="7"/>
      <c r="BD99" s="7"/>
      <c r="BE99" s="7"/>
      <c r="BF99" s="7"/>
      <c r="BG99" s="7"/>
      <c r="BH99" s="7"/>
      <c r="BI99" s="7"/>
      <c r="BJ99" s="7"/>
      <c r="BK99" s="7"/>
      <c r="BL99" s="7"/>
      <c r="BM99" s="7"/>
      <c r="BN99" s="7"/>
      <c r="BO99" s="7"/>
      <c r="BP99" s="7"/>
      <c r="BQ99" s="7"/>
      <c r="BR99" s="7"/>
      <c r="BS99" s="7"/>
      <c r="BT99" s="7"/>
      <c r="BU99" s="7"/>
      <c r="BV99" s="7"/>
      <c r="BW99" s="7"/>
      <c r="BX99" s="7"/>
      <c r="BY99" s="7"/>
      <c r="BZ99" s="7"/>
      <c r="CA99" s="7"/>
      <c r="CB99" s="7"/>
      <c r="CC99" s="7"/>
      <c r="CD99" s="7"/>
      <c r="CE99" s="7"/>
      <c r="CF99" s="7"/>
      <c r="CG99" s="7"/>
      <c r="CH99" s="7"/>
      <c r="CI99" s="7"/>
      <c r="CJ99" s="7"/>
      <c r="CK99" s="7"/>
      <c r="CL99" s="7"/>
      <c r="CM99" s="7"/>
      <c r="CN99" s="7"/>
      <c r="CO99" s="7"/>
      <c r="CP99" s="7"/>
      <c r="CQ99" s="7"/>
      <c r="CR99" s="7"/>
      <c r="CS99" s="7"/>
      <c r="CT99" s="7"/>
      <c r="CU99" s="7"/>
      <c r="CV99" s="7"/>
      <c r="CW99" s="7"/>
      <c r="CX99" s="7"/>
      <c r="CY99" s="7"/>
    </row>
    <row r="100" spans="4:103"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  <c r="AG100" s="7"/>
      <c r="AH100" s="7"/>
      <c r="AI100" s="7"/>
      <c r="AJ100" s="7"/>
      <c r="AK100" s="7"/>
      <c r="AL100" s="7"/>
      <c r="AM100" s="7"/>
      <c r="AN100" s="7"/>
      <c r="AO100" s="7"/>
      <c r="AP100" s="7"/>
      <c r="AQ100" s="7"/>
      <c r="AR100" s="7"/>
      <c r="AS100" s="7"/>
      <c r="AT100" s="7"/>
      <c r="AU100" s="7"/>
      <c r="AV100" s="7"/>
      <c r="AW100" s="7"/>
      <c r="AX100" s="7"/>
      <c r="AY100" s="7"/>
      <c r="AZ100" s="7"/>
      <c r="BA100" s="7"/>
      <c r="BB100" s="7"/>
      <c r="BC100" s="7"/>
      <c r="BD100" s="7"/>
      <c r="BE100" s="7"/>
      <c r="BF100" s="7"/>
      <c r="BG100" s="7"/>
      <c r="BH100" s="7"/>
      <c r="BI100" s="7"/>
      <c r="BJ100" s="7"/>
      <c r="BK100" s="7"/>
      <c r="BL100" s="7"/>
      <c r="BM100" s="7"/>
      <c r="BN100" s="7"/>
      <c r="BO100" s="7"/>
      <c r="BP100" s="7"/>
      <c r="BQ100" s="7"/>
      <c r="BR100" s="7"/>
      <c r="BS100" s="7"/>
      <c r="BT100" s="7"/>
      <c r="BU100" s="7"/>
      <c r="BV100" s="7"/>
      <c r="BW100" s="7"/>
      <c r="BX100" s="7"/>
      <c r="BY100" s="7"/>
      <c r="BZ100" s="7"/>
      <c r="CA100" s="7"/>
      <c r="CB100" s="7"/>
      <c r="CC100" s="7"/>
      <c r="CD100" s="7"/>
      <c r="CE100" s="7"/>
      <c r="CF100" s="7"/>
      <c r="CG100" s="7"/>
      <c r="CH100" s="7"/>
      <c r="CI100" s="7"/>
      <c r="CJ100" s="7"/>
      <c r="CK100" s="7"/>
      <c r="CL100" s="7"/>
      <c r="CM100" s="7"/>
      <c r="CN100" s="7"/>
      <c r="CO100" s="7"/>
      <c r="CP100" s="7"/>
      <c r="CQ100" s="7"/>
      <c r="CR100" s="7"/>
      <c r="CS100" s="7"/>
      <c r="CT100" s="7"/>
      <c r="CU100" s="7"/>
      <c r="CV100" s="7"/>
      <c r="CW100" s="7"/>
      <c r="CX100" s="7"/>
      <c r="CY100" s="7"/>
    </row>
    <row r="101" spans="4:103"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/>
      <c r="AD101" s="7"/>
      <c r="AE101" s="7"/>
      <c r="AF101" s="7"/>
      <c r="AG101" s="7"/>
      <c r="AH101" s="7"/>
      <c r="AI101" s="7"/>
      <c r="AJ101" s="7"/>
      <c r="AK101" s="7"/>
      <c r="AL101" s="7"/>
      <c r="AM101" s="7"/>
      <c r="AN101" s="7"/>
      <c r="AO101" s="7"/>
      <c r="AP101" s="7"/>
      <c r="AQ101" s="7"/>
      <c r="AR101" s="7"/>
      <c r="AS101" s="7"/>
      <c r="AT101" s="7"/>
      <c r="AU101" s="7"/>
      <c r="AV101" s="7"/>
      <c r="AW101" s="7"/>
      <c r="AX101" s="7"/>
      <c r="AY101" s="7"/>
      <c r="AZ101" s="7"/>
      <c r="BA101" s="7"/>
      <c r="BB101" s="7"/>
      <c r="BC101" s="7"/>
      <c r="BD101" s="7"/>
      <c r="BE101" s="7"/>
      <c r="BF101" s="7"/>
      <c r="BG101" s="7"/>
      <c r="BH101" s="7"/>
      <c r="BI101" s="7"/>
      <c r="BJ101" s="7"/>
      <c r="BK101" s="7"/>
      <c r="BL101" s="7"/>
      <c r="BM101" s="7"/>
      <c r="BN101" s="7"/>
      <c r="BO101" s="7"/>
      <c r="BP101" s="7"/>
      <c r="BQ101" s="7"/>
      <c r="BR101" s="7"/>
      <c r="BS101" s="7"/>
      <c r="BT101" s="7"/>
      <c r="BU101" s="7"/>
      <c r="BV101" s="7"/>
      <c r="BW101" s="7"/>
      <c r="BX101" s="7"/>
      <c r="BY101" s="7"/>
      <c r="BZ101" s="7"/>
      <c r="CA101" s="7"/>
      <c r="CB101" s="7"/>
      <c r="CC101" s="7"/>
      <c r="CD101" s="7"/>
      <c r="CE101" s="7"/>
      <c r="CF101" s="7"/>
      <c r="CG101" s="7"/>
      <c r="CH101" s="7"/>
      <c r="CI101" s="7"/>
      <c r="CJ101" s="7"/>
      <c r="CK101" s="7"/>
      <c r="CL101" s="7"/>
      <c r="CM101" s="7"/>
      <c r="CN101" s="7"/>
      <c r="CO101" s="7"/>
      <c r="CP101" s="7"/>
      <c r="CQ101" s="7"/>
      <c r="CR101" s="7"/>
      <c r="CS101" s="7"/>
      <c r="CT101" s="7"/>
      <c r="CU101" s="7"/>
      <c r="CV101" s="7"/>
      <c r="CW101" s="7"/>
      <c r="CX101" s="7"/>
      <c r="CY101" s="7"/>
    </row>
    <row r="102" spans="4:103"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  <c r="AG102" s="7"/>
      <c r="AH102" s="7"/>
      <c r="AI102" s="7"/>
      <c r="AJ102" s="7"/>
      <c r="AK102" s="7"/>
      <c r="AL102" s="7"/>
      <c r="AM102" s="7"/>
      <c r="AN102" s="7"/>
      <c r="AO102" s="7"/>
      <c r="AP102" s="7"/>
      <c r="AQ102" s="7"/>
      <c r="AR102" s="7"/>
      <c r="AS102" s="7"/>
      <c r="AT102" s="7"/>
      <c r="AU102" s="7"/>
      <c r="AV102" s="7"/>
      <c r="AW102" s="7"/>
      <c r="AX102" s="7"/>
      <c r="AY102" s="7"/>
      <c r="AZ102" s="7"/>
      <c r="BA102" s="7"/>
      <c r="BB102" s="7"/>
      <c r="BC102" s="7"/>
      <c r="BD102" s="7"/>
      <c r="BE102" s="7"/>
      <c r="BF102" s="7"/>
      <c r="BG102" s="7"/>
      <c r="BH102" s="7"/>
      <c r="BI102" s="7"/>
      <c r="BJ102" s="7"/>
      <c r="BK102" s="7"/>
      <c r="BL102" s="7"/>
      <c r="BM102" s="7"/>
      <c r="BN102" s="7"/>
      <c r="BO102" s="7"/>
      <c r="BP102" s="7"/>
      <c r="BQ102" s="7"/>
      <c r="BR102" s="7"/>
      <c r="BS102" s="7"/>
      <c r="BT102" s="7"/>
      <c r="BU102" s="7"/>
      <c r="BV102" s="7"/>
      <c r="BW102" s="7"/>
      <c r="BX102" s="7"/>
      <c r="BY102" s="7"/>
      <c r="BZ102" s="7"/>
      <c r="CA102" s="7"/>
      <c r="CB102" s="7"/>
      <c r="CC102" s="7"/>
      <c r="CD102" s="7"/>
      <c r="CE102" s="7"/>
      <c r="CF102" s="7"/>
      <c r="CG102" s="7"/>
      <c r="CH102" s="7"/>
      <c r="CI102" s="7"/>
      <c r="CJ102" s="7"/>
      <c r="CK102" s="7"/>
      <c r="CL102" s="7"/>
      <c r="CM102" s="7"/>
      <c r="CN102" s="7"/>
      <c r="CO102" s="7"/>
      <c r="CP102" s="7"/>
      <c r="CQ102" s="7"/>
      <c r="CR102" s="7"/>
      <c r="CS102" s="7"/>
      <c r="CT102" s="7"/>
      <c r="CU102" s="7"/>
      <c r="CV102" s="7"/>
      <c r="CW102" s="7"/>
      <c r="CX102" s="7"/>
      <c r="CY102" s="7"/>
    </row>
    <row r="103" spans="4:103"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  <c r="AC103" s="7"/>
      <c r="AD103" s="7"/>
      <c r="AE103" s="7"/>
      <c r="AF103" s="7"/>
      <c r="AG103" s="7"/>
      <c r="AH103" s="7"/>
      <c r="AI103" s="7"/>
      <c r="AJ103" s="7"/>
      <c r="AK103" s="7"/>
      <c r="AL103" s="7"/>
      <c r="AM103" s="7"/>
      <c r="AN103" s="7"/>
      <c r="AO103" s="7"/>
      <c r="AP103" s="7"/>
      <c r="AQ103" s="7"/>
      <c r="AR103" s="7"/>
      <c r="AS103" s="7"/>
      <c r="AT103" s="7"/>
      <c r="AU103" s="7"/>
      <c r="AV103" s="7"/>
      <c r="AW103" s="7"/>
      <c r="AX103" s="7"/>
      <c r="AY103" s="7"/>
      <c r="AZ103" s="7"/>
      <c r="BA103" s="7"/>
      <c r="BB103" s="7"/>
      <c r="BC103" s="7"/>
      <c r="BD103" s="7"/>
      <c r="BE103" s="7"/>
      <c r="BF103" s="7"/>
      <c r="BG103" s="7"/>
      <c r="BH103" s="7"/>
      <c r="BI103" s="7"/>
      <c r="BJ103" s="7"/>
      <c r="BK103" s="7"/>
      <c r="BL103" s="7"/>
      <c r="BM103" s="7"/>
      <c r="BN103" s="7"/>
      <c r="BO103" s="7"/>
      <c r="BP103" s="7"/>
      <c r="BQ103" s="7"/>
      <c r="BR103" s="7"/>
      <c r="BS103" s="7"/>
      <c r="BT103" s="7"/>
      <c r="BU103" s="7"/>
      <c r="BV103" s="7"/>
      <c r="BW103" s="7"/>
      <c r="BX103" s="7"/>
      <c r="BY103" s="7"/>
      <c r="BZ103" s="7"/>
      <c r="CA103" s="7"/>
      <c r="CB103" s="7"/>
      <c r="CC103" s="7"/>
      <c r="CD103" s="7"/>
      <c r="CE103" s="7"/>
      <c r="CF103" s="7"/>
      <c r="CG103" s="7"/>
      <c r="CH103" s="7"/>
      <c r="CI103" s="7"/>
      <c r="CJ103" s="7"/>
      <c r="CK103" s="7"/>
      <c r="CL103" s="7"/>
      <c r="CM103" s="7"/>
      <c r="CN103" s="7"/>
      <c r="CO103" s="7"/>
      <c r="CP103" s="7"/>
      <c r="CQ103" s="7"/>
      <c r="CR103" s="7"/>
      <c r="CS103" s="7"/>
      <c r="CT103" s="7"/>
      <c r="CU103" s="7"/>
      <c r="CV103" s="7"/>
      <c r="CW103" s="7"/>
      <c r="CX103" s="7"/>
      <c r="CY103" s="7"/>
    </row>
    <row r="104" spans="4:103"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  <c r="AF104" s="7"/>
      <c r="AG104" s="7"/>
      <c r="AH104" s="7"/>
      <c r="AI104" s="7"/>
      <c r="AJ104" s="7"/>
      <c r="AK104" s="7"/>
      <c r="AL104" s="7"/>
      <c r="AM104" s="7"/>
      <c r="AN104" s="7"/>
      <c r="AO104" s="7"/>
      <c r="AP104" s="7"/>
      <c r="AQ104" s="7"/>
      <c r="AR104" s="7"/>
      <c r="AS104" s="7"/>
      <c r="AT104" s="7"/>
      <c r="AU104" s="7"/>
      <c r="AV104" s="7"/>
      <c r="AW104" s="7"/>
      <c r="AX104" s="7"/>
      <c r="AY104" s="7"/>
      <c r="AZ104" s="7"/>
      <c r="BA104" s="7"/>
      <c r="BB104" s="7"/>
      <c r="BC104" s="7"/>
      <c r="BD104" s="7"/>
      <c r="BE104" s="7"/>
      <c r="BF104" s="7"/>
      <c r="BG104" s="7"/>
      <c r="BH104" s="7"/>
      <c r="BI104" s="7"/>
      <c r="BJ104" s="7"/>
      <c r="BK104" s="7"/>
      <c r="BL104" s="7"/>
      <c r="BM104" s="7"/>
      <c r="BN104" s="7"/>
      <c r="BO104" s="7"/>
      <c r="BP104" s="7"/>
      <c r="BQ104" s="7"/>
      <c r="BR104" s="7"/>
      <c r="BS104" s="7"/>
      <c r="BT104" s="7"/>
      <c r="BU104" s="7"/>
      <c r="BV104" s="7"/>
      <c r="BW104" s="7"/>
      <c r="BX104" s="7"/>
      <c r="BY104" s="7"/>
      <c r="BZ104" s="7"/>
      <c r="CA104" s="7"/>
      <c r="CB104" s="7"/>
      <c r="CC104" s="7"/>
      <c r="CD104" s="7"/>
      <c r="CE104" s="7"/>
      <c r="CF104" s="7"/>
      <c r="CG104" s="7"/>
      <c r="CH104" s="7"/>
      <c r="CI104" s="7"/>
      <c r="CJ104" s="7"/>
      <c r="CK104" s="7"/>
      <c r="CL104" s="7"/>
      <c r="CM104" s="7"/>
      <c r="CN104" s="7"/>
      <c r="CO104" s="7"/>
      <c r="CP104" s="7"/>
      <c r="CQ104" s="7"/>
      <c r="CR104" s="7"/>
      <c r="CS104" s="7"/>
      <c r="CT104" s="7"/>
      <c r="CU104" s="7"/>
      <c r="CV104" s="7"/>
      <c r="CW104" s="7"/>
      <c r="CX104" s="7"/>
      <c r="CY104" s="7"/>
    </row>
    <row r="105" spans="4:103"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  <c r="AC105" s="7"/>
      <c r="AD105" s="7"/>
      <c r="AE105" s="7"/>
      <c r="AF105" s="7"/>
      <c r="AG105" s="7"/>
      <c r="AH105" s="7"/>
      <c r="AI105" s="7"/>
      <c r="AJ105" s="7"/>
      <c r="AK105" s="7"/>
      <c r="AL105" s="7"/>
      <c r="AM105" s="7"/>
      <c r="AN105" s="7"/>
      <c r="AO105" s="7"/>
      <c r="AP105" s="7"/>
      <c r="AQ105" s="7"/>
      <c r="AR105" s="7"/>
      <c r="AS105" s="7"/>
      <c r="AT105" s="7"/>
      <c r="AU105" s="7"/>
      <c r="AV105" s="7"/>
      <c r="AW105" s="7"/>
      <c r="AX105" s="7"/>
      <c r="AY105" s="7"/>
      <c r="AZ105" s="7"/>
      <c r="BA105" s="7"/>
      <c r="BB105" s="7"/>
      <c r="BC105" s="7"/>
      <c r="BD105" s="7"/>
      <c r="BE105" s="7"/>
      <c r="BF105" s="7"/>
      <c r="BG105" s="7"/>
      <c r="BH105" s="7"/>
      <c r="BI105" s="7"/>
      <c r="BJ105" s="7"/>
      <c r="BK105" s="7"/>
      <c r="BL105" s="7"/>
      <c r="BM105" s="7"/>
      <c r="BN105" s="7"/>
      <c r="BO105" s="7"/>
      <c r="BP105" s="7"/>
      <c r="BQ105" s="7"/>
      <c r="BR105" s="7"/>
      <c r="BS105" s="7"/>
      <c r="BT105" s="7"/>
      <c r="BU105" s="7"/>
      <c r="BV105" s="7"/>
      <c r="BW105" s="7"/>
      <c r="BX105" s="7"/>
      <c r="BY105" s="7"/>
      <c r="BZ105" s="7"/>
      <c r="CA105" s="7"/>
      <c r="CB105" s="7"/>
      <c r="CC105" s="7"/>
      <c r="CD105" s="7"/>
      <c r="CE105" s="7"/>
      <c r="CF105" s="7"/>
      <c r="CG105" s="7"/>
      <c r="CH105" s="7"/>
      <c r="CI105" s="7"/>
      <c r="CJ105" s="7"/>
      <c r="CK105" s="7"/>
      <c r="CL105" s="7"/>
      <c r="CM105" s="7"/>
      <c r="CN105" s="7"/>
      <c r="CO105" s="7"/>
      <c r="CP105" s="7"/>
      <c r="CQ105" s="7"/>
      <c r="CR105" s="7"/>
      <c r="CS105" s="7"/>
      <c r="CT105" s="7"/>
      <c r="CU105" s="7"/>
      <c r="CV105" s="7"/>
      <c r="CW105" s="7"/>
      <c r="CX105" s="7"/>
      <c r="CY105" s="7"/>
    </row>
    <row r="106" spans="4:103"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7"/>
      <c r="AF106" s="7"/>
      <c r="AG106" s="7"/>
      <c r="AH106" s="7"/>
      <c r="AI106" s="7"/>
      <c r="AJ106" s="7"/>
      <c r="AK106" s="7"/>
      <c r="AL106" s="7"/>
      <c r="AM106" s="7"/>
      <c r="AN106" s="7"/>
      <c r="AO106" s="7"/>
      <c r="AP106" s="7"/>
      <c r="AQ106" s="7"/>
      <c r="AR106" s="7"/>
      <c r="AS106" s="7"/>
      <c r="AT106" s="7"/>
      <c r="AU106" s="7"/>
      <c r="AV106" s="7"/>
      <c r="AW106" s="7"/>
      <c r="AX106" s="7"/>
      <c r="AY106" s="7"/>
      <c r="AZ106" s="7"/>
      <c r="BA106" s="7"/>
      <c r="BB106" s="7"/>
      <c r="BC106" s="7"/>
      <c r="BD106" s="7"/>
      <c r="BE106" s="7"/>
      <c r="BF106" s="7"/>
      <c r="BG106" s="7"/>
      <c r="BH106" s="7"/>
      <c r="BI106" s="7"/>
      <c r="BJ106" s="7"/>
      <c r="BK106" s="7"/>
      <c r="BL106" s="7"/>
      <c r="BM106" s="7"/>
      <c r="BN106" s="7"/>
      <c r="BO106" s="7"/>
      <c r="BP106" s="7"/>
      <c r="BQ106" s="7"/>
      <c r="BR106" s="7"/>
      <c r="BS106" s="7"/>
      <c r="BT106" s="7"/>
      <c r="BU106" s="7"/>
      <c r="BV106" s="7"/>
      <c r="BW106" s="7"/>
      <c r="BX106" s="7"/>
      <c r="BY106" s="7"/>
      <c r="BZ106" s="7"/>
      <c r="CA106" s="7"/>
      <c r="CB106" s="7"/>
      <c r="CC106" s="7"/>
      <c r="CD106" s="7"/>
      <c r="CE106" s="7"/>
      <c r="CF106" s="7"/>
      <c r="CG106" s="7"/>
      <c r="CH106" s="7"/>
      <c r="CI106" s="7"/>
      <c r="CJ106" s="7"/>
      <c r="CK106" s="7"/>
      <c r="CL106" s="7"/>
      <c r="CM106" s="7"/>
      <c r="CN106" s="7"/>
      <c r="CO106" s="7"/>
      <c r="CP106" s="7"/>
      <c r="CQ106" s="7"/>
      <c r="CR106" s="7"/>
      <c r="CS106" s="7"/>
      <c r="CT106" s="7"/>
      <c r="CU106" s="7"/>
      <c r="CV106" s="7"/>
      <c r="CW106" s="7"/>
      <c r="CX106" s="7"/>
      <c r="CY106" s="7"/>
    </row>
    <row r="107" spans="4:103"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  <c r="AC107" s="7"/>
      <c r="AD107" s="7"/>
      <c r="AE107" s="7"/>
      <c r="AF107" s="7"/>
      <c r="AG107" s="7"/>
      <c r="AH107" s="7"/>
      <c r="AI107" s="7"/>
      <c r="AJ107" s="7"/>
      <c r="AK107" s="7"/>
      <c r="AL107" s="7"/>
      <c r="AM107" s="7"/>
      <c r="AN107" s="7"/>
      <c r="AO107" s="7"/>
      <c r="AP107" s="7"/>
      <c r="AQ107" s="7"/>
      <c r="AR107" s="7"/>
      <c r="AS107" s="7"/>
      <c r="AT107" s="7"/>
      <c r="AU107" s="7"/>
      <c r="AV107" s="7"/>
      <c r="AW107" s="7"/>
      <c r="AX107" s="7"/>
      <c r="AY107" s="7"/>
      <c r="AZ107" s="7"/>
      <c r="BA107" s="7"/>
      <c r="BB107" s="7"/>
      <c r="BC107" s="7"/>
      <c r="BD107" s="7"/>
      <c r="BE107" s="7"/>
      <c r="BF107" s="7"/>
      <c r="BG107" s="7"/>
      <c r="BH107" s="7"/>
      <c r="BI107" s="7"/>
      <c r="BJ107" s="7"/>
      <c r="BK107" s="7"/>
      <c r="BL107" s="7"/>
      <c r="BM107" s="7"/>
      <c r="BN107" s="7"/>
      <c r="BO107" s="7"/>
      <c r="BP107" s="7"/>
      <c r="BQ107" s="7"/>
      <c r="BR107" s="7"/>
      <c r="BS107" s="7"/>
      <c r="BT107" s="7"/>
      <c r="BU107" s="7"/>
      <c r="BV107" s="7"/>
      <c r="BW107" s="7"/>
      <c r="BX107" s="7"/>
      <c r="BY107" s="7"/>
      <c r="BZ107" s="7"/>
      <c r="CA107" s="7"/>
      <c r="CB107" s="7"/>
      <c r="CC107" s="7"/>
      <c r="CD107" s="7"/>
      <c r="CE107" s="7"/>
      <c r="CF107" s="7"/>
      <c r="CG107" s="7"/>
      <c r="CH107" s="7"/>
      <c r="CI107" s="7"/>
      <c r="CJ107" s="7"/>
      <c r="CK107" s="7"/>
      <c r="CL107" s="7"/>
      <c r="CM107" s="7"/>
      <c r="CN107" s="7"/>
      <c r="CO107" s="7"/>
      <c r="CP107" s="7"/>
      <c r="CQ107" s="7"/>
      <c r="CR107" s="7"/>
      <c r="CS107" s="7"/>
      <c r="CT107" s="7"/>
      <c r="CU107" s="7"/>
      <c r="CV107" s="7"/>
      <c r="CW107" s="7"/>
      <c r="CX107" s="7"/>
      <c r="CY107" s="7"/>
    </row>
    <row r="108" spans="4:103"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  <c r="AE108" s="7"/>
      <c r="AF108" s="7"/>
      <c r="AG108" s="7"/>
      <c r="AH108" s="7"/>
      <c r="AI108" s="7"/>
      <c r="AJ108" s="7"/>
      <c r="AK108" s="7"/>
      <c r="AL108" s="7"/>
      <c r="AM108" s="7"/>
      <c r="AN108" s="7"/>
      <c r="AO108" s="7"/>
      <c r="AP108" s="7"/>
      <c r="AQ108" s="7"/>
      <c r="AR108" s="7"/>
      <c r="AS108" s="7"/>
      <c r="AT108" s="7"/>
      <c r="AU108" s="7"/>
      <c r="AV108" s="7"/>
      <c r="AW108" s="7"/>
      <c r="AX108" s="7"/>
      <c r="AY108" s="7"/>
      <c r="AZ108" s="7"/>
      <c r="BA108" s="7"/>
      <c r="BB108" s="7"/>
      <c r="BC108" s="7"/>
      <c r="BD108" s="7"/>
      <c r="BE108" s="7"/>
      <c r="BF108" s="7"/>
      <c r="BG108" s="7"/>
      <c r="BH108" s="7"/>
      <c r="BI108" s="7"/>
      <c r="BJ108" s="7"/>
      <c r="BK108" s="7"/>
      <c r="BL108" s="7"/>
      <c r="BM108" s="7"/>
      <c r="BN108" s="7"/>
      <c r="BO108" s="7"/>
      <c r="BP108" s="7"/>
      <c r="BQ108" s="7"/>
      <c r="BR108" s="7"/>
      <c r="BS108" s="7"/>
      <c r="BT108" s="7"/>
      <c r="BU108" s="7"/>
      <c r="BV108" s="7"/>
      <c r="BW108" s="7"/>
      <c r="BX108" s="7"/>
      <c r="BY108" s="7"/>
      <c r="BZ108" s="7"/>
      <c r="CA108" s="7"/>
      <c r="CB108" s="7"/>
      <c r="CC108" s="7"/>
      <c r="CD108" s="7"/>
      <c r="CE108" s="7"/>
      <c r="CF108" s="7"/>
      <c r="CG108" s="7"/>
      <c r="CH108" s="7"/>
      <c r="CI108" s="7"/>
      <c r="CJ108" s="7"/>
      <c r="CK108" s="7"/>
      <c r="CL108" s="7"/>
      <c r="CM108" s="7"/>
      <c r="CN108" s="7"/>
      <c r="CO108" s="7"/>
      <c r="CP108" s="7"/>
      <c r="CQ108" s="7"/>
      <c r="CR108" s="7"/>
      <c r="CS108" s="7"/>
      <c r="CT108" s="7"/>
      <c r="CU108" s="7"/>
      <c r="CV108" s="7"/>
      <c r="CW108" s="7"/>
      <c r="CX108" s="7"/>
      <c r="CY108" s="7"/>
    </row>
    <row r="109" spans="4:103"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  <c r="AB109" s="7"/>
      <c r="AC109" s="7"/>
      <c r="AD109" s="7"/>
      <c r="AE109" s="7"/>
      <c r="AF109" s="7"/>
      <c r="AG109" s="7"/>
      <c r="AH109" s="7"/>
      <c r="AI109" s="7"/>
      <c r="AJ109" s="7"/>
      <c r="AK109" s="7"/>
      <c r="AL109" s="7"/>
      <c r="AM109" s="7"/>
      <c r="AN109" s="7"/>
      <c r="AO109" s="7"/>
      <c r="AP109" s="7"/>
      <c r="AQ109" s="7"/>
      <c r="AR109" s="7"/>
      <c r="AS109" s="7"/>
      <c r="AT109" s="7"/>
      <c r="AU109" s="7"/>
      <c r="AV109" s="7"/>
      <c r="AW109" s="7"/>
      <c r="AX109" s="7"/>
      <c r="AY109" s="7"/>
      <c r="AZ109" s="7"/>
      <c r="BA109" s="7"/>
      <c r="BB109" s="7"/>
      <c r="BC109" s="7"/>
      <c r="BD109" s="7"/>
      <c r="BE109" s="7"/>
      <c r="BF109" s="7"/>
      <c r="BG109" s="7"/>
      <c r="BH109" s="7"/>
      <c r="BI109" s="7"/>
      <c r="BJ109" s="7"/>
      <c r="BK109" s="7"/>
      <c r="BL109" s="7"/>
      <c r="BM109" s="7"/>
      <c r="BN109" s="7"/>
      <c r="BO109" s="7"/>
      <c r="BP109" s="7"/>
      <c r="BQ109" s="7"/>
      <c r="BR109" s="7"/>
      <c r="BS109" s="7"/>
      <c r="BT109" s="7"/>
      <c r="BU109" s="7"/>
      <c r="BV109" s="7"/>
      <c r="BW109" s="7"/>
      <c r="BX109" s="7"/>
      <c r="BY109" s="7"/>
      <c r="BZ109" s="7"/>
      <c r="CA109" s="7"/>
      <c r="CB109" s="7"/>
      <c r="CC109" s="7"/>
      <c r="CD109" s="7"/>
      <c r="CE109" s="7"/>
      <c r="CF109" s="7"/>
      <c r="CG109" s="7"/>
      <c r="CH109" s="7"/>
      <c r="CI109" s="7"/>
      <c r="CJ109" s="7"/>
      <c r="CK109" s="7"/>
      <c r="CL109" s="7"/>
      <c r="CM109" s="7"/>
      <c r="CN109" s="7"/>
      <c r="CO109" s="7"/>
      <c r="CP109" s="7"/>
      <c r="CQ109" s="7"/>
      <c r="CR109" s="7"/>
      <c r="CS109" s="7"/>
      <c r="CT109" s="7"/>
      <c r="CU109" s="7"/>
      <c r="CV109" s="7"/>
      <c r="CW109" s="7"/>
      <c r="CX109" s="7"/>
      <c r="CY109" s="7"/>
    </row>
    <row r="110" spans="4:103"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  <c r="AG110" s="7"/>
      <c r="AH110" s="7"/>
      <c r="AI110" s="7"/>
      <c r="AJ110" s="7"/>
      <c r="AK110" s="7"/>
      <c r="AL110" s="7"/>
      <c r="AM110" s="7"/>
      <c r="AN110" s="7"/>
      <c r="AO110" s="7"/>
      <c r="AP110" s="7"/>
      <c r="AQ110" s="7"/>
      <c r="AR110" s="7"/>
      <c r="AS110" s="7"/>
      <c r="AT110" s="7"/>
      <c r="AU110" s="7"/>
      <c r="AV110" s="7"/>
      <c r="AW110" s="7"/>
      <c r="AX110" s="7"/>
      <c r="AY110" s="7"/>
      <c r="AZ110" s="7"/>
      <c r="BA110" s="7"/>
      <c r="BB110" s="7"/>
      <c r="BC110" s="7"/>
      <c r="BD110" s="7"/>
      <c r="BE110" s="7"/>
      <c r="BF110" s="7"/>
      <c r="BG110" s="7"/>
      <c r="BH110" s="7"/>
      <c r="BI110" s="7"/>
      <c r="BJ110" s="7"/>
      <c r="BK110" s="7"/>
      <c r="BL110" s="7"/>
      <c r="BM110" s="7"/>
      <c r="BN110" s="7"/>
      <c r="BO110" s="7"/>
      <c r="BP110" s="7"/>
      <c r="BQ110" s="7"/>
      <c r="BR110" s="7"/>
      <c r="BS110" s="7"/>
      <c r="BT110" s="7"/>
      <c r="BU110" s="7"/>
      <c r="BV110" s="7"/>
      <c r="BW110" s="7"/>
      <c r="BX110" s="7"/>
      <c r="BY110" s="7"/>
      <c r="BZ110" s="7"/>
      <c r="CA110" s="7"/>
      <c r="CB110" s="7"/>
      <c r="CC110" s="7"/>
      <c r="CD110" s="7"/>
      <c r="CE110" s="7"/>
      <c r="CF110" s="7"/>
      <c r="CG110" s="7"/>
      <c r="CH110" s="7"/>
      <c r="CI110" s="7"/>
      <c r="CJ110" s="7"/>
      <c r="CK110" s="7"/>
      <c r="CL110" s="7"/>
      <c r="CM110" s="7"/>
      <c r="CN110" s="7"/>
      <c r="CO110" s="7"/>
      <c r="CP110" s="7"/>
      <c r="CQ110" s="7"/>
      <c r="CR110" s="7"/>
      <c r="CS110" s="7"/>
      <c r="CT110" s="7"/>
      <c r="CU110" s="7"/>
      <c r="CV110" s="7"/>
      <c r="CW110" s="7"/>
      <c r="CX110" s="7"/>
      <c r="CY110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31"/>
  <sheetViews>
    <sheetView workbookViewId="0">
      <pane ySplit="2" topLeftCell="A3" activePane="bottomLeft" state="frozen"/>
      <selection pane="bottomLeft" activeCell="Q7" sqref="Q7"/>
    </sheetView>
  </sheetViews>
  <sheetFormatPr defaultRowHeight="12.5"/>
  <cols>
    <col min="1" max="1" width="10.81640625" customWidth="1"/>
    <col min="6" max="6" width="11.1796875" customWidth="1"/>
    <col min="11" max="11" width="4.81640625" customWidth="1"/>
    <col min="12" max="21" width="7.08984375" customWidth="1"/>
  </cols>
  <sheetData>
    <row r="1" spans="1:21">
      <c r="A1" s="3" t="s">
        <v>0</v>
      </c>
      <c r="B1" s="3" t="s">
        <v>20</v>
      </c>
      <c r="C1" s="3" t="s">
        <v>21</v>
      </c>
      <c r="D1" s="3" t="s">
        <v>22</v>
      </c>
      <c r="E1" s="3" t="s">
        <v>23</v>
      </c>
      <c r="F1" s="3" t="s">
        <v>24</v>
      </c>
      <c r="G1" s="3" t="s">
        <v>25</v>
      </c>
      <c r="H1" s="3" t="s">
        <v>35</v>
      </c>
      <c r="I1" s="3" t="s">
        <v>36</v>
      </c>
      <c r="J1" s="3"/>
      <c r="K1" s="3"/>
    </row>
    <row r="2" spans="1:21">
      <c r="A2" s="3" t="s">
        <v>27</v>
      </c>
      <c r="B2" t="s">
        <v>28</v>
      </c>
      <c r="C2" t="s">
        <v>29</v>
      </c>
      <c r="D2" t="s">
        <v>30</v>
      </c>
      <c r="E2" t="s">
        <v>31</v>
      </c>
      <c r="F2" t="s">
        <v>32</v>
      </c>
      <c r="G2" t="s">
        <v>33</v>
      </c>
      <c r="H2" t="s">
        <v>19</v>
      </c>
      <c r="I2" t="s">
        <v>34</v>
      </c>
      <c r="L2" s="3" t="s">
        <v>0</v>
      </c>
      <c r="M2" s="3" t="s">
        <v>20</v>
      </c>
      <c r="N2" s="3" t="s">
        <v>21</v>
      </c>
      <c r="O2" s="3" t="s">
        <v>22</v>
      </c>
      <c r="P2" s="3" t="s">
        <v>23</v>
      </c>
      <c r="Q2" s="3" t="s">
        <v>24</v>
      </c>
      <c r="R2" s="3" t="s">
        <v>25</v>
      </c>
      <c r="S2" s="3" t="s">
        <v>35</v>
      </c>
      <c r="T2" s="3" t="s">
        <v>36</v>
      </c>
      <c r="U2" s="3"/>
    </row>
    <row r="3" spans="1:21">
      <c r="A3" s="14">
        <v>5</v>
      </c>
      <c r="B3">
        <v>1</v>
      </c>
      <c r="C3">
        <v>1</v>
      </c>
      <c r="D3">
        <v>3</v>
      </c>
      <c r="E3">
        <v>5</v>
      </c>
      <c r="F3">
        <v>1</v>
      </c>
      <c r="G3">
        <v>3</v>
      </c>
      <c r="H3">
        <v>4</v>
      </c>
      <c r="I3">
        <v>6</v>
      </c>
      <c r="K3" s="3" t="s">
        <v>0</v>
      </c>
      <c r="L3" s="12">
        <v>1</v>
      </c>
      <c r="M3" s="12">
        <f t="shared" ref="M3:R3" si="0">CORREL($A:$A,B:B)</f>
        <v>0.36843842463994708</v>
      </c>
      <c r="N3" s="12">
        <f t="shared" si="0"/>
        <v>0.19902906739702553</v>
      </c>
      <c r="O3" s="12">
        <f t="shared" si="0"/>
        <v>0.16035045005384232</v>
      </c>
      <c r="P3" s="12">
        <f t="shared" si="0"/>
        <v>5.5997029707852621E-2</v>
      </c>
      <c r="Q3" s="12">
        <f t="shared" si="0"/>
        <v>0.16639141172767491</v>
      </c>
      <c r="R3" s="12">
        <f t="shared" si="0"/>
        <v>0.18057999905050615</v>
      </c>
      <c r="S3" s="12">
        <f t="shared" ref="S3:T3" si="1">CORREL($A:$A,H:H)</f>
        <v>4.6485898617680828E-2</v>
      </c>
      <c r="T3" s="12">
        <f t="shared" si="1"/>
        <v>-0.10030497916293724</v>
      </c>
    </row>
    <row r="4" spans="1:21">
      <c r="A4" s="14">
        <v>6</v>
      </c>
      <c r="B4">
        <v>2</v>
      </c>
      <c r="C4">
        <v>2</v>
      </c>
      <c r="D4">
        <v>3</v>
      </c>
      <c r="E4">
        <v>4</v>
      </c>
      <c r="F4">
        <v>1</v>
      </c>
      <c r="G4">
        <v>5</v>
      </c>
      <c r="H4">
        <v>5</v>
      </c>
      <c r="I4">
        <v>2</v>
      </c>
      <c r="K4" s="3" t="s">
        <v>20</v>
      </c>
      <c r="L4" s="12">
        <f>M3</f>
        <v>0.36843842463994708</v>
      </c>
      <c r="M4" s="12">
        <v>1</v>
      </c>
      <c r="N4" s="12">
        <f>CORREL($B:$B,C:C)</f>
        <v>0.424357248018156</v>
      </c>
      <c r="O4" s="12">
        <f>CORREL($B:$B,D:D)</f>
        <v>0.10616514259158605</v>
      </c>
      <c r="P4" s="12">
        <f>CORREL($B:$B,E:E)</f>
        <v>0.17518793215982889</v>
      </c>
      <c r="Q4" s="12">
        <f>CORREL($B:$B,F:F)</f>
        <v>0.37879986293980206</v>
      </c>
      <c r="R4" s="12">
        <f>CORREL($B:$B,G:G)</f>
        <v>0.38781029179366711</v>
      </c>
      <c r="S4" s="12">
        <f t="shared" ref="S4:T4" si="2">CORREL($B:$B,H:H)</f>
        <v>0.25074908662877837</v>
      </c>
      <c r="T4" s="12">
        <f t="shared" si="2"/>
        <v>0.24563899391908514</v>
      </c>
    </row>
    <row r="5" spans="1:21">
      <c r="A5" s="14">
        <v>5</v>
      </c>
      <c r="B5">
        <v>2</v>
      </c>
      <c r="C5">
        <v>1</v>
      </c>
      <c r="D5">
        <v>3</v>
      </c>
      <c r="E5">
        <v>4</v>
      </c>
      <c r="F5">
        <v>1</v>
      </c>
      <c r="G5">
        <v>2</v>
      </c>
      <c r="H5">
        <v>2</v>
      </c>
      <c r="I5">
        <v>3</v>
      </c>
      <c r="K5" s="3" t="s">
        <v>21</v>
      </c>
      <c r="L5" s="12">
        <f>N3</f>
        <v>0.19902906739702553</v>
      </c>
      <c r="M5" s="12">
        <f>N4</f>
        <v>0.424357248018156</v>
      </c>
      <c r="N5" s="12">
        <v>1</v>
      </c>
      <c r="O5" s="12">
        <f>CORREL($C:$C,D:D)</f>
        <v>0.31340109071823208</v>
      </c>
      <c r="P5" s="12">
        <f>CORREL($C:$C,E:E)</f>
        <v>0.43083031221151163</v>
      </c>
      <c r="Q5" s="12">
        <f>CORREL($C:$C,F:F)</f>
        <v>0.76946645958390725</v>
      </c>
      <c r="R5" s="12">
        <f>CORREL($C:$C,G:G)</f>
        <v>0.34731177166673</v>
      </c>
      <c r="S5" s="12">
        <f t="shared" ref="S5:T5" si="3">CORREL($C:$C,H:H)</f>
        <v>0.46199055963628166</v>
      </c>
      <c r="T5" s="12">
        <f t="shared" si="3"/>
        <v>7.4136844074019506E-2</v>
      </c>
    </row>
    <row r="6" spans="1:21">
      <c r="A6" s="14">
        <v>5</v>
      </c>
      <c r="B6">
        <v>2</v>
      </c>
      <c r="C6">
        <v>2</v>
      </c>
      <c r="D6">
        <v>2</v>
      </c>
      <c r="E6">
        <v>8</v>
      </c>
      <c r="F6">
        <v>1</v>
      </c>
      <c r="G6">
        <v>3</v>
      </c>
      <c r="H6">
        <v>7</v>
      </c>
      <c r="I6">
        <v>4</v>
      </c>
      <c r="K6" s="3" t="s">
        <v>22</v>
      </c>
      <c r="L6" s="12">
        <f>O3</f>
        <v>0.16035045005384232</v>
      </c>
      <c r="M6" s="12">
        <f>O4</f>
        <v>0.10616514259158605</v>
      </c>
      <c r="N6" s="12">
        <f>O5</f>
        <v>0.31340109071823208</v>
      </c>
      <c r="O6" s="12">
        <v>1</v>
      </c>
      <c r="P6" s="12">
        <f>CORREL($D:$D,E:E)</f>
        <v>7.6961764130155819E-2</v>
      </c>
      <c r="Q6" s="12">
        <f>CORREL($D:$D,F:F)</f>
        <v>0.32836120146607772</v>
      </c>
      <c r="R6" s="12">
        <f>CORREL($D:$D,G:G)</f>
        <v>0.34345247909069188</v>
      </c>
      <c r="S6" s="12">
        <f t="shared" ref="S6:T6" si="4">CORREL($D:$D,H:H)</f>
        <v>0.26213566847133674</v>
      </c>
      <c r="T6" s="12">
        <f t="shared" si="4"/>
        <v>0.23976079278375528</v>
      </c>
    </row>
    <row r="7" spans="1:21">
      <c r="A7" s="14">
        <v>7</v>
      </c>
      <c r="B7">
        <v>2</v>
      </c>
      <c r="C7">
        <v>3</v>
      </c>
      <c r="D7">
        <v>5</v>
      </c>
      <c r="E7">
        <v>6</v>
      </c>
      <c r="F7">
        <v>1</v>
      </c>
      <c r="G7">
        <v>5</v>
      </c>
      <c r="H7">
        <v>7</v>
      </c>
      <c r="I7">
        <v>4</v>
      </c>
      <c r="K7" s="3" t="s">
        <v>23</v>
      </c>
      <c r="L7" s="12">
        <f>P3</f>
        <v>5.5997029707852621E-2</v>
      </c>
      <c r="M7" s="12">
        <f>P4</f>
        <v>0.17518793215982889</v>
      </c>
      <c r="N7" s="12">
        <f>P5</f>
        <v>0.43083031221151163</v>
      </c>
      <c r="O7" s="12">
        <f>P6</f>
        <v>7.6961764130155819E-2</v>
      </c>
      <c r="P7" s="12">
        <v>1</v>
      </c>
      <c r="Q7" s="12">
        <f>CORREL($E:$E,F:F)</f>
        <v>0.29664009040808031</v>
      </c>
      <c r="R7" s="12">
        <f>CORREL($E:$E,G:G)</f>
        <v>6.6153375618139887E-2</v>
      </c>
      <c r="S7" s="12">
        <f t="shared" ref="S7:T7" si="5">CORREL($E:$E,H:H)</f>
        <v>0.31646592342172436</v>
      </c>
      <c r="T7" s="12">
        <f t="shared" si="5"/>
        <v>0.1144098797775838</v>
      </c>
    </row>
    <row r="8" spans="1:21">
      <c r="A8" s="14">
        <v>5</v>
      </c>
      <c r="B8">
        <v>1</v>
      </c>
      <c r="C8">
        <v>1</v>
      </c>
      <c r="D8">
        <v>2</v>
      </c>
      <c r="E8">
        <v>6</v>
      </c>
      <c r="F8">
        <v>1</v>
      </c>
      <c r="G8">
        <v>2</v>
      </c>
      <c r="H8">
        <v>2</v>
      </c>
      <c r="I8">
        <v>3</v>
      </c>
      <c r="K8" s="3" t="s">
        <v>24</v>
      </c>
      <c r="L8" s="12">
        <f>Q3</f>
        <v>0.16639141172767491</v>
      </c>
      <c r="M8" s="12">
        <f>Q4</f>
        <v>0.37879986293980206</v>
      </c>
      <c r="N8" s="12">
        <f>Q5</f>
        <v>0.76946645958390725</v>
      </c>
      <c r="O8" s="12">
        <f>Q6</f>
        <v>0.32836120146607772</v>
      </c>
      <c r="P8" s="12">
        <f>Q7</f>
        <v>0.29664009040808031</v>
      </c>
      <c r="Q8" s="12">
        <v>1</v>
      </c>
      <c r="R8" s="12">
        <f>CORREL($F:$F,G:G)</f>
        <v>0.29911621455544429</v>
      </c>
      <c r="S8" s="12">
        <f t="shared" ref="S8:T8" si="6">CORREL($F:$F,H:H)</f>
        <v>0.32983267873990907</v>
      </c>
      <c r="T8" s="12">
        <f t="shared" si="6"/>
        <v>4.6345286323229803E-2</v>
      </c>
    </row>
    <row r="9" spans="1:21">
      <c r="A9" s="14">
        <v>6</v>
      </c>
      <c r="B9">
        <v>2</v>
      </c>
      <c r="C9">
        <v>1</v>
      </c>
      <c r="D9">
        <v>1</v>
      </c>
      <c r="E9">
        <v>7</v>
      </c>
      <c r="F9">
        <v>1</v>
      </c>
      <c r="G9">
        <v>2</v>
      </c>
      <c r="H9">
        <v>3</v>
      </c>
      <c r="I9">
        <v>3</v>
      </c>
      <c r="K9" s="3" t="s">
        <v>25</v>
      </c>
      <c r="L9" s="12">
        <f>R3</f>
        <v>0.18057999905050615</v>
      </c>
      <c r="M9" s="12">
        <f>R4</f>
        <v>0.38781029179366711</v>
      </c>
      <c r="N9" s="12">
        <f>R5</f>
        <v>0.34731177166673</v>
      </c>
      <c r="O9" s="12">
        <f>R6</f>
        <v>0.34345247909069188</v>
      </c>
      <c r="P9" s="12">
        <f>R7</f>
        <v>6.6153375618139887E-2</v>
      </c>
      <c r="Q9" s="12">
        <f>R8</f>
        <v>0.29911621455544429</v>
      </c>
      <c r="R9" s="12">
        <v>1</v>
      </c>
      <c r="S9" s="12">
        <f>CORREL($G:$G,H:H)</f>
        <v>0.36187849595267124</v>
      </c>
      <c r="T9" s="12">
        <f>CORREL($G:$G,I:I)</f>
        <v>0.15131501719517376</v>
      </c>
    </row>
    <row r="10" spans="1:21">
      <c r="A10" s="14">
        <v>5</v>
      </c>
      <c r="B10">
        <v>1</v>
      </c>
      <c r="C10">
        <v>2</v>
      </c>
      <c r="D10">
        <v>2</v>
      </c>
      <c r="E10">
        <v>6</v>
      </c>
      <c r="F10">
        <v>1</v>
      </c>
      <c r="G10">
        <v>2</v>
      </c>
      <c r="H10">
        <v>5</v>
      </c>
      <c r="I10">
        <v>4</v>
      </c>
      <c r="K10" s="3" t="s">
        <v>35</v>
      </c>
      <c r="L10" s="12">
        <f>S3</f>
        <v>4.6485898617680828E-2</v>
      </c>
      <c r="M10" s="12">
        <f>S4</f>
        <v>0.25074908662877837</v>
      </c>
      <c r="N10" s="12">
        <f t="shared" ref="N10" si="7">S5</f>
        <v>0.46199055963628166</v>
      </c>
      <c r="O10" s="12">
        <f>S6</f>
        <v>0.26213566847133674</v>
      </c>
      <c r="P10" s="12">
        <f>S7</f>
        <v>0.31646592342172436</v>
      </c>
      <c r="Q10" s="12">
        <f>S8</f>
        <v>0.32983267873990907</v>
      </c>
      <c r="R10" s="12">
        <f>S9</f>
        <v>0.36187849595267124</v>
      </c>
      <c r="S10" s="12">
        <v>1</v>
      </c>
      <c r="T10" s="12">
        <f>CORREL(H:H,I:I)</f>
        <v>4.8973783825720714E-2</v>
      </c>
    </row>
    <row r="11" spans="1:21">
      <c r="A11" s="14">
        <v>6</v>
      </c>
      <c r="B11">
        <v>1</v>
      </c>
      <c r="C11">
        <v>1</v>
      </c>
      <c r="D11">
        <v>1</v>
      </c>
      <c r="E11">
        <v>5</v>
      </c>
      <c r="F11">
        <v>1</v>
      </c>
      <c r="G11">
        <v>2</v>
      </c>
      <c r="H11">
        <v>4</v>
      </c>
      <c r="I11">
        <v>2</v>
      </c>
      <c r="K11" s="3" t="s">
        <v>36</v>
      </c>
      <c r="L11" s="12">
        <f>T3</f>
        <v>-0.10030497916293724</v>
      </c>
      <c r="M11" s="12">
        <f>T4</f>
        <v>0.24563899391908514</v>
      </c>
      <c r="N11" s="12">
        <f>T5</f>
        <v>7.4136844074019506E-2</v>
      </c>
      <c r="O11" s="12">
        <f>T6</f>
        <v>0.23976079278375528</v>
      </c>
      <c r="P11" s="12">
        <f>T7</f>
        <v>0.1144098797775838</v>
      </c>
      <c r="Q11" s="12">
        <f>T8</f>
        <v>4.6345286323229803E-2</v>
      </c>
      <c r="R11" s="12">
        <f>T9</f>
        <v>0.15131501719517376</v>
      </c>
      <c r="S11" s="12">
        <f>T10</f>
        <v>4.8973783825720714E-2</v>
      </c>
      <c r="T11" s="12">
        <v>1</v>
      </c>
    </row>
    <row r="12" spans="1:21">
      <c r="A12" s="14">
        <v>6</v>
      </c>
      <c r="B12">
        <v>1</v>
      </c>
      <c r="C12">
        <v>1</v>
      </c>
      <c r="D12">
        <v>4</v>
      </c>
      <c r="E12">
        <v>5</v>
      </c>
      <c r="F12">
        <v>1</v>
      </c>
      <c r="G12">
        <v>2</v>
      </c>
      <c r="H12">
        <v>5</v>
      </c>
      <c r="I12">
        <v>5</v>
      </c>
    </row>
    <row r="13" spans="1:21">
      <c r="A13" s="14">
        <v>9</v>
      </c>
      <c r="B13">
        <v>6</v>
      </c>
      <c r="C13">
        <v>3</v>
      </c>
      <c r="D13">
        <v>3</v>
      </c>
      <c r="E13">
        <v>5</v>
      </c>
      <c r="F13">
        <v>1</v>
      </c>
      <c r="G13">
        <v>6</v>
      </c>
      <c r="H13">
        <v>4</v>
      </c>
      <c r="I13">
        <v>5</v>
      </c>
    </row>
    <row r="14" spans="1:21">
      <c r="A14" s="14">
        <v>2</v>
      </c>
      <c r="B14">
        <v>4</v>
      </c>
      <c r="C14">
        <v>1</v>
      </c>
      <c r="D14">
        <v>4</v>
      </c>
      <c r="E14">
        <v>4</v>
      </c>
      <c r="F14">
        <v>1</v>
      </c>
      <c r="G14">
        <v>6</v>
      </c>
      <c r="H14">
        <v>5</v>
      </c>
      <c r="I14">
        <v>6</v>
      </c>
    </row>
    <row r="15" spans="1:21">
      <c r="A15" s="14">
        <v>5</v>
      </c>
      <c r="B15">
        <v>1</v>
      </c>
      <c r="C15">
        <v>1</v>
      </c>
      <c r="D15">
        <v>3</v>
      </c>
      <c r="E15">
        <v>4</v>
      </c>
      <c r="F15">
        <v>1</v>
      </c>
      <c r="G15">
        <v>2</v>
      </c>
      <c r="H15">
        <v>3</v>
      </c>
      <c r="I15">
        <v>1</v>
      </c>
    </row>
    <row r="16" spans="1:21">
      <c r="A16" s="14">
        <v>6</v>
      </c>
      <c r="B16">
        <v>1</v>
      </c>
      <c r="C16">
        <v>1</v>
      </c>
      <c r="D16">
        <v>3</v>
      </c>
      <c r="E16">
        <v>5</v>
      </c>
      <c r="F16">
        <v>1</v>
      </c>
      <c r="G16">
        <v>1</v>
      </c>
      <c r="H16">
        <v>2</v>
      </c>
      <c r="I16">
        <v>2</v>
      </c>
    </row>
    <row r="17" spans="1:9">
      <c r="A17" s="14">
        <v>5</v>
      </c>
      <c r="B17">
        <v>3</v>
      </c>
      <c r="C17">
        <v>3</v>
      </c>
      <c r="D17">
        <v>4</v>
      </c>
      <c r="E17">
        <v>8</v>
      </c>
      <c r="F17">
        <v>2</v>
      </c>
      <c r="G17">
        <v>4</v>
      </c>
      <c r="H17">
        <v>3</v>
      </c>
      <c r="I17">
        <v>2</v>
      </c>
    </row>
    <row r="18" spans="1:9">
      <c r="A18" s="14">
        <v>6</v>
      </c>
      <c r="B18">
        <v>1</v>
      </c>
      <c r="C18">
        <v>1</v>
      </c>
      <c r="D18">
        <v>4</v>
      </c>
      <c r="E18">
        <v>3</v>
      </c>
      <c r="F18">
        <v>1</v>
      </c>
      <c r="G18">
        <v>2</v>
      </c>
      <c r="H18">
        <v>3</v>
      </c>
      <c r="I18">
        <v>3</v>
      </c>
    </row>
    <row r="19" spans="1:9">
      <c r="A19" s="14">
        <v>4</v>
      </c>
      <c r="B19">
        <v>2</v>
      </c>
      <c r="C19">
        <v>1</v>
      </c>
      <c r="D19">
        <v>1</v>
      </c>
      <c r="E19">
        <v>5</v>
      </c>
      <c r="F19">
        <v>1</v>
      </c>
      <c r="G19">
        <v>5</v>
      </c>
      <c r="H19">
        <v>3</v>
      </c>
      <c r="I19">
        <v>3</v>
      </c>
    </row>
    <row r="20" spans="1:9">
      <c r="A20" s="14">
        <v>7</v>
      </c>
      <c r="B20">
        <v>1</v>
      </c>
      <c r="C20">
        <v>2</v>
      </c>
      <c r="D20">
        <v>2</v>
      </c>
      <c r="E20">
        <v>6</v>
      </c>
      <c r="F20">
        <v>1</v>
      </c>
      <c r="G20">
        <v>3</v>
      </c>
      <c r="H20">
        <v>5</v>
      </c>
      <c r="I20">
        <v>3</v>
      </c>
    </row>
    <row r="21" spans="1:9">
      <c r="A21" s="14">
        <v>6</v>
      </c>
      <c r="B21">
        <v>1</v>
      </c>
      <c r="C21">
        <v>1</v>
      </c>
      <c r="D21">
        <v>3</v>
      </c>
      <c r="E21">
        <v>5</v>
      </c>
      <c r="F21">
        <v>1</v>
      </c>
      <c r="G21">
        <v>2</v>
      </c>
      <c r="H21">
        <v>1</v>
      </c>
      <c r="I21">
        <v>3</v>
      </c>
    </row>
    <row r="22" spans="1:9">
      <c r="A22" s="14">
        <v>7</v>
      </c>
      <c r="B22">
        <v>2</v>
      </c>
      <c r="C22">
        <v>4</v>
      </c>
      <c r="D22">
        <v>5</v>
      </c>
      <c r="E22">
        <v>6</v>
      </c>
      <c r="F22">
        <v>2</v>
      </c>
      <c r="G22">
        <v>3</v>
      </c>
      <c r="H22">
        <v>9</v>
      </c>
      <c r="I22">
        <v>5</v>
      </c>
    </row>
    <row r="23" spans="1:9">
      <c r="A23" s="14">
        <v>6</v>
      </c>
      <c r="B23">
        <v>3</v>
      </c>
      <c r="C23">
        <v>1</v>
      </c>
      <c r="D23">
        <v>7</v>
      </c>
      <c r="E23">
        <v>6</v>
      </c>
      <c r="F23">
        <v>1</v>
      </c>
      <c r="G23">
        <v>5</v>
      </c>
      <c r="H23">
        <v>3</v>
      </c>
      <c r="I23">
        <v>7</v>
      </c>
    </row>
    <row r="24" spans="1:9">
      <c r="A24" s="14">
        <v>5</v>
      </c>
      <c r="B24">
        <v>1</v>
      </c>
      <c r="C24">
        <v>3</v>
      </c>
      <c r="D24">
        <v>3</v>
      </c>
      <c r="E24">
        <v>6</v>
      </c>
      <c r="F24">
        <v>1</v>
      </c>
      <c r="G24">
        <v>2</v>
      </c>
      <c r="H24">
        <v>2</v>
      </c>
      <c r="I24">
        <v>4</v>
      </c>
    </row>
    <row r="25" spans="1:9">
      <c r="A25" s="14">
        <v>5</v>
      </c>
      <c r="B25">
        <v>3</v>
      </c>
      <c r="C25">
        <v>2</v>
      </c>
      <c r="D25">
        <v>3</v>
      </c>
      <c r="E25">
        <v>3</v>
      </c>
      <c r="F25">
        <v>1</v>
      </c>
      <c r="G25">
        <v>4</v>
      </c>
      <c r="H25">
        <v>4</v>
      </c>
      <c r="I25">
        <v>3</v>
      </c>
    </row>
    <row r="26" spans="1:9">
      <c r="A26" s="14">
        <v>4</v>
      </c>
      <c r="B26">
        <v>2</v>
      </c>
      <c r="C26">
        <v>1</v>
      </c>
      <c r="D26">
        <v>4</v>
      </c>
      <c r="E26">
        <v>6</v>
      </c>
      <c r="F26">
        <v>1</v>
      </c>
      <c r="G26">
        <v>2</v>
      </c>
      <c r="H26">
        <v>4</v>
      </c>
      <c r="I26">
        <v>6</v>
      </c>
    </row>
    <row r="27" spans="1:9">
      <c r="A27" s="14">
        <v>6</v>
      </c>
      <c r="B27">
        <v>2</v>
      </c>
      <c r="C27">
        <v>1</v>
      </c>
      <c r="D27">
        <v>6</v>
      </c>
      <c r="E27">
        <v>4</v>
      </c>
      <c r="F27">
        <v>1</v>
      </c>
      <c r="G27">
        <v>3</v>
      </c>
      <c r="H27">
        <v>4</v>
      </c>
      <c r="I27">
        <v>4</v>
      </c>
    </row>
    <row r="28" spans="1:9">
      <c r="A28" s="14">
        <v>6</v>
      </c>
      <c r="B28">
        <v>2</v>
      </c>
      <c r="C28">
        <v>5</v>
      </c>
      <c r="D28">
        <v>6</v>
      </c>
      <c r="E28">
        <v>8</v>
      </c>
      <c r="F28">
        <v>2</v>
      </c>
      <c r="G28">
        <v>6</v>
      </c>
      <c r="H28">
        <v>8</v>
      </c>
      <c r="I28">
        <v>4</v>
      </c>
    </row>
    <row r="29" spans="1:9">
      <c r="A29" s="14">
        <v>4</v>
      </c>
      <c r="B29">
        <v>2</v>
      </c>
      <c r="C29">
        <v>1</v>
      </c>
      <c r="D29">
        <v>2</v>
      </c>
      <c r="E29">
        <v>6</v>
      </c>
      <c r="F29">
        <v>1</v>
      </c>
      <c r="G29">
        <v>4</v>
      </c>
      <c r="H29">
        <v>6</v>
      </c>
      <c r="I29">
        <v>3</v>
      </c>
    </row>
    <row r="30" spans="1:9">
      <c r="A30" s="14">
        <v>4</v>
      </c>
      <c r="B30">
        <v>2</v>
      </c>
      <c r="C30">
        <v>1</v>
      </c>
      <c r="D30">
        <v>6</v>
      </c>
      <c r="E30">
        <v>5</v>
      </c>
      <c r="F30">
        <v>1</v>
      </c>
      <c r="G30">
        <v>3</v>
      </c>
      <c r="H30">
        <v>3</v>
      </c>
      <c r="I30">
        <v>5</v>
      </c>
    </row>
    <row r="31" spans="1:9">
      <c r="A31" s="14">
        <v>5</v>
      </c>
      <c r="B31">
        <v>1</v>
      </c>
      <c r="C31">
        <v>1</v>
      </c>
      <c r="D31">
        <v>3</v>
      </c>
      <c r="E31">
        <v>4</v>
      </c>
      <c r="F31">
        <v>1</v>
      </c>
      <c r="G31">
        <v>3</v>
      </c>
      <c r="H31">
        <v>5</v>
      </c>
      <c r="I31">
        <v>2</v>
      </c>
    </row>
    <row r="32" spans="1:9">
      <c r="A32" s="14">
        <v>4</v>
      </c>
      <c r="B32">
        <v>1</v>
      </c>
      <c r="C32">
        <v>1</v>
      </c>
      <c r="D32">
        <v>5</v>
      </c>
      <c r="E32">
        <v>5</v>
      </c>
      <c r="F32">
        <v>1</v>
      </c>
      <c r="G32">
        <v>4</v>
      </c>
      <c r="H32">
        <v>2</v>
      </c>
      <c r="I32">
        <v>4</v>
      </c>
    </row>
    <row r="33" spans="1:9">
      <c r="A33" s="14">
        <v>6</v>
      </c>
      <c r="B33">
        <v>2</v>
      </c>
      <c r="C33">
        <v>1</v>
      </c>
      <c r="D33">
        <v>1</v>
      </c>
      <c r="E33">
        <v>4</v>
      </c>
      <c r="F33">
        <v>1</v>
      </c>
      <c r="G33">
        <v>3</v>
      </c>
      <c r="H33">
        <v>3</v>
      </c>
      <c r="I33">
        <v>1</v>
      </c>
    </row>
    <row r="34" spans="1:9">
      <c r="A34" s="14">
        <v>8</v>
      </c>
      <c r="B34">
        <v>2</v>
      </c>
      <c r="C34">
        <v>1</v>
      </c>
      <c r="D34">
        <v>3</v>
      </c>
      <c r="E34">
        <v>5</v>
      </c>
      <c r="F34">
        <v>1</v>
      </c>
      <c r="G34">
        <v>6</v>
      </c>
      <c r="H34">
        <v>4</v>
      </c>
      <c r="I34">
        <v>2</v>
      </c>
    </row>
    <row r="35" spans="1:9">
      <c r="A35" s="14">
        <v>6</v>
      </c>
      <c r="B35">
        <v>1</v>
      </c>
      <c r="C35">
        <v>1</v>
      </c>
      <c r="D35">
        <v>4</v>
      </c>
      <c r="E35">
        <v>4</v>
      </c>
      <c r="F35">
        <v>1</v>
      </c>
      <c r="G35">
        <v>3</v>
      </c>
      <c r="H35">
        <v>3</v>
      </c>
      <c r="I35">
        <v>1</v>
      </c>
    </row>
    <row r="36" spans="1:9">
      <c r="A36" s="14">
        <v>6</v>
      </c>
      <c r="B36">
        <v>5</v>
      </c>
      <c r="C36">
        <v>4</v>
      </c>
      <c r="D36">
        <v>3</v>
      </c>
      <c r="E36">
        <v>9</v>
      </c>
      <c r="F36">
        <v>2</v>
      </c>
      <c r="G36">
        <v>4</v>
      </c>
      <c r="H36">
        <v>3</v>
      </c>
      <c r="I36">
        <v>4</v>
      </c>
    </row>
    <row r="37" spans="1:9">
      <c r="A37" s="14">
        <v>4</v>
      </c>
      <c r="B37">
        <v>2</v>
      </c>
      <c r="C37">
        <v>1</v>
      </c>
      <c r="D37">
        <v>3</v>
      </c>
      <c r="E37">
        <v>6</v>
      </c>
      <c r="F37">
        <v>1</v>
      </c>
      <c r="G37">
        <v>4</v>
      </c>
      <c r="H37">
        <v>7</v>
      </c>
      <c r="I37">
        <v>4</v>
      </c>
    </row>
    <row r="38" spans="1:9">
      <c r="A38" s="14">
        <v>6</v>
      </c>
      <c r="B38">
        <v>1</v>
      </c>
      <c r="C38">
        <v>1</v>
      </c>
      <c r="D38">
        <v>3</v>
      </c>
      <c r="E38">
        <v>4</v>
      </c>
      <c r="F38">
        <v>1</v>
      </c>
      <c r="G38">
        <v>4</v>
      </c>
      <c r="H38">
        <v>2</v>
      </c>
      <c r="I38">
        <v>4</v>
      </c>
    </row>
    <row r="39" spans="1:9">
      <c r="A39" s="14">
        <v>5</v>
      </c>
      <c r="B39">
        <v>2</v>
      </c>
      <c r="C39">
        <v>2</v>
      </c>
      <c r="D39">
        <v>1</v>
      </c>
      <c r="E39">
        <v>6</v>
      </c>
      <c r="F39">
        <v>1</v>
      </c>
      <c r="G39">
        <v>3</v>
      </c>
      <c r="H39">
        <v>5</v>
      </c>
      <c r="I39">
        <v>4</v>
      </c>
    </row>
    <row r="40" spans="1:9">
      <c r="A40" s="14">
        <v>6</v>
      </c>
      <c r="B40">
        <v>1</v>
      </c>
      <c r="C40">
        <v>2</v>
      </c>
      <c r="D40">
        <v>4</v>
      </c>
      <c r="E40">
        <v>5</v>
      </c>
      <c r="F40">
        <v>1</v>
      </c>
      <c r="G40">
        <v>2</v>
      </c>
      <c r="H40">
        <v>5</v>
      </c>
      <c r="I40">
        <v>3</v>
      </c>
    </row>
    <row r="41" spans="1:9">
      <c r="A41" s="14">
        <v>1</v>
      </c>
      <c r="B41">
        <v>2</v>
      </c>
      <c r="C41">
        <v>1</v>
      </c>
      <c r="D41">
        <v>1</v>
      </c>
      <c r="E41">
        <v>5</v>
      </c>
      <c r="F41">
        <v>1</v>
      </c>
      <c r="G41">
        <v>3</v>
      </c>
      <c r="H41">
        <v>4</v>
      </c>
      <c r="I41">
        <v>4</v>
      </c>
    </row>
    <row r="42" spans="1:9">
      <c r="A42" s="14">
        <v>6</v>
      </c>
      <c r="B42">
        <v>1</v>
      </c>
      <c r="C42">
        <v>1</v>
      </c>
      <c r="D42">
        <v>2</v>
      </c>
      <c r="E42">
        <v>6</v>
      </c>
      <c r="F42">
        <v>1</v>
      </c>
      <c r="G42">
        <v>4</v>
      </c>
      <c r="H42">
        <v>1</v>
      </c>
      <c r="I42">
        <v>3</v>
      </c>
    </row>
    <row r="43" spans="1:9">
      <c r="A43" s="14">
        <v>5</v>
      </c>
      <c r="B43">
        <v>2</v>
      </c>
      <c r="C43">
        <v>1</v>
      </c>
      <c r="D43">
        <v>2</v>
      </c>
      <c r="E43">
        <v>5</v>
      </c>
      <c r="F43">
        <v>1</v>
      </c>
      <c r="G43">
        <v>3</v>
      </c>
      <c r="H43">
        <v>6</v>
      </c>
      <c r="I43">
        <v>4</v>
      </c>
    </row>
    <row r="44" spans="1:9">
      <c r="A44" s="14">
        <v>6</v>
      </c>
      <c r="B44">
        <v>2</v>
      </c>
      <c r="C44">
        <v>1</v>
      </c>
      <c r="D44">
        <v>3</v>
      </c>
      <c r="E44">
        <v>3</v>
      </c>
      <c r="F44">
        <v>1</v>
      </c>
      <c r="G44">
        <v>3</v>
      </c>
      <c r="H44">
        <v>7</v>
      </c>
      <c r="I44">
        <v>3</v>
      </c>
    </row>
    <row r="45" spans="1:9">
      <c r="A45" s="14">
        <v>6</v>
      </c>
      <c r="B45">
        <v>4</v>
      </c>
      <c r="C45">
        <v>7</v>
      </c>
      <c r="D45">
        <v>4</v>
      </c>
      <c r="E45">
        <v>8</v>
      </c>
      <c r="F45">
        <v>4</v>
      </c>
      <c r="G45">
        <v>6</v>
      </c>
      <c r="H45">
        <v>7</v>
      </c>
      <c r="I45">
        <v>5</v>
      </c>
    </row>
    <row r="46" spans="1:9">
      <c r="A46" s="14">
        <v>4</v>
      </c>
      <c r="B46">
        <v>4</v>
      </c>
      <c r="C46">
        <v>2</v>
      </c>
      <c r="D46">
        <v>4</v>
      </c>
      <c r="E46">
        <v>4</v>
      </c>
      <c r="F46">
        <v>1</v>
      </c>
      <c r="G46">
        <v>8</v>
      </c>
      <c r="H46">
        <v>8</v>
      </c>
      <c r="I46">
        <v>6</v>
      </c>
    </row>
    <row r="47" spans="1:9">
      <c r="A47" s="14">
        <v>4</v>
      </c>
      <c r="B47">
        <v>2</v>
      </c>
      <c r="C47">
        <v>1</v>
      </c>
      <c r="D47">
        <v>4</v>
      </c>
      <c r="E47">
        <v>5</v>
      </c>
      <c r="F47">
        <v>1</v>
      </c>
      <c r="G47">
        <v>3</v>
      </c>
      <c r="H47">
        <v>4</v>
      </c>
      <c r="I47">
        <v>6</v>
      </c>
    </row>
    <row r="48" spans="1:9">
      <c r="A48" s="14">
        <v>4</v>
      </c>
      <c r="B48">
        <v>2</v>
      </c>
      <c r="C48">
        <v>1</v>
      </c>
      <c r="D48">
        <v>2</v>
      </c>
      <c r="E48">
        <v>5</v>
      </c>
      <c r="F48">
        <v>1</v>
      </c>
      <c r="G48">
        <v>3</v>
      </c>
      <c r="H48">
        <v>2</v>
      </c>
      <c r="I48">
        <v>4</v>
      </c>
    </row>
    <row r="49" spans="1:9">
      <c r="A49" s="14">
        <v>8</v>
      </c>
      <c r="B49">
        <v>2</v>
      </c>
      <c r="C49">
        <v>1</v>
      </c>
      <c r="D49">
        <v>2</v>
      </c>
      <c r="E49">
        <v>4</v>
      </c>
      <c r="F49">
        <v>1</v>
      </c>
      <c r="G49">
        <v>4</v>
      </c>
      <c r="H49">
        <v>1</v>
      </c>
      <c r="I49">
        <v>4</v>
      </c>
    </row>
    <row r="50" spans="1:9">
      <c r="A50" s="14">
        <v>7</v>
      </c>
      <c r="B50">
        <v>5</v>
      </c>
      <c r="C50">
        <v>3</v>
      </c>
      <c r="D50">
        <v>3</v>
      </c>
      <c r="E50">
        <v>6</v>
      </c>
      <c r="F50">
        <v>2</v>
      </c>
      <c r="G50">
        <v>4</v>
      </c>
      <c r="H50">
        <v>3</v>
      </c>
      <c r="I50">
        <v>6</v>
      </c>
    </row>
    <row r="51" spans="1:9">
      <c r="A51" s="14">
        <v>5</v>
      </c>
      <c r="B51">
        <v>3</v>
      </c>
      <c r="C51">
        <v>2</v>
      </c>
      <c r="D51">
        <v>1</v>
      </c>
      <c r="E51">
        <v>5</v>
      </c>
      <c r="F51">
        <v>1</v>
      </c>
      <c r="G51">
        <v>1</v>
      </c>
      <c r="H51">
        <v>5</v>
      </c>
      <c r="I51">
        <v>5</v>
      </c>
    </row>
    <row r="52" spans="1:9">
      <c r="A52" s="14">
        <v>6</v>
      </c>
      <c r="B52">
        <v>2</v>
      </c>
      <c r="C52">
        <v>2</v>
      </c>
      <c r="D52">
        <v>5</v>
      </c>
      <c r="E52">
        <v>5</v>
      </c>
      <c r="F52">
        <v>1</v>
      </c>
      <c r="G52">
        <v>2</v>
      </c>
      <c r="H52">
        <v>4</v>
      </c>
      <c r="I52">
        <v>6</v>
      </c>
    </row>
    <row r="53" spans="1:9">
      <c r="A53" s="14">
        <v>4</v>
      </c>
      <c r="B53">
        <v>1</v>
      </c>
      <c r="C53">
        <v>1</v>
      </c>
      <c r="D53">
        <v>3</v>
      </c>
      <c r="E53">
        <v>4</v>
      </c>
      <c r="F53">
        <v>1</v>
      </c>
      <c r="G53">
        <v>6</v>
      </c>
      <c r="H53">
        <v>3</v>
      </c>
      <c r="I53">
        <v>3</v>
      </c>
    </row>
    <row r="54" spans="1:9">
      <c r="A54" s="14">
        <v>4</v>
      </c>
      <c r="B54">
        <v>2</v>
      </c>
      <c r="C54">
        <v>1</v>
      </c>
      <c r="D54">
        <v>3</v>
      </c>
      <c r="E54">
        <v>6</v>
      </c>
      <c r="F54">
        <v>1</v>
      </c>
      <c r="G54">
        <v>3</v>
      </c>
      <c r="H54">
        <v>2</v>
      </c>
      <c r="I54">
        <v>7</v>
      </c>
    </row>
    <row r="55" spans="1:9">
      <c r="A55" s="14">
        <v>6</v>
      </c>
      <c r="B55">
        <v>2</v>
      </c>
      <c r="C55">
        <v>3</v>
      </c>
      <c r="D55">
        <v>3</v>
      </c>
      <c r="E55">
        <v>7</v>
      </c>
      <c r="F55">
        <v>2</v>
      </c>
      <c r="G55">
        <v>5</v>
      </c>
      <c r="H55">
        <v>6</v>
      </c>
      <c r="I55">
        <v>3</v>
      </c>
    </row>
    <row r="56" spans="1:9">
      <c r="A56" s="14">
        <v>6</v>
      </c>
      <c r="B56">
        <v>1</v>
      </c>
      <c r="C56">
        <v>2</v>
      </c>
      <c r="D56">
        <v>2</v>
      </c>
      <c r="E56">
        <v>4</v>
      </c>
      <c r="F56">
        <v>1</v>
      </c>
      <c r="G56">
        <v>1</v>
      </c>
      <c r="H56">
        <v>1</v>
      </c>
      <c r="I56">
        <v>4</v>
      </c>
    </row>
    <row r="57" spans="1:9">
      <c r="A57" s="14">
        <v>4</v>
      </c>
      <c r="B57">
        <v>3</v>
      </c>
      <c r="C57">
        <v>3</v>
      </c>
      <c r="D57">
        <v>1</v>
      </c>
      <c r="E57">
        <v>8</v>
      </c>
      <c r="F57">
        <v>1</v>
      </c>
      <c r="G57">
        <v>7</v>
      </c>
      <c r="H57">
        <v>8</v>
      </c>
      <c r="I57">
        <v>5</v>
      </c>
    </row>
    <row r="58" spans="1:9">
      <c r="A58" s="14">
        <v>6</v>
      </c>
      <c r="B58">
        <v>2</v>
      </c>
      <c r="C58">
        <v>1</v>
      </c>
      <c r="D58">
        <v>2</v>
      </c>
      <c r="E58">
        <v>5</v>
      </c>
      <c r="F58">
        <v>1</v>
      </c>
      <c r="G58">
        <v>2</v>
      </c>
      <c r="H58">
        <v>4</v>
      </c>
      <c r="I58">
        <v>3</v>
      </c>
    </row>
    <row r="59" spans="1:9">
      <c r="A59" s="14">
        <v>4</v>
      </c>
      <c r="B59">
        <v>3</v>
      </c>
      <c r="C59">
        <v>1</v>
      </c>
      <c r="D59">
        <v>3</v>
      </c>
      <c r="E59">
        <v>4</v>
      </c>
      <c r="F59">
        <v>1</v>
      </c>
      <c r="G59">
        <v>3</v>
      </c>
      <c r="H59">
        <v>4</v>
      </c>
      <c r="I59">
        <v>5</v>
      </c>
    </row>
    <row r="60" spans="1:9">
      <c r="A60" s="14">
        <v>4</v>
      </c>
      <c r="B60">
        <v>2</v>
      </c>
      <c r="C60">
        <v>1</v>
      </c>
      <c r="D60">
        <v>2</v>
      </c>
      <c r="E60">
        <v>4</v>
      </c>
      <c r="F60">
        <v>1</v>
      </c>
      <c r="G60">
        <v>3</v>
      </c>
      <c r="H60">
        <v>5</v>
      </c>
      <c r="I60">
        <v>3</v>
      </c>
    </row>
    <row r="61" spans="1:9">
      <c r="A61" s="14">
        <v>5</v>
      </c>
      <c r="B61">
        <v>2</v>
      </c>
      <c r="C61">
        <v>1</v>
      </c>
      <c r="D61">
        <v>3</v>
      </c>
      <c r="E61">
        <v>7</v>
      </c>
      <c r="F61">
        <v>1</v>
      </c>
      <c r="G61">
        <v>3</v>
      </c>
      <c r="H61">
        <v>8</v>
      </c>
      <c r="I61">
        <v>4</v>
      </c>
    </row>
    <row r="62" spans="1:9">
      <c r="A62" s="14">
        <v>6</v>
      </c>
      <c r="B62">
        <v>2</v>
      </c>
      <c r="C62">
        <v>2</v>
      </c>
      <c r="D62">
        <v>5</v>
      </c>
      <c r="E62">
        <v>7</v>
      </c>
      <c r="F62">
        <v>1</v>
      </c>
      <c r="G62">
        <v>5</v>
      </c>
      <c r="H62">
        <v>4</v>
      </c>
      <c r="I62">
        <v>3</v>
      </c>
    </row>
    <row r="63" spans="1:9">
      <c r="A63" s="14">
        <v>6</v>
      </c>
      <c r="B63">
        <v>2</v>
      </c>
      <c r="C63">
        <v>1</v>
      </c>
      <c r="D63">
        <v>2</v>
      </c>
      <c r="E63">
        <v>6</v>
      </c>
      <c r="F63">
        <v>1</v>
      </c>
      <c r="G63">
        <v>2</v>
      </c>
      <c r="H63">
        <v>6</v>
      </c>
      <c r="I63">
        <v>3</v>
      </c>
    </row>
    <row r="64" spans="1:9">
      <c r="A64" s="14">
        <v>7</v>
      </c>
      <c r="B64">
        <v>1</v>
      </c>
      <c r="C64">
        <v>2</v>
      </c>
      <c r="D64">
        <v>4</v>
      </c>
      <c r="E64">
        <v>6</v>
      </c>
      <c r="F64">
        <v>1</v>
      </c>
      <c r="G64">
        <v>2</v>
      </c>
      <c r="H64">
        <v>6</v>
      </c>
      <c r="I64">
        <v>4</v>
      </c>
    </row>
    <row r="65" spans="1:9">
      <c r="A65" s="14">
        <v>6</v>
      </c>
      <c r="B65">
        <v>3</v>
      </c>
      <c r="C65">
        <v>2</v>
      </c>
      <c r="D65">
        <v>2</v>
      </c>
      <c r="E65">
        <v>8</v>
      </c>
      <c r="F65">
        <v>1</v>
      </c>
      <c r="G65">
        <v>3</v>
      </c>
      <c r="H65">
        <v>6</v>
      </c>
      <c r="I65">
        <v>4</v>
      </c>
    </row>
    <row r="66" spans="1:9">
      <c r="A66" s="14">
        <v>6</v>
      </c>
      <c r="B66">
        <v>1</v>
      </c>
      <c r="C66">
        <v>1</v>
      </c>
      <c r="D66">
        <v>3</v>
      </c>
      <c r="E66">
        <v>4</v>
      </c>
      <c r="F66">
        <v>1</v>
      </c>
      <c r="G66">
        <v>2</v>
      </c>
      <c r="H66">
        <v>3</v>
      </c>
      <c r="I66">
        <v>2</v>
      </c>
    </row>
    <row r="67" spans="1:9">
      <c r="A67" s="14">
        <v>5</v>
      </c>
      <c r="B67">
        <v>3</v>
      </c>
      <c r="C67">
        <v>7</v>
      </c>
      <c r="D67">
        <v>3</v>
      </c>
      <c r="E67">
        <v>8</v>
      </c>
      <c r="F67">
        <v>4</v>
      </c>
      <c r="G67">
        <v>6</v>
      </c>
      <c r="H67">
        <v>8</v>
      </c>
      <c r="I67">
        <v>3</v>
      </c>
    </row>
    <row r="68" spans="1:9">
      <c r="A68" s="14">
        <v>6</v>
      </c>
      <c r="B68">
        <v>2</v>
      </c>
      <c r="C68">
        <v>1</v>
      </c>
      <c r="D68">
        <v>3</v>
      </c>
      <c r="E68">
        <v>7</v>
      </c>
      <c r="F68">
        <v>1</v>
      </c>
      <c r="G68">
        <v>3</v>
      </c>
      <c r="H68">
        <v>4</v>
      </c>
      <c r="I68">
        <v>3</v>
      </c>
    </row>
    <row r="69" spans="1:9">
      <c r="A69" s="14">
        <v>6</v>
      </c>
      <c r="B69">
        <v>2</v>
      </c>
      <c r="C69">
        <v>3</v>
      </c>
      <c r="D69">
        <v>3</v>
      </c>
      <c r="E69">
        <v>6</v>
      </c>
      <c r="F69">
        <v>2</v>
      </c>
      <c r="G69">
        <v>5</v>
      </c>
      <c r="H69">
        <v>6</v>
      </c>
      <c r="I69">
        <v>3</v>
      </c>
    </row>
    <row r="70" spans="1:9">
      <c r="A70" s="14">
        <v>5</v>
      </c>
      <c r="B70">
        <v>1</v>
      </c>
      <c r="C70">
        <v>1</v>
      </c>
      <c r="D70">
        <v>2</v>
      </c>
      <c r="E70">
        <v>5</v>
      </c>
      <c r="F70">
        <v>1</v>
      </c>
      <c r="G70">
        <v>4</v>
      </c>
      <c r="H70">
        <v>2</v>
      </c>
      <c r="I70">
        <v>3</v>
      </c>
    </row>
    <row r="71" spans="1:9">
      <c r="A71" s="14">
        <v>6</v>
      </c>
      <c r="B71">
        <v>2</v>
      </c>
      <c r="C71">
        <v>4</v>
      </c>
      <c r="D71">
        <v>4</v>
      </c>
      <c r="E71">
        <v>6</v>
      </c>
      <c r="F71">
        <v>3</v>
      </c>
      <c r="G71">
        <v>7</v>
      </c>
      <c r="H71">
        <v>8</v>
      </c>
      <c r="I71">
        <v>3</v>
      </c>
    </row>
    <row r="72" spans="1:9">
      <c r="A72" s="14">
        <v>5</v>
      </c>
      <c r="B72">
        <v>2</v>
      </c>
      <c r="C72">
        <v>1</v>
      </c>
      <c r="D72">
        <v>4</v>
      </c>
      <c r="E72">
        <v>5</v>
      </c>
      <c r="F72">
        <v>1</v>
      </c>
      <c r="G72">
        <v>5</v>
      </c>
      <c r="H72">
        <v>3</v>
      </c>
      <c r="I72">
        <v>7</v>
      </c>
    </row>
    <row r="73" spans="1:9">
      <c r="A73" s="14">
        <v>5</v>
      </c>
      <c r="B73">
        <v>2</v>
      </c>
      <c r="C73">
        <v>3</v>
      </c>
      <c r="D73">
        <v>4</v>
      </c>
      <c r="E73">
        <v>3</v>
      </c>
      <c r="F73">
        <v>1</v>
      </c>
      <c r="G73">
        <v>3</v>
      </c>
      <c r="H73">
        <v>4</v>
      </c>
      <c r="I73">
        <v>3</v>
      </c>
    </row>
    <row r="74" spans="1:9">
      <c r="A74" s="14">
        <v>5</v>
      </c>
      <c r="B74">
        <v>2</v>
      </c>
      <c r="C74">
        <v>2</v>
      </c>
      <c r="D74">
        <v>5</v>
      </c>
      <c r="E74">
        <v>6</v>
      </c>
      <c r="F74">
        <v>1</v>
      </c>
      <c r="G74">
        <v>3</v>
      </c>
      <c r="H74">
        <v>6</v>
      </c>
      <c r="I74">
        <v>3</v>
      </c>
    </row>
    <row r="75" spans="1:9">
      <c r="A75" s="14">
        <v>5</v>
      </c>
      <c r="B75">
        <v>1</v>
      </c>
      <c r="C75">
        <v>1</v>
      </c>
      <c r="D75">
        <v>3</v>
      </c>
      <c r="E75">
        <v>5</v>
      </c>
      <c r="F75">
        <v>1</v>
      </c>
      <c r="G75">
        <v>2</v>
      </c>
      <c r="H75">
        <v>3</v>
      </c>
      <c r="I75">
        <v>3</v>
      </c>
    </row>
    <row r="76" spans="1:9">
      <c r="A76" s="14">
        <v>6</v>
      </c>
      <c r="B76">
        <v>2</v>
      </c>
      <c r="C76">
        <v>3</v>
      </c>
      <c r="D76">
        <v>4</v>
      </c>
      <c r="E76">
        <v>6</v>
      </c>
      <c r="F76">
        <v>2</v>
      </c>
      <c r="G76">
        <v>4</v>
      </c>
      <c r="H76">
        <v>4</v>
      </c>
      <c r="I76">
        <v>3</v>
      </c>
    </row>
    <row r="77" spans="1:9">
      <c r="A77" s="14">
        <v>3</v>
      </c>
      <c r="B77">
        <v>1</v>
      </c>
      <c r="C77">
        <v>1</v>
      </c>
      <c r="D77">
        <v>5</v>
      </c>
      <c r="E77">
        <v>5</v>
      </c>
      <c r="F77">
        <v>1</v>
      </c>
      <c r="G77">
        <v>4</v>
      </c>
      <c r="H77">
        <v>3</v>
      </c>
      <c r="I77">
        <v>5</v>
      </c>
    </row>
    <row r="78" spans="1:9">
      <c r="A78" s="14">
        <v>6</v>
      </c>
      <c r="B78">
        <v>1</v>
      </c>
      <c r="C78">
        <v>1</v>
      </c>
      <c r="D78">
        <v>1</v>
      </c>
      <c r="E78">
        <v>8</v>
      </c>
      <c r="F78">
        <v>1</v>
      </c>
      <c r="G78">
        <v>2</v>
      </c>
      <c r="H78">
        <v>4</v>
      </c>
      <c r="I78">
        <v>3</v>
      </c>
    </row>
    <row r="79" spans="1:9">
      <c r="A79" s="14">
        <v>5</v>
      </c>
      <c r="B79">
        <v>3</v>
      </c>
      <c r="C79">
        <v>4</v>
      </c>
      <c r="D79">
        <v>6</v>
      </c>
      <c r="E79">
        <v>7</v>
      </c>
      <c r="F79">
        <v>2</v>
      </c>
      <c r="G79">
        <v>5</v>
      </c>
      <c r="H79">
        <v>7</v>
      </c>
      <c r="I79">
        <v>7</v>
      </c>
    </row>
    <row r="80" spans="1:9">
      <c r="A80" s="14">
        <v>6</v>
      </c>
      <c r="B80">
        <v>5</v>
      </c>
      <c r="C80">
        <v>3</v>
      </c>
      <c r="D80">
        <v>1</v>
      </c>
      <c r="E80">
        <v>6</v>
      </c>
      <c r="F80">
        <v>2</v>
      </c>
      <c r="G80">
        <v>3</v>
      </c>
      <c r="H80">
        <v>2</v>
      </c>
      <c r="I80">
        <v>6</v>
      </c>
    </row>
    <row r="81" spans="1:9">
      <c r="A81" s="14">
        <v>5</v>
      </c>
      <c r="B81">
        <v>1</v>
      </c>
      <c r="C81">
        <v>1</v>
      </c>
      <c r="D81">
        <v>1</v>
      </c>
      <c r="E81">
        <v>6</v>
      </c>
      <c r="F81">
        <v>1</v>
      </c>
      <c r="G81">
        <v>1</v>
      </c>
      <c r="H81">
        <v>3</v>
      </c>
      <c r="I81">
        <v>2</v>
      </c>
    </row>
    <row r="82" spans="1:9">
      <c r="A82" s="14">
        <v>4</v>
      </c>
      <c r="B82">
        <v>2</v>
      </c>
      <c r="C82">
        <v>2</v>
      </c>
      <c r="D82">
        <v>3</v>
      </c>
      <c r="E82">
        <v>6</v>
      </c>
      <c r="F82">
        <v>1</v>
      </c>
      <c r="G82">
        <v>4</v>
      </c>
      <c r="H82">
        <v>4</v>
      </c>
      <c r="I82">
        <v>3</v>
      </c>
    </row>
    <row r="83" spans="1:9">
      <c r="A83" s="14">
        <v>5</v>
      </c>
      <c r="B83">
        <v>2</v>
      </c>
      <c r="C83">
        <v>3</v>
      </c>
      <c r="D83">
        <v>4</v>
      </c>
      <c r="E83">
        <v>5</v>
      </c>
      <c r="F83">
        <v>2</v>
      </c>
      <c r="G83">
        <v>2</v>
      </c>
      <c r="H83">
        <v>5</v>
      </c>
      <c r="I83">
        <v>2</v>
      </c>
    </row>
    <row r="84" spans="1:9">
      <c r="A84" s="14">
        <v>6</v>
      </c>
      <c r="B84">
        <v>1</v>
      </c>
      <c r="C84">
        <v>1</v>
      </c>
      <c r="D84">
        <v>5</v>
      </c>
      <c r="E84">
        <v>4</v>
      </c>
      <c r="F84">
        <v>1</v>
      </c>
      <c r="G84">
        <v>8</v>
      </c>
      <c r="H84">
        <v>4</v>
      </c>
      <c r="I84">
        <v>5</v>
      </c>
    </row>
    <row r="85" spans="1:9">
      <c r="A85" s="14">
        <v>5</v>
      </c>
      <c r="B85">
        <v>2</v>
      </c>
      <c r="C85">
        <v>1</v>
      </c>
      <c r="D85">
        <v>3</v>
      </c>
      <c r="E85">
        <v>5</v>
      </c>
      <c r="F85">
        <v>1</v>
      </c>
      <c r="G85">
        <v>2</v>
      </c>
      <c r="H85">
        <v>4</v>
      </c>
      <c r="I85">
        <v>2</v>
      </c>
    </row>
    <row r="86" spans="1:9">
      <c r="A86" s="14">
        <v>5</v>
      </c>
      <c r="B86">
        <v>3</v>
      </c>
      <c r="C86">
        <v>3</v>
      </c>
      <c r="D86">
        <v>5</v>
      </c>
      <c r="E86">
        <v>7</v>
      </c>
      <c r="F86">
        <v>2</v>
      </c>
      <c r="G86">
        <v>5</v>
      </c>
      <c r="H86">
        <v>9</v>
      </c>
      <c r="I86">
        <v>6</v>
      </c>
    </row>
    <row r="87" spans="1:9">
      <c r="A87" s="14">
        <v>4</v>
      </c>
      <c r="B87">
        <v>2</v>
      </c>
      <c r="C87">
        <v>2</v>
      </c>
      <c r="D87">
        <v>4</v>
      </c>
      <c r="E87">
        <v>4</v>
      </c>
      <c r="F87">
        <v>1</v>
      </c>
      <c r="G87">
        <v>4</v>
      </c>
      <c r="H87">
        <v>6</v>
      </c>
      <c r="I87">
        <v>3</v>
      </c>
    </row>
    <row r="88" spans="1:9">
      <c r="A88" s="14">
        <v>5</v>
      </c>
      <c r="B88">
        <v>2</v>
      </c>
      <c r="C88">
        <v>5</v>
      </c>
      <c r="D88">
        <v>6</v>
      </c>
      <c r="E88">
        <v>6</v>
      </c>
      <c r="F88">
        <v>2</v>
      </c>
      <c r="G88">
        <v>5</v>
      </c>
      <c r="H88">
        <v>5</v>
      </c>
      <c r="I88">
        <v>2</v>
      </c>
    </row>
    <row r="89" spans="1:9">
      <c r="A89" s="14">
        <v>3</v>
      </c>
      <c r="B89">
        <v>1</v>
      </c>
      <c r="C89">
        <v>1</v>
      </c>
      <c r="D89">
        <v>3</v>
      </c>
      <c r="E89">
        <v>3</v>
      </c>
      <c r="F89">
        <v>1</v>
      </c>
      <c r="G89">
        <v>1</v>
      </c>
      <c r="H89">
        <v>2</v>
      </c>
      <c r="I89">
        <v>4</v>
      </c>
    </row>
    <row r="90" spans="1:9">
      <c r="A90" s="14">
        <v>4</v>
      </c>
      <c r="B90">
        <v>2</v>
      </c>
      <c r="C90">
        <v>1</v>
      </c>
      <c r="D90">
        <v>2</v>
      </c>
      <c r="E90">
        <v>5</v>
      </c>
      <c r="F90">
        <v>1</v>
      </c>
      <c r="G90">
        <v>3</v>
      </c>
      <c r="H90">
        <v>4</v>
      </c>
      <c r="I90">
        <v>2</v>
      </c>
    </row>
    <row r="91" spans="1:9">
      <c r="A91" s="14">
        <v>1</v>
      </c>
      <c r="B91">
        <v>1</v>
      </c>
      <c r="C91">
        <v>2</v>
      </c>
      <c r="D91">
        <v>1</v>
      </c>
      <c r="E91">
        <v>4</v>
      </c>
      <c r="F91">
        <v>1</v>
      </c>
      <c r="G91">
        <v>6</v>
      </c>
      <c r="H91">
        <v>5</v>
      </c>
      <c r="I91">
        <v>2</v>
      </c>
    </row>
    <row r="92" spans="1:9">
      <c r="A92" s="14">
        <v>5</v>
      </c>
      <c r="B92">
        <v>1</v>
      </c>
      <c r="C92">
        <v>1</v>
      </c>
      <c r="D92">
        <v>4</v>
      </c>
      <c r="E92">
        <v>5</v>
      </c>
      <c r="F92">
        <v>1</v>
      </c>
      <c r="G92">
        <v>3</v>
      </c>
      <c r="H92">
        <v>7</v>
      </c>
      <c r="I92">
        <v>4</v>
      </c>
    </row>
    <row r="93" spans="1:9">
      <c r="A93" s="14">
        <v>2</v>
      </c>
      <c r="B93">
        <v>1</v>
      </c>
      <c r="C93">
        <v>1</v>
      </c>
      <c r="D93">
        <v>1</v>
      </c>
      <c r="E93">
        <v>6</v>
      </c>
      <c r="F93">
        <v>1</v>
      </c>
      <c r="G93">
        <v>3</v>
      </c>
      <c r="H93">
        <v>3</v>
      </c>
      <c r="I93">
        <v>3</v>
      </c>
    </row>
    <row r="94" spans="1:9">
      <c r="A94" s="14">
        <v>6</v>
      </c>
      <c r="B94">
        <v>2</v>
      </c>
      <c r="C94">
        <v>1</v>
      </c>
      <c r="D94">
        <v>5</v>
      </c>
      <c r="E94">
        <v>4</v>
      </c>
      <c r="F94">
        <v>1</v>
      </c>
      <c r="G94">
        <v>2</v>
      </c>
      <c r="H94">
        <v>4</v>
      </c>
      <c r="I94">
        <v>3</v>
      </c>
    </row>
    <row r="95" spans="1:9">
      <c r="A95" s="14">
        <v>5</v>
      </c>
      <c r="B95">
        <v>1</v>
      </c>
      <c r="C95">
        <v>1</v>
      </c>
      <c r="D95">
        <v>1</v>
      </c>
      <c r="E95">
        <v>4</v>
      </c>
      <c r="F95">
        <v>1</v>
      </c>
      <c r="G95">
        <v>2</v>
      </c>
      <c r="H95">
        <v>4</v>
      </c>
      <c r="I95">
        <v>2</v>
      </c>
    </row>
    <row r="96" spans="1:9">
      <c r="A96" s="14">
        <v>5</v>
      </c>
      <c r="B96">
        <v>1</v>
      </c>
      <c r="C96">
        <v>1</v>
      </c>
      <c r="D96">
        <v>2</v>
      </c>
      <c r="E96">
        <v>6</v>
      </c>
      <c r="F96">
        <v>1</v>
      </c>
      <c r="G96">
        <v>3</v>
      </c>
      <c r="H96">
        <v>3</v>
      </c>
      <c r="I96">
        <v>3</v>
      </c>
    </row>
    <row r="97" spans="1:9">
      <c r="A97" s="14">
        <v>4</v>
      </c>
      <c r="B97">
        <v>1</v>
      </c>
      <c r="C97">
        <v>1</v>
      </c>
      <c r="D97">
        <v>3</v>
      </c>
      <c r="E97">
        <v>5</v>
      </c>
      <c r="F97">
        <v>1</v>
      </c>
      <c r="G97">
        <v>2</v>
      </c>
      <c r="H97">
        <v>2</v>
      </c>
      <c r="I97">
        <v>7</v>
      </c>
    </row>
    <row r="98" spans="1:9">
      <c r="A98" s="14">
        <v>6</v>
      </c>
      <c r="B98">
        <v>2</v>
      </c>
      <c r="C98">
        <v>1</v>
      </c>
      <c r="D98">
        <v>2</v>
      </c>
      <c r="E98">
        <v>5</v>
      </c>
      <c r="F98">
        <v>1</v>
      </c>
      <c r="G98">
        <v>3</v>
      </c>
      <c r="H98">
        <v>6</v>
      </c>
      <c r="I98">
        <v>2</v>
      </c>
    </row>
    <row r="99" spans="1:9">
      <c r="A99" s="14">
        <v>8</v>
      </c>
      <c r="B99">
        <v>3</v>
      </c>
      <c r="C99">
        <v>1</v>
      </c>
      <c r="D99">
        <v>3</v>
      </c>
      <c r="E99">
        <v>7</v>
      </c>
      <c r="F99">
        <v>1</v>
      </c>
      <c r="G99">
        <v>7</v>
      </c>
      <c r="H99">
        <v>5</v>
      </c>
      <c r="I99">
        <v>0</v>
      </c>
    </row>
    <row r="100" spans="1:9">
      <c r="A100" s="14">
        <v>5</v>
      </c>
      <c r="B100">
        <v>1</v>
      </c>
      <c r="C100">
        <v>1</v>
      </c>
      <c r="D100">
        <v>3</v>
      </c>
      <c r="E100">
        <v>5</v>
      </c>
      <c r="F100">
        <v>1</v>
      </c>
      <c r="G100">
        <v>3</v>
      </c>
      <c r="H100">
        <v>3</v>
      </c>
      <c r="I100">
        <v>3</v>
      </c>
    </row>
    <row r="101" spans="1:9">
      <c r="A101" s="14">
        <v>7</v>
      </c>
      <c r="B101">
        <v>2</v>
      </c>
      <c r="C101">
        <v>1</v>
      </c>
      <c r="D101">
        <v>3</v>
      </c>
      <c r="E101">
        <v>4</v>
      </c>
      <c r="F101">
        <v>1</v>
      </c>
      <c r="G101">
        <v>4</v>
      </c>
      <c r="H101">
        <v>5</v>
      </c>
      <c r="I101">
        <v>3</v>
      </c>
    </row>
    <row r="102" spans="1:9">
      <c r="A102" s="14">
        <v>1</v>
      </c>
      <c r="B102">
        <v>2</v>
      </c>
      <c r="C102">
        <v>2</v>
      </c>
      <c r="D102">
        <v>1</v>
      </c>
      <c r="E102">
        <v>4</v>
      </c>
      <c r="F102">
        <v>1</v>
      </c>
      <c r="G102">
        <v>3</v>
      </c>
      <c r="H102">
        <v>7</v>
      </c>
      <c r="I102">
        <v>4</v>
      </c>
    </row>
    <row r="103" spans="1:9">
      <c r="A103" s="14">
        <v>6</v>
      </c>
      <c r="B103">
        <v>1</v>
      </c>
      <c r="C103">
        <v>1</v>
      </c>
      <c r="D103">
        <v>4</v>
      </c>
      <c r="E103">
        <v>6</v>
      </c>
      <c r="F103">
        <v>1</v>
      </c>
      <c r="G103">
        <v>1</v>
      </c>
      <c r="H103">
        <v>4</v>
      </c>
      <c r="I103">
        <v>3</v>
      </c>
    </row>
    <row r="104" spans="1:9">
      <c r="A104" s="14">
        <v>5</v>
      </c>
      <c r="B104">
        <v>1</v>
      </c>
      <c r="C104">
        <v>1</v>
      </c>
      <c r="D104">
        <v>1</v>
      </c>
      <c r="E104">
        <v>3</v>
      </c>
      <c r="F104">
        <v>1</v>
      </c>
      <c r="G104">
        <v>3</v>
      </c>
      <c r="H104">
        <v>3</v>
      </c>
      <c r="I104">
        <v>3</v>
      </c>
    </row>
    <row r="105" spans="1:9">
      <c r="A105" s="14">
        <v>5</v>
      </c>
      <c r="B105">
        <v>2</v>
      </c>
      <c r="C105">
        <v>1</v>
      </c>
      <c r="D105">
        <v>2</v>
      </c>
      <c r="E105">
        <v>5</v>
      </c>
      <c r="F105">
        <v>1</v>
      </c>
      <c r="G105">
        <v>1</v>
      </c>
      <c r="H105">
        <v>2</v>
      </c>
      <c r="I105">
        <v>3</v>
      </c>
    </row>
    <row r="106" spans="1:9">
      <c r="A106" s="14">
        <v>5</v>
      </c>
      <c r="B106">
        <v>1</v>
      </c>
      <c r="C106">
        <v>1</v>
      </c>
      <c r="D106">
        <v>6</v>
      </c>
      <c r="E106">
        <v>4</v>
      </c>
      <c r="F106">
        <v>1</v>
      </c>
      <c r="G106">
        <v>3</v>
      </c>
      <c r="H106">
        <v>5</v>
      </c>
      <c r="I106">
        <v>1</v>
      </c>
    </row>
    <row r="107" spans="1:9">
      <c r="A107" s="14">
        <v>5</v>
      </c>
      <c r="B107">
        <v>1</v>
      </c>
      <c r="C107">
        <v>1</v>
      </c>
      <c r="D107">
        <v>1</v>
      </c>
      <c r="E107">
        <v>4</v>
      </c>
      <c r="F107">
        <v>1</v>
      </c>
      <c r="G107">
        <v>2</v>
      </c>
      <c r="H107">
        <v>1</v>
      </c>
      <c r="I107">
        <v>2</v>
      </c>
    </row>
    <row r="108" spans="1:9">
      <c r="A108" s="14">
        <v>5</v>
      </c>
      <c r="B108">
        <v>1</v>
      </c>
      <c r="C108">
        <v>1</v>
      </c>
      <c r="D108">
        <v>5</v>
      </c>
      <c r="E108">
        <v>7</v>
      </c>
      <c r="F108">
        <v>1</v>
      </c>
      <c r="G108">
        <v>2</v>
      </c>
      <c r="H108">
        <v>5</v>
      </c>
      <c r="I108">
        <v>3</v>
      </c>
    </row>
    <row r="109" spans="1:9">
      <c r="A109" s="14">
        <v>5</v>
      </c>
      <c r="B109">
        <v>3</v>
      </c>
      <c r="C109">
        <v>1</v>
      </c>
      <c r="D109">
        <v>2</v>
      </c>
      <c r="E109">
        <v>4</v>
      </c>
      <c r="F109">
        <v>1</v>
      </c>
      <c r="G109">
        <v>8</v>
      </c>
      <c r="H109">
        <v>2</v>
      </c>
      <c r="I109">
        <v>5</v>
      </c>
    </row>
    <row r="110" spans="1:9">
      <c r="A110" s="14">
        <v>6</v>
      </c>
      <c r="B110">
        <v>3</v>
      </c>
      <c r="C110">
        <v>2</v>
      </c>
      <c r="D110">
        <v>6</v>
      </c>
      <c r="E110">
        <v>5</v>
      </c>
      <c r="F110">
        <v>1</v>
      </c>
      <c r="G110">
        <v>5</v>
      </c>
      <c r="H110">
        <v>4</v>
      </c>
      <c r="I110">
        <v>6</v>
      </c>
    </row>
    <row r="111" spans="1:9">
      <c r="A111" s="14">
        <v>3</v>
      </c>
      <c r="B111">
        <v>3</v>
      </c>
      <c r="C111">
        <v>1</v>
      </c>
      <c r="D111">
        <v>2</v>
      </c>
      <c r="E111">
        <v>5</v>
      </c>
      <c r="F111">
        <v>1</v>
      </c>
      <c r="G111">
        <v>8</v>
      </c>
      <c r="H111">
        <v>5</v>
      </c>
      <c r="I111">
        <v>6</v>
      </c>
    </row>
    <row r="112" spans="1:9">
      <c r="A112" s="14">
        <v>6</v>
      </c>
      <c r="B112">
        <v>2</v>
      </c>
      <c r="C112">
        <v>1</v>
      </c>
      <c r="D112">
        <v>5</v>
      </c>
      <c r="E112">
        <v>7</v>
      </c>
      <c r="F112">
        <v>1</v>
      </c>
      <c r="G112">
        <v>4</v>
      </c>
      <c r="H112">
        <v>2</v>
      </c>
      <c r="I112">
        <v>7</v>
      </c>
    </row>
    <row r="113" spans="1:9">
      <c r="A113" s="14">
        <v>5</v>
      </c>
      <c r="B113">
        <v>1</v>
      </c>
      <c r="C113">
        <v>1</v>
      </c>
      <c r="D113">
        <v>2</v>
      </c>
      <c r="E113">
        <v>6</v>
      </c>
      <c r="F113">
        <v>1</v>
      </c>
      <c r="G113">
        <v>3</v>
      </c>
      <c r="H113">
        <v>3</v>
      </c>
      <c r="I113">
        <v>3</v>
      </c>
    </row>
    <row r="114" spans="1:9">
      <c r="A114" s="14">
        <v>5</v>
      </c>
      <c r="B114">
        <v>2</v>
      </c>
      <c r="C114">
        <v>1</v>
      </c>
      <c r="D114">
        <v>1</v>
      </c>
      <c r="E114">
        <v>5</v>
      </c>
      <c r="F114">
        <v>1</v>
      </c>
      <c r="G114">
        <v>4</v>
      </c>
      <c r="H114">
        <v>3</v>
      </c>
      <c r="I114">
        <v>5</v>
      </c>
    </row>
    <row r="115" spans="1:9">
      <c r="A115" s="14">
        <v>5</v>
      </c>
      <c r="B115">
        <v>1</v>
      </c>
      <c r="C115">
        <v>2</v>
      </c>
      <c r="D115">
        <v>2</v>
      </c>
      <c r="E115">
        <v>5</v>
      </c>
      <c r="F115">
        <v>1</v>
      </c>
      <c r="G115">
        <v>3</v>
      </c>
      <c r="H115">
        <v>6</v>
      </c>
      <c r="I115">
        <v>2</v>
      </c>
    </row>
    <row r="116" spans="1:9">
      <c r="A116" s="14">
        <v>5</v>
      </c>
      <c r="B116">
        <v>2</v>
      </c>
      <c r="C116">
        <v>2</v>
      </c>
      <c r="D116">
        <v>5</v>
      </c>
      <c r="E116">
        <v>5</v>
      </c>
      <c r="F116">
        <v>2</v>
      </c>
      <c r="G116">
        <v>5</v>
      </c>
      <c r="H116">
        <v>5</v>
      </c>
      <c r="I116">
        <v>5</v>
      </c>
    </row>
    <row r="117" spans="1:9">
      <c r="A117" s="14">
        <v>6</v>
      </c>
      <c r="B117">
        <v>3</v>
      </c>
      <c r="C117">
        <v>1</v>
      </c>
      <c r="D117">
        <v>5</v>
      </c>
      <c r="E117">
        <v>4</v>
      </c>
      <c r="F117">
        <v>1</v>
      </c>
      <c r="G117">
        <v>6</v>
      </c>
      <c r="H117">
        <v>4</v>
      </c>
      <c r="I117">
        <v>4</v>
      </c>
    </row>
    <row r="118" spans="1:9">
      <c r="A118" s="14">
        <v>5</v>
      </c>
      <c r="B118">
        <v>1</v>
      </c>
      <c r="C118">
        <v>1</v>
      </c>
      <c r="D118">
        <v>2</v>
      </c>
      <c r="E118">
        <v>3</v>
      </c>
      <c r="F118">
        <v>1</v>
      </c>
      <c r="G118">
        <v>1</v>
      </c>
      <c r="H118">
        <v>2</v>
      </c>
      <c r="I118">
        <v>2</v>
      </c>
    </row>
    <row r="119" spans="1:9">
      <c r="A119" s="14">
        <v>4</v>
      </c>
      <c r="B119">
        <v>2</v>
      </c>
      <c r="C119">
        <v>2</v>
      </c>
      <c r="D119">
        <v>6</v>
      </c>
      <c r="E119">
        <v>7</v>
      </c>
      <c r="F119">
        <v>1</v>
      </c>
      <c r="G119">
        <v>2</v>
      </c>
      <c r="H119">
        <v>3</v>
      </c>
      <c r="I119">
        <v>4</v>
      </c>
    </row>
    <row r="120" spans="1:9">
      <c r="A120" s="14">
        <v>7</v>
      </c>
      <c r="B120">
        <v>2</v>
      </c>
      <c r="C120">
        <v>2</v>
      </c>
      <c r="D120">
        <v>4</v>
      </c>
      <c r="E120">
        <v>5</v>
      </c>
      <c r="F120">
        <v>1</v>
      </c>
      <c r="G120">
        <v>6</v>
      </c>
      <c r="H120">
        <v>3</v>
      </c>
      <c r="I120">
        <v>4</v>
      </c>
    </row>
    <row r="121" spans="1:9">
      <c r="A121" s="14">
        <v>5</v>
      </c>
      <c r="B121">
        <v>2</v>
      </c>
      <c r="C121">
        <v>2</v>
      </c>
      <c r="D121">
        <v>3</v>
      </c>
      <c r="E121">
        <v>4</v>
      </c>
      <c r="F121">
        <v>1</v>
      </c>
      <c r="G121">
        <v>4</v>
      </c>
      <c r="H121">
        <v>6</v>
      </c>
      <c r="I121">
        <v>2</v>
      </c>
    </row>
    <row r="122" spans="1:9">
      <c r="A122" s="14">
        <v>5</v>
      </c>
      <c r="B122">
        <v>1</v>
      </c>
      <c r="C122">
        <v>1</v>
      </c>
      <c r="D122">
        <v>2</v>
      </c>
      <c r="E122">
        <v>5</v>
      </c>
      <c r="F122">
        <v>1</v>
      </c>
      <c r="G122">
        <v>4</v>
      </c>
      <c r="H122">
        <v>2</v>
      </c>
      <c r="I122">
        <v>3</v>
      </c>
    </row>
    <row r="123" spans="1:9">
      <c r="A123" s="14">
        <v>0</v>
      </c>
      <c r="B123">
        <v>2</v>
      </c>
      <c r="C123">
        <v>2</v>
      </c>
      <c r="D123">
        <v>1</v>
      </c>
      <c r="E123">
        <v>5</v>
      </c>
      <c r="F123">
        <v>1</v>
      </c>
      <c r="G123">
        <v>3</v>
      </c>
      <c r="H123">
        <v>6</v>
      </c>
      <c r="I123">
        <v>4</v>
      </c>
    </row>
    <row r="124" spans="1:9">
      <c r="A124" s="14">
        <v>5</v>
      </c>
      <c r="B124">
        <v>2</v>
      </c>
      <c r="C124">
        <v>2</v>
      </c>
      <c r="D124">
        <v>3</v>
      </c>
      <c r="E124">
        <v>5</v>
      </c>
      <c r="F124">
        <v>1</v>
      </c>
      <c r="G124">
        <v>4</v>
      </c>
      <c r="H124">
        <v>3</v>
      </c>
      <c r="I124">
        <v>3</v>
      </c>
    </row>
    <row r="125" spans="1:9">
      <c r="A125" s="14">
        <v>4</v>
      </c>
      <c r="B125">
        <v>1</v>
      </c>
      <c r="C125">
        <v>1</v>
      </c>
      <c r="D125">
        <v>2</v>
      </c>
      <c r="E125">
        <v>5</v>
      </c>
      <c r="F125">
        <v>1</v>
      </c>
      <c r="G125">
        <v>4</v>
      </c>
      <c r="H125">
        <v>4</v>
      </c>
      <c r="I125">
        <v>3</v>
      </c>
    </row>
    <row r="126" spans="1:9">
      <c r="A126" s="14">
        <v>5</v>
      </c>
      <c r="B126">
        <v>2</v>
      </c>
      <c r="C126">
        <v>1</v>
      </c>
      <c r="D126">
        <v>3</v>
      </c>
      <c r="E126">
        <v>5</v>
      </c>
      <c r="F126">
        <v>1</v>
      </c>
      <c r="G126">
        <v>1</v>
      </c>
      <c r="H126">
        <v>1</v>
      </c>
      <c r="I126">
        <v>4</v>
      </c>
    </row>
    <row r="127" spans="1:9">
      <c r="A127" s="14">
        <v>3</v>
      </c>
      <c r="B127">
        <v>2</v>
      </c>
      <c r="C127">
        <v>2</v>
      </c>
      <c r="D127">
        <v>2</v>
      </c>
      <c r="E127">
        <v>4</v>
      </c>
      <c r="F127">
        <v>1</v>
      </c>
      <c r="G127">
        <v>4</v>
      </c>
      <c r="H127">
        <v>4</v>
      </c>
      <c r="I127">
        <v>4</v>
      </c>
    </row>
    <row r="128" spans="1:9">
      <c r="A128" s="14">
        <v>6</v>
      </c>
      <c r="B128">
        <v>1</v>
      </c>
      <c r="C128">
        <v>2</v>
      </c>
      <c r="D128">
        <v>3</v>
      </c>
      <c r="E128">
        <v>7</v>
      </c>
      <c r="F128">
        <v>1</v>
      </c>
      <c r="G128">
        <v>3</v>
      </c>
      <c r="H128">
        <v>4</v>
      </c>
      <c r="I128">
        <v>3</v>
      </c>
    </row>
    <row r="129" spans="1:9">
      <c r="A129" s="14">
        <v>7</v>
      </c>
      <c r="B129">
        <v>1</v>
      </c>
      <c r="C129">
        <v>2</v>
      </c>
      <c r="D129">
        <v>4</v>
      </c>
      <c r="E129">
        <v>7</v>
      </c>
      <c r="F129">
        <v>1</v>
      </c>
      <c r="G129">
        <v>3</v>
      </c>
      <c r="H129">
        <v>4</v>
      </c>
      <c r="I129">
        <v>3</v>
      </c>
    </row>
    <row r="130" spans="1:9">
      <c r="A130" s="14">
        <v>6</v>
      </c>
      <c r="B130">
        <v>2</v>
      </c>
      <c r="C130">
        <v>1</v>
      </c>
      <c r="D130">
        <v>2</v>
      </c>
      <c r="E130">
        <v>6</v>
      </c>
      <c r="F130">
        <v>1</v>
      </c>
      <c r="G130">
        <v>3</v>
      </c>
      <c r="H130">
        <v>3</v>
      </c>
      <c r="I130">
        <v>2</v>
      </c>
    </row>
    <row r="131" spans="1:9">
      <c r="A131" s="14">
        <v>5</v>
      </c>
      <c r="B131">
        <v>2</v>
      </c>
      <c r="C131">
        <v>2</v>
      </c>
      <c r="D131">
        <v>3</v>
      </c>
      <c r="E131">
        <v>5</v>
      </c>
      <c r="F131">
        <v>1</v>
      </c>
      <c r="G131">
        <v>3</v>
      </c>
      <c r="H131">
        <v>3</v>
      </c>
      <c r="I131">
        <v>3</v>
      </c>
    </row>
    <row r="132" spans="1:9">
      <c r="A132" s="14">
        <v>6</v>
      </c>
      <c r="B132">
        <v>2</v>
      </c>
      <c r="C132">
        <v>3</v>
      </c>
      <c r="D132">
        <v>2</v>
      </c>
      <c r="E132">
        <v>7</v>
      </c>
      <c r="F132">
        <v>1</v>
      </c>
      <c r="G132">
        <v>3</v>
      </c>
      <c r="H132">
        <v>7</v>
      </c>
      <c r="I132">
        <v>3</v>
      </c>
    </row>
    <row r="133" spans="1:9">
      <c r="A133" s="14">
        <v>5</v>
      </c>
      <c r="B133">
        <v>4</v>
      </c>
      <c r="C133">
        <v>3</v>
      </c>
      <c r="D133">
        <v>4</v>
      </c>
      <c r="E133">
        <v>9</v>
      </c>
      <c r="F133">
        <v>1</v>
      </c>
      <c r="G133">
        <v>3</v>
      </c>
      <c r="H133">
        <v>8</v>
      </c>
      <c r="I133">
        <v>5</v>
      </c>
    </row>
    <row r="134" spans="1:9">
      <c r="A134" s="14">
        <v>6</v>
      </c>
      <c r="B134">
        <v>1</v>
      </c>
      <c r="C134">
        <v>2</v>
      </c>
      <c r="D134">
        <v>2</v>
      </c>
      <c r="E134">
        <v>5</v>
      </c>
      <c r="F134">
        <v>1</v>
      </c>
      <c r="G134">
        <v>1</v>
      </c>
      <c r="H134">
        <v>2</v>
      </c>
      <c r="I134">
        <v>3</v>
      </c>
    </row>
    <row r="135" spans="1:9">
      <c r="A135" s="14">
        <v>7</v>
      </c>
      <c r="B135">
        <v>6</v>
      </c>
      <c r="C135">
        <v>2</v>
      </c>
      <c r="D135">
        <v>3</v>
      </c>
      <c r="E135">
        <v>4</v>
      </c>
      <c r="F135">
        <v>2</v>
      </c>
      <c r="G135">
        <v>7</v>
      </c>
      <c r="H135">
        <v>6</v>
      </c>
      <c r="I135">
        <v>3</v>
      </c>
    </row>
    <row r="136" spans="1:9">
      <c r="A136" s="14">
        <v>4</v>
      </c>
      <c r="B136">
        <v>1</v>
      </c>
      <c r="C136">
        <v>1</v>
      </c>
      <c r="D136">
        <v>1</v>
      </c>
      <c r="E136">
        <v>2</v>
      </c>
      <c r="F136">
        <v>1</v>
      </c>
      <c r="G136">
        <v>5</v>
      </c>
      <c r="H136">
        <v>0</v>
      </c>
      <c r="I136">
        <v>5</v>
      </c>
    </row>
    <row r="137" spans="1:9">
      <c r="A137" s="14">
        <v>4</v>
      </c>
      <c r="B137">
        <v>3</v>
      </c>
      <c r="C137">
        <v>3</v>
      </c>
      <c r="D137">
        <v>5</v>
      </c>
      <c r="E137">
        <v>7</v>
      </c>
      <c r="F137">
        <v>2</v>
      </c>
      <c r="G137">
        <v>4</v>
      </c>
      <c r="H137">
        <v>5</v>
      </c>
      <c r="I137">
        <v>6</v>
      </c>
    </row>
    <row r="138" spans="1:9">
      <c r="A138" s="14">
        <v>6</v>
      </c>
      <c r="B138">
        <v>1</v>
      </c>
      <c r="C138">
        <v>1</v>
      </c>
      <c r="D138">
        <v>2</v>
      </c>
      <c r="E138">
        <v>4</v>
      </c>
      <c r="F138">
        <v>1</v>
      </c>
      <c r="G138">
        <v>2</v>
      </c>
      <c r="H138">
        <v>4</v>
      </c>
      <c r="I138">
        <v>2</v>
      </c>
    </row>
    <row r="139" spans="1:9">
      <c r="A139" s="14">
        <v>6</v>
      </c>
      <c r="B139">
        <v>1</v>
      </c>
      <c r="C139">
        <v>1</v>
      </c>
      <c r="D139">
        <v>3</v>
      </c>
      <c r="E139">
        <v>3</v>
      </c>
      <c r="F139">
        <v>1</v>
      </c>
      <c r="G139">
        <v>2</v>
      </c>
      <c r="H139">
        <v>2</v>
      </c>
      <c r="I139">
        <v>5</v>
      </c>
    </row>
    <row r="140" spans="1:9">
      <c r="A140" s="14">
        <v>6</v>
      </c>
      <c r="B140">
        <v>1</v>
      </c>
      <c r="C140">
        <v>3</v>
      </c>
      <c r="D140">
        <v>3</v>
      </c>
      <c r="E140">
        <v>5</v>
      </c>
      <c r="F140">
        <v>1</v>
      </c>
      <c r="G140">
        <v>4</v>
      </c>
      <c r="H140">
        <v>6</v>
      </c>
      <c r="I140">
        <v>3</v>
      </c>
    </row>
    <row r="141" spans="1:9">
      <c r="A141" s="14">
        <v>4</v>
      </c>
      <c r="B141">
        <v>3</v>
      </c>
      <c r="C141">
        <v>3</v>
      </c>
      <c r="D141">
        <v>3</v>
      </c>
      <c r="E141">
        <v>5</v>
      </c>
      <c r="F141">
        <v>1</v>
      </c>
      <c r="G141">
        <v>3</v>
      </c>
      <c r="H141">
        <v>2</v>
      </c>
      <c r="I141">
        <v>3</v>
      </c>
    </row>
    <row r="142" spans="1:9">
      <c r="A142" s="14">
        <v>5</v>
      </c>
      <c r="B142">
        <v>1</v>
      </c>
      <c r="C142">
        <v>1</v>
      </c>
      <c r="D142">
        <v>3</v>
      </c>
      <c r="E142">
        <v>5</v>
      </c>
      <c r="F142">
        <v>1</v>
      </c>
      <c r="G142">
        <v>4</v>
      </c>
      <c r="H142">
        <v>5</v>
      </c>
      <c r="I142">
        <v>2</v>
      </c>
    </row>
    <row r="143" spans="1:9">
      <c r="A143" s="14">
        <v>4</v>
      </c>
      <c r="B143">
        <v>2</v>
      </c>
      <c r="C143">
        <v>3</v>
      </c>
      <c r="D143">
        <v>4</v>
      </c>
      <c r="E143">
        <v>7</v>
      </c>
      <c r="F143">
        <v>1</v>
      </c>
      <c r="G143">
        <v>3</v>
      </c>
      <c r="H143">
        <v>5</v>
      </c>
      <c r="I143">
        <v>3</v>
      </c>
    </row>
    <row r="144" spans="1:9">
      <c r="A144" s="14">
        <v>4</v>
      </c>
      <c r="B144">
        <v>1</v>
      </c>
      <c r="C144">
        <v>2</v>
      </c>
      <c r="D144">
        <v>4</v>
      </c>
      <c r="E144">
        <v>6</v>
      </c>
      <c r="F144">
        <v>1</v>
      </c>
      <c r="G144">
        <v>6</v>
      </c>
      <c r="H144">
        <v>6</v>
      </c>
      <c r="I144">
        <v>5</v>
      </c>
    </row>
    <row r="145" spans="1:9">
      <c r="A145" s="14">
        <v>6</v>
      </c>
      <c r="B145">
        <v>1</v>
      </c>
      <c r="C145">
        <v>1</v>
      </c>
      <c r="D145">
        <v>3</v>
      </c>
      <c r="E145">
        <v>5</v>
      </c>
      <c r="F145">
        <v>1</v>
      </c>
      <c r="G145">
        <v>2</v>
      </c>
      <c r="H145">
        <v>1</v>
      </c>
      <c r="I145">
        <v>5</v>
      </c>
    </row>
    <row r="146" spans="1:9">
      <c r="A146" s="14">
        <v>5</v>
      </c>
      <c r="B146">
        <v>2</v>
      </c>
      <c r="C146">
        <v>1</v>
      </c>
      <c r="D146">
        <v>3</v>
      </c>
      <c r="E146">
        <v>4</v>
      </c>
      <c r="F146">
        <v>1</v>
      </c>
      <c r="G146">
        <v>3</v>
      </c>
      <c r="H146">
        <v>3</v>
      </c>
      <c r="I146">
        <v>2</v>
      </c>
    </row>
    <row r="147" spans="1:9">
      <c r="A147" s="14">
        <v>6</v>
      </c>
      <c r="B147">
        <v>2</v>
      </c>
      <c r="C147">
        <v>2</v>
      </c>
      <c r="D147">
        <v>5</v>
      </c>
      <c r="E147">
        <v>4</v>
      </c>
      <c r="F147">
        <v>2</v>
      </c>
      <c r="G147">
        <v>2</v>
      </c>
      <c r="H147">
        <v>5</v>
      </c>
      <c r="I147">
        <v>3</v>
      </c>
    </row>
    <row r="148" spans="1:9">
      <c r="A148" s="14">
        <v>7</v>
      </c>
      <c r="B148">
        <v>1</v>
      </c>
      <c r="C148">
        <v>2</v>
      </c>
      <c r="D148">
        <v>1</v>
      </c>
      <c r="E148">
        <v>6</v>
      </c>
      <c r="F148">
        <v>1</v>
      </c>
      <c r="G148">
        <v>4</v>
      </c>
      <c r="H148">
        <v>2</v>
      </c>
      <c r="I148">
        <v>3</v>
      </c>
    </row>
    <row r="149" spans="1:9">
      <c r="A149" s="14">
        <v>5</v>
      </c>
      <c r="B149">
        <v>1</v>
      </c>
      <c r="C149">
        <v>1</v>
      </c>
      <c r="D149">
        <v>1</v>
      </c>
      <c r="E149">
        <v>5</v>
      </c>
      <c r="F149">
        <v>1</v>
      </c>
      <c r="G149">
        <v>2</v>
      </c>
      <c r="H149">
        <v>4</v>
      </c>
      <c r="I149">
        <v>2</v>
      </c>
    </row>
    <row r="150" spans="1:9">
      <c r="A150" s="14">
        <v>5</v>
      </c>
      <c r="B150">
        <v>3</v>
      </c>
      <c r="C150">
        <v>2</v>
      </c>
      <c r="D150">
        <v>3</v>
      </c>
      <c r="E150">
        <v>6</v>
      </c>
      <c r="F150">
        <v>1</v>
      </c>
      <c r="G150">
        <v>3</v>
      </c>
      <c r="H150">
        <v>5</v>
      </c>
      <c r="I150">
        <v>3</v>
      </c>
    </row>
    <row r="151" spans="1:9">
      <c r="A151" s="14">
        <v>6</v>
      </c>
      <c r="B151">
        <v>1</v>
      </c>
      <c r="C151">
        <v>1</v>
      </c>
      <c r="D151">
        <v>2</v>
      </c>
      <c r="E151">
        <v>6</v>
      </c>
      <c r="F151">
        <v>1</v>
      </c>
      <c r="G151">
        <v>2</v>
      </c>
      <c r="H151">
        <v>2</v>
      </c>
      <c r="I151">
        <v>3</v>
      </c>
    </row>
    <row r="152" spans="1:9">
      <c r="A152" s="14">
        <v>5</v>
      </c>
      <c r="B152">
        <v>2</v>
      </c>
      <c r="C152">
        <v>2</v>
      </c>
      <c r="D152">
        <v>4</v>
      </c>
      <c r="E152">
        <v>6</v>
      </c>
      <c r="F152">
        <v>1</v>
      </c>
      <c r="G152">
        <v>4</v>
      </c>
      <c r="H152">
        <v>6</v>
      </c>
      <c r="I152">
        <v>3</v>
      </c>
    </row>
    <row r="153" spans="1:9">
      <c r="A153" s="14">
        <v>5</v>
      </c>
      <c r="B153">
        <v>2</v>
      </c>
      <c r="C153">
        <v>1</v>
      </c>
      <c r="D153">
        <v>3</v>
      </c>
      <c r="E153">
        <v>5</v>
      </c>
      <c r="F153">
        <v>1</v>
      </c>
      <c r="G153">
        <v>2</v>
      </c>
      <c r="H153">
        <v>3</v>
      </c>
      <c r="I153">
        <v>4</v>
      </c>
    </row>
    <row r="154" spans="1:9">
      <c r="A154" s="14">
        <v>5</v>
      </c>
      <c r="B154">
        <v>2</v>
      </c>
      <c r="C154">
        <v>2</v>
      </c>
      <c r="D154">
        <v>4</v>
      </c>
      <c r="E154">
        <v>6</v>
      </c>
      <c r="F154">
        <v>1</v>
      </c>
      <c r="G154">
        <v>2</v>
      </c>
      <c r="H154">
        <v>5</v>
      </c>
      <c r="I154">
        <v>5</v>
      </c>
    </row>
    <row r="155" spans="1:9">
      <c r="A155" s="14">
        <v>5</v>
      </c>
      <c r="B155">
        <v>1</v>
      </c>
      <c r="C155">
        <v>3</v>
      </c>
      <c r="D155">
        <v>5</v>
      </c>
      <c r="E155">
        <v>6</v>
      </c>
      <c r="F155">
        <v>1</v>
      </c>
      <c r="G155">
        <v>4</v>
      </c>
      <c r="H155">
        <v>6</v>
      </c>
      <c r="I155">
        <v>3</v>
      </c>
    </row>
    <row r="156" spans="1:9">
      <c r="A156" s="14">
        <v>5</v>
      </c>
      <c r="B156">
        <v>2</v>
      </c>
      <c r="C156">
        <v>2</v>
      </c>
      <c r="D156">
        <v>3</v>
      </c>
      <c r="E156">
        <v>6</v>
      </c>
      <c r="F156">
        <v>1</v>
      </c>
      <c r="G156">
        <v>4</v>
      </c>
      <c r="H156">
        <v>5</v>
      </c>
      <c r="I156">
        <v>3</v>
      </c>
    </row>
    <row r="157" spans="1:9">
      <c r="A157" s="14">
        <v>3</v>
      </c>
      <c r="B157">
        <v>1</v>
      </c>
      <c r="C157">
        <v>1</v>
      </c>
      <c r="D157">
        <v>2</v>
      </c>
      <c r="E157">
        <v>7</v>
      </c>
      <c r="F157">
        <v>1</v>
      </c>
      <c r="G157">
        <v>2</v>
      </c>
      <c r="H157">
        <v>3</v>
      </c>
      <c r="I157">
        <v>5</v>
      </c>
    </row>
    <row r="158" spans="1:9">
      <c r="A158" s="14">
        <v>7</v>
      </c>
      <c r="B158">
        <v>1</v>
      </c>
      <c r="C158">
        <v>2</v>
      </c>
      <c r="D158">
        <v>2</v>
      </c>
      <c r="E158">
        <v>5</v>
      </c>
      <c r="F158">
        <v>1</v>
      </c>
      <c r="G158">
        <v>5</v>
      </c>
      <c r="H158">
        <v>4</v>
      </c>
      <c r="I158">
        <v>4</v>
      </c>
    </row>
    <row r="159" spans="1:9">
      <c r="A159" s="14">
        <v>5</v>
      </c>
      <c r="B159">
        <v>1</v>
      </c>
      <c r="C159">
        <v>1</v>
      </c>
      <c r="D159">
        <v>1</v>
      </c>
      <c r="E159">
        <v>6</v>
      </c>
      <c r="F159">
        <v>1</v>
      </c>
      <c r="G159">
        <v>2</v>
      </c>
      <c r="H159">
        <v>1</v>
      </c>
      <c r="I159">
        <v>1</v>
      </c>
    </row>
    <row r="160" spans="1:9">
      <c r="A160" s="14">
        <v>3</v>
      </c>
      <c r="B160">
        <v>2</v>
      </c>
      <c r="C160">
        <v>1</v>
      </c>
      <c r="D160">
        <v>2</v>
      </c>
      <c r="E160">
        <v>6</v>
      </c>
      <c r="F160">
        <v>1</v>
      </c>
      <c r="G160">
        <v>4</v>
      </c>
      <c r="H160">
        <v>6</v>
      </c>
      <c r="I160">
        <v>4</v>
      </c>
    </row>
    <row r="161" spans="1:9">
      <c r="A161" s="14">
        <v>5</v>
      </c>
      <c r="B161">
        <v>2</v>
      </c>
      <c r="C161">
        <v>1</v>
      </c>
      <c r="D161">
        <v>1</v>
      </c>
      <c r="E161">
        <v>6</v>
      </c>
      <c r="F161">
        <v>1</v>
      </c>
      <c r="G161">
        <v>4</v>
      </c>
      <c r="H161">
        <v>5</v>
      </c>
      <c r="I161">
        <v>2</v>
      </c>
    </row>
    <row r="162" spans="1:9">
      <c r="A162" s="14">
        <v>4</v>
      </c>
      <c r="B162">
        <v>2</v>
      </c>
      <c r="C162">
        <v>1</v>
      </c>
      <c r="D162">
        <v>3</v>
      </c>
      <c r="E162">
        <v>3</v>
      </c>
      <c r="F162">
        <v>1</v>
      </c>
      <c r="G162">
        <v>3</v>
      </c>
      <c r="H162">
        <v>5</v>
      </c>
      <c r="I162">
        <v>9</v>
      </c>
    </row>
    <row r="163" spans="1:9">
      <c r="A163" s="14">
        <v>5</v>
      </c>
      <c r="B163">
        <v>1</v>
      </c>
      <c r="C163">
        <v>1</v>
      </c>
      <c r="D163">
        <v>4</v>
      </c>
      <c r="E163">
        <v>3</v>
      </c>
      <c r="F163">
        <v>1</v>
      </c>
      <c r="G163">
        <v>4</v>
      </c>
      <c r="H163">
        <v>3</v>
      </c>
      <c r="I163">
        <v>4</v>
      </c>
    </row>
    <row r="164" spans="1:9">
      <c r="A164" s="14">
        <v>5</v>
      </c>
      <c r="B164">
        <v>4</v>
      </c>
      <c r="C164">
        <v>2</v>
      </c>
      <c r="D164">
        <v>3</v>
      </c>
      <c r="E164">
        <v>4</v>
      </c>
      <c r="F164">
        <v>1</v>
      </c>
      <c r="G164">
        <v>5</v>
      </c>
      <c r="H164">
        <v>3</v>
      </c>
      <c r="I164">
        <v>4</v>
      </c>
    </row>
    <row r="165" spans="1:9">
      <c r="A165" s="14">
        <v>3</v>
      </c>
      <c r="B165">
        <v>1</v>
      </c>
      <c r="C165">
        <v>1</v>
      </c>
      <c r="D165">
        <v>5</v>
      </c>
      <c r="E165">
        <v>6</v>
      </c>
      <c r="F165">
        <v>1</v>
      </c>
      <c r="G165">
        <v>5</v>
      </c>
      <c r="H165">
        <v>3</v>
      </c>
      <c r="I165">
        <v>4</v>
      </c>
    </row>
    <row r="166" spans="1:9">
      <c r="A166" s="14">
        <v>6</v>
      </c>
      <c r="B166">
        <v>2</v>
      </c>
      <c r="C166">
        <v>2</v>
      </c>
      <c r="D166">
        <v>1</v>
      </c>
      <c r="E166">
        <v>7</v>
      </c>
      <c r="F166">
        <v>1</v>
      </c>
      <c r="G166">
        <v>2</v>
      </c>
      <c r="H166">
        <v>4</v>
      </c>
      <c r="I166">
        <v>3</v>
      </c>
    </row>
    <row r="167" spans="1:9">
      <c r="A167" s="14">
        <v>5</v>
      </c>
      <c r="B167">
        <v>2</v>
      </c>
      <c r="C167">
        <v>2</v>
      </c>
      <c r="D167">
        <v>3</v>
      </c>
      <c r="E167">
        <v>6</v>
      </c>
      <c r="F167">
        <v>1</v>
      </c>
      <c r="G167">
        <v>3</v>
      </c>
      <c r="H167">
        <v>6</v>
      </c>
      <c r="I167">
        <v>3</v>
      </c>
    </row>
    <row r="168" spans="1:9">
      <c r="A168" s="14">
        <v>4</v>
      </c>
      <c r="B168">
        <v>1</v>
      </c>
      <c r="C168">
        <v>1</v>
      </c>
      <c r="D168">
        <v>4</v>
      </c>
      <c r="E168">
        <v>5</v>
      </c>
      <c r="F168">
        <v>1</v>
      </c>
      <c r="G168">
        <v>1</v>
      </c>
      <c r="H168">
        <v>3</v>
      </c>
      <c r="I168">
        <v>3</v>
      </c>
    </row>
    <row r="169" spans="1:9">
      <c r="A169" s="14">
        <v>5</v>
      </c>
      <c r="B169">
        <v>1</v>
      </c>
      <c r="C169">
        <v>1</v>
      </c>
      <c r="D169">
        <v>5</v>
      </c>
      <c r="E169">
        <v>5</v>
      </c>
      <c r="F169">
        <v>1</v>
      </c>
      <c r="G169">
        <v>3</v>
      </c>
      <c r="H169">
        <v>3</v>
      </c>
      <c r="I169">
        <v>3</v>
      </c>
    </row>
    <row r="170" spans="1:9">
      <c r="A170" s="14">
        <v>6</v>
      </c>
      <c r="B170">
        <v>3</v>
      </c>
      <c r="C170">
        <v>1</v>
      </c>
      <c r="D170">
        <v>7</v>
      </c>
      <c r="E170">
        <v>3</v>
      </c>
      <c r="F170">
        <v>1</v>
      </c>
      <c r="G170">
        <v>8</v>
      </c>
      <c r="H170">
        <v>6</v>
      </c>
      <c r="I170">
        <v>4</v>
      </c>
    </row>
    <row r="171" spans="1:9">
      <c r="A171" s="14">
        <v>5</v>
      </c>
      <c r="B171">
        <v>2</v>
      </c>
      <c r="C171">
        <v>1</v>
      </c>
      <c r="D171">
        <v>3</v>
      </c>
      <c r="E171">
        <v>5</v>
      </c>
      <c r="F171">
        <v>1</v>
      </c>
      <c r="G171">
        <v>3</v>
      </c>
      <c r="H171">
        <v>3</v>
      </c>
      <c r="I171">
        <v>2</v>
      </c>
    </row>
    <row r="172" spans="1:9">
      <c r="A172" s="14">
        <v>5</v>
      </c>
      <c r="B172">
        <v>3</v>
      </c>
      <c r="C172">
        <v>2</v>
      </c>
      <c r="D172">
        <v>3</v>
      </c>
      <c r="E172">
        <v>4</v>
      </c>
      <c r="F172">
        <v>1</v>
      </c>
      <c r="G172">
        <v>4</v>
      </c>
      <c r="H172">
        <v>3</v>
      </c>
      <c r="I172">
        <v>5</v>
      </c>
    </row>
    <row r="173" spans="1:9">
      <c r="A173" s="14">
        <v>5</v>
      </c>
      <c r="B173">
        <v>1</v>
      </c>
      <c r="C173">
        <v>1</v>
      </c>
      <c r="D173">
        <v>4</v>
      </c>
      <c r="E173">
        <v>3</v>
      </c>
      <c r="F173">
        <v>1</v>
      </c>
      <c r="G173">
        <v>3</v>
      </c>
      <c r="H173">
        <v>2</v>
      </c>
      <c r="I173">
        <v>4</v>
      </c>
    </row>
    <row r="174" spans="1:9">
      <c r="A174" s="14">
        <v>5</v>
      </c>
      <c r="B174">
        <v>1</v>
      </c>
      <c r="C174">
        <v>1</v>
      </c>
      <c r="D174">
        <v>2</v>
      </c>
      <c r="E174">
        <v>5</v>
      </c>
      <c r="F174">
        <v>1</v>
      </c>
      <c r="G174">
        <v>4</v>
      </c>
      <c r="H174">
        <v>3</v>
      </c>
      <c r="I174">
        <v>2</v>
      </c>
    </row>
    <row r="175" spans="1:9">
      <c r="A175" s="14">
        <v>6</v>
      </c>
      <c r="B175">
        <v>2</v>
      </c>
      <c r="C175">
        <v>3</v>
      </c>
      <c r="D175">
        <v>4</v>
      </c>
      <c r="E175">
        <v>6</v>
      </c>
      <c r="F175">
        <v>1</v>
      </c>
      <c r="G175">
        <v>3</v>
      </c>
      <c r="H175">
        <v>4</v>
      </c>
      <c r="I175">
        <v>5</v>
      </c>
    </row>
    <row r="176" spans="1:9">
      <c r="A176" s="14">
        <v>5</v>
      </c>
      <c r="B176">
        <v>1</v>
      </c>
      <c r="C176">
        <v>1</v>
      </c>
      <c r="D176">
        <v>3</v>
      </c>
      <c r="E176">
        <v>5</v>
      </c>
      <c r="F176">
        <v>1</v>
      </c>
      <c r="G176">
        <v>3</v>
      </c>
      <c r="H176">
        <v>4</v>
      </c>
      <c r="I176">
        <v>2</v>
      </c>
    </row>
    <row r="177" spans="1:9">
      <c r="A177" s="14">
        <v>4</v>
      </c>
      <c r="B177">
        <v>2</v>
      </c>
      <c r="C177">
        <v>1</v>
      </c>
      <c r="D177">
        <v>2</v>
      </c>
      <c r="E177">
        <v>6</v>
      </c>
      <c r="F177">
        <v>1</v>
      </c>
      <c r="G177">
        <v>4</v>
      </c>
      <c r="H177">
        <v>6</v>
      </c>
      <c r="I177">
        <v>3</v>
      </c>
    </row>
    <row r="178" spans="1:9">
      <c r="A178" s="14">
        <v>5</v>
      </c>
      <c r="B178">
        <v>2</v>
      </c>
      <c r="C178">
        <v>3</v>
      </c>
      <c r="D178">
        <v>5</v>
      </c>
      <c r="E178">
        <v>4</v>
      </c>
      <c r="F178">
        <v>1</v>
      </c>
      <c r="G178">
        <v>3</v>
      </c>
      <c r="H178">
        <v>4</v>
      </c>
      <c r="I178">
        <v>3</v>
      </c>
    </row>
    <row r="179" spans="1:9">
      <c r="A179" s="14">
        <v>5</v>
      </c>
      <c r="B179">
        <v>1</v>
      </c>
      <c r="C179">
        <v>1</v>
      </c>
      <c r="D179">
        <v>3</v>
      </c>
      <c r="E179">
        <v>5</v>
      </c>
      <c r="F179">
        <v>1</v>
      </c>
      <c r="G179">
        <v>2</v>
      </c>
      <c r="H179">
        <v>2</v>
      </c>
      <c r="I179">
        <v>6</v>
      </c>
    </row>
    <row r="180" spans="1:9">
      <c r="A180" s="14">
        <v>6</v>
      </c>
      <c r="B180">
        <v>2</v>
      </c>
      <c r="C180">
        <v>2</v>
      </c>
      <c r="D180">
        <v>2</v>
      </c>
      <c r="E180">
        <v>4</v>
      </c>
      <c r="F180">
        <v>1</v>
      </c>
      <c r="G180">
        <v>3</v>
      </c>
      <c r="H180">
        <v>3</v>
      </c>
      <c r="I180">
        <v>1</v>
      </c>
    </row>
    <row r="181" spans="1:9">
      <c r="A181" s="14">
        <v>9</v>
      </c>
      <c r="B181">
        <v>5</v>
      </c>
      <c r="C181">
        <v>6</v>
      </c>
      <c r="D181">
        <v>7</v>
      </c>
      <c r="E181">
        <v>7</v>
      </c>
      <c r="F181">
        <v>4</v>
      </c>
      <c r="G181">
        <v>8</v>
      </c>
      <c r="H181">
        <v>4</v>
      </c>
      <c r="I181">
        <v>3</v>
      </c>
    </row>
    <row r="182" spans="1:9">
      <c r="A182" s="14">
        <v>6</v>
      </c>
      <c r="B182">
        <v>1</v>
      </c>
      <c r="C182">
        <v>3</v>
      </c>
      <c r="D182">
        <v>3</v>
      </c>
      <c r="E182">
        <v>6</v>
      </c>
      <c r="F182">
        <v>1</v>
      </c>
      <c r="G182">
        <v>4</v>
      </c>
      <c r="H182">
        <v>6</v>
      </c>
      <c r="I182">
        <v>4</v>
      </c>
    </row>
    <row r="183" spans="1:9">
      <c r="A183" s="14">
        <v>5</v>
      </c>
      <c r="B183">
        <v>3</v>
      </c>
      <c r="C183">
        <v>2</v>
      </c>
      <c r="D183">
        <v>3</v>
      </c>
      <c r="E183">
        <v>4</v>
      </c>
      <c r="F183">
        <v>1</v>
      </c>
      <c r="G183">
        <v>2</v>
      </c>
      <c r="H183">
        <v>4</v>
      </c>
      <c r="I183">
        <v>5</v>
      </c>
    </row>
    <row r="184" spans="1:9">
      <c r="A184" s="14">
        <v>6</v>
      </c>
      <c r="B184">
        <v>1</v>
      </c>
      <c r="C184">
        <v>1</v>
      </c>
      <c r="D184">
        <v>6</v>
      </c>
      <c r="E184">
        <v>4</v>
      </c>
      <c r="F184">
        <v>1</v>
      </c>
      <c r="G184">
        <v>3</v>
      </c>
      <c r="H184">
        <v>4</v>
      </c>
      <c r="I184">
        <v>4</v>
      </c>
    </row>
    <row r="185" spans="1:9">
      <c r="A185" s="14">
        <v>7</v>
      </c>
      <c r="B185">
        <v>1</v>
      </c>
      <c r="C185">
        <v>1</v>
      </c>
      <c r="D185">
        <v>2</v>
      </c>
      <c r="E185">
        <v>5</v>
      </c>
      <c r="F185">
        <v>1</v>
      </c>
      <c r="G185">
        <v>3</v>
      </c>
      <c r="H185">
        <v>5</v>
      </c>
      <c r="I185">
        <v>3</v>
      </c>
    </row>
    <row r="186" spans="1:9">
      <c r="A186" s="14">
        <v>4</v>
      </c>
      <c r="B186">
        <v>1</v>
      </c>
      <c r="C186">
        <v>1</v>
      </c>
      <c r="D186">
        <v>2</v>
      </c>
      <c r="E186">
        <v>5</v>
      </c>
      <c r="F186">
        <v>1</v>
      </c>
      <c r="G186">
        <v>2</v>
      </c>
      <c r="H186">
        <v>3</v>
      </c>
      <c r="I186">
        <v>4</v>
      </c>
    </row>
    <row r="187" spans="1:9">
      <c r="A187" s="14">
        <v>4</v>
      </c>
      <c r="B187">
        <v>3</v>
      </c>
      <c r="C187">
        <v>3</v>
      </c>
      <c r="D187">
        <v>2</v>
      </c>
      <c r="E187">
        <v>6</v>
      </c>
      <c r="F187">
        <v>1</v>
      </c>
      <c r="G187">
        <v>4</v>
      </c>
      <c r="H187">
        <v>6</v>
      </c>
      <c r="I187">
        <v>4</v>
      </c>
    </row>
    <row r="188" spans="1:9">
      <c r="A188" s="14">
        <v>4</v>
      </c>
      <c r="B188">
        <v>3</v>
      </c>
      <c r="C188">
        <v>1</v>
      </c>
      <c r="D188">
        <v>2</v>
      </c>
      <c r="E188">
        <v>5</v>
      </c>
      <c r="F188">
        <v>1</v>
      </c>
      <c r="G188">
        <v>2</v>
      </c>
      <c r="H188">
        <v>5</v>
      </c>
      <c r="I188">
        <v>6</v>
      </c>
    </row>
    <row r="189" spans="1:9">
      <c r="A189" s="14">
        <v>6</v>
      </c>
      <c r="B189">
        <v>1</v>
      </c>
      <c r="C189">
        <v>1</v>
      </c>
      <c r="D189">
        <v>4</v>
      </c>
      <c r="E189">
        <v>6</v>
      </c>
      <c r="F189">
        <v>1</v>
      </c>
      <c r="G189">
        <v>2</v>
      </c>
      <c r="H189">
        <v>3</v>
      </c>
      <c r="I189">
        <v>2</v>
      </c>
    </row>
    <row r="190" spans="1:9">
      <c r="A190" s="14">
        <v>2</v>
      </c>
      <c r="B190">
        <v>1</v>
      </c>
      <c r="C190">
        <v>1</v>
      </c>
      <c r="D190">
        <v>3</v>
      </c>
      <c r="E190">
        <v>5</v>
      </c>
      <c r="F190">
        <v>1</v>
      </c>
      <c r="G190">
        <v>2</v>
      </c>
      <c r="H190">
        <v>2</v>
      </c>
      <c r="I190">
        <v>4</v>
      </c>
    </row>
    <row r="191" spans="1:9">
      <c r="A191" s="14">
        <v>6</v>
      </c>
      <c r="B191">
        <v>2</v>
      </c>
      <c r="C191">
        <v>1</v>
      </c>
      <c r="D191">
        <v>2</v>
      </c>
      <c r="E191">
        <v>5</v>
      </c>
      <c r="F191">
        <v>1</v>
      </c>
      <c r="G191">
        <v>3</v>
      </c>
      <c r="H191">
        <v>3</v>
      </c>
      <c r="I191">
        <v>1</v>
      </c>
    </row>
    <row r="192" spans="1:9">
      <c r="A192" s="14">
        <v>6</v>
      </c>
      <c r="B192">
        <v>2</v>
      </c>
      <c r="C192">
        <v>1</v>
      </c>
      <c r="D192">
        <v>4</v>
      </c>
      <c r="E192">
        <v>5</v>
      </c>
      <c r="F192">
        <v>1</v>
      </c>
      <c r="G192">
        <v>8</v>
      </c>
      <c r="H192">
        <v>2</v>
      </c>
      <c r="I192">
        <v>6</v>
      </c>
    </row>
    <row r="193" spans="1:9">
      <c r="A193" s="14">
        <v>5</v>
      </c>
      <c r="B193">
        <v>1</v>
      </c>
      <c r="C193">
        <v>3</v>
      </c>
      <c r="D193">
        <v>5</v>
      </c>
      <c r="E193">
        <v>5</v>
      </c>
      <c r="F193">
        <v>1</v>
      </c>
      <c r="G193">
        <v>4</v>
      </c>
      <c r="H193">
        <v>7</v>
      </c>
      <c r="I193">
        <v>3</v>
      </c>
    </row>
    <row r="194" spans="1:9">
      <c r="A194" s="14">
        <v>6</v>
      </c>
      <c r="B194">
        <v>3</v>
      </c>
      <c r="C194">
        <v>3</v>
      </c>
      <c r="D194">
        <v>9</v>
      </c>
      <c r="E194">
        <v>6</v>
      </c>
      <c r="F194">
        <v>1</v>
      </c>
      <c r="G194">
        <v>9</v>
      </c>
      <c r="H194">
        <v>5</v>
      </c>
      <c r="I194">
        <v>4</v>
      </c>
    </row>
    <row r="195" spans="1:9">
      <c r="A195" s="14">
        <v>6</v>
      </c>
      <c r="B195">
        <v>4</v>
      </c>
      <c r="C195">
        <v>3</v>
      </c>
      <c r="D195">
        <v>2</v>
      </c>
      <c r="E195">
        <v>8</v>
      </c>
      <c r="F195">
        <v>2</v>
      </c>
      <c r="G195">
        <v>3</v>
      </c>
      <c r="H195">
        <v>4</v>
      </c>
      <c r="I195">
        <v>5</v>
      </c>
    </row>
    <row r="196" spans="1:9">
      <c r="A196" s="14">
        <v>6</v>
      </c>
      <c r="B196">
        <v>4</v>
      </c>
      <c r="C196">
        <v>1</v>
      </c>
      <c r="D196">
        <v>2</v>
      </c>
      <c r="E196">
        <v>7</v>
      </c>
      <c r="F196">
        <v>1</v>
      </c>
      <c r="G196">
        <v>3</v>
      </c>
      <c r="H196">
        <v>5</v>
      </c>
      <c r="I196">
        <v>5</v>
      </c>
    </row>
    <row r="197" spans="1:9">
      <c r="A197" s="14">
        <v>6</v>
      </c>
      <c r="B197">
        <v>2</v>
      </c>
      <c r="C197">
        <v>1</v>
      </c>
      <c r="D197">
        <v>4</v>
      </c>
      <c r="E197">
        <v>4</v>
      </c>
      <c r="F197">
        <v>1</v>
      </c>
      <c r="G197">
        <v>3</v>
      </c>
      <c r="H197">
        <v>6</v>
      </c>
      <c r="I197">
        <v>10</v>
      </c>
    </row>
    <row r="198" spans="1:9">
      <c r="A198" s="14">
        <v>4</v>
      </c>
      <c r="B198">
        <v>3</v>
      </c>
      <c r="C198">
        <v>4</v>
      </c>
      <c r="D198">
        <v>3</v>
      </c>
      <c r="E198">
        <v>6</v>
      </c>
      <c r="F198">
        <v>2</v>
      </c>
      <c r="G198">
        <v>6</v>
      </c>
      <c r="H198">
        <v>5</v>
      </c>
      <c r="I198">
        <v>3</v>
      </c>
    </row>
    <row r="199" spans="1:9">
      <c r="A199" s="14">
        <v>3</v>
      </c>
      <c r="B199">
        <v>3</v>
      </c>
      <c r="C199">
        <v>5</v>
      </c>
      <c r="D199">
        <v>3</v>
      </c>
      <c r="E199">
        <v>6</v>
      </c>
      <c r="F199">
        <v>2</v>
      </c>
      <c r="G199">
        <v>4</v>
      </c>
      <c r="H199">
        <v>6</v>
      </c>
      <c r="I199">
        <v>4</v>
      </c>
    </row>
    <row r="200" spans="1:9">
      <c r="A200" s="14">
        <v>4</v>
      </c>
      <c r="B200">
        <v>1</v>
      </c>
      <c r="C200">
        <v>2</v>
      </c>
      <c r="D200">
        <v>5</v>
      </c>
      <c r="E200">
        <v>5</v>
      </c>
      <c r="F200">
        <v>1</v>
      </c>
      <c r="G200">
        <v>4</v>
      </c>
      <c r="H200">
        <v>3</v>
      </c>
      <c r="I200">
        <v>2</v>
      </c>
    </row>
    <row r="201" spans="1:9">
      <c r="A201" s="14">
        <v>6</v>
      </c>
      <c r="B201">
        <v>2</v>
      </c>
      <c r="C201">
        <v>1</v>
      </c>
      <c r="D201">
        <v>4</v>
      </c>
      <c r="E201">
        <v>4</v>
      </c>
      <c r="F201">
        <v>1</v>
      </c>
      <c r="G201">
        <v>2</v>
      </c>
      <c r="H201">
        <v>2</v>
      </c>
      <c r="I201">
        <v>3</v>
      </c>
    </row>
    <row r="202" spans="1:9">
      <c r="A202" s="14">
        <v>6</v>
      </c>
      <c r="B202">
        <v>4</v>
      </c>
      <c r="C202">
        <v>3</v>
      </c>
      <c r="D202">
        <v>3</v>
      </c>
      <c r="E202">
        <v>5</v>
      </c>
      <c r="F202">
        <v>2</v>
      </c>
      <c r="G202">
        <v>7</v>
      </c>
      <c r="H202">
        <v>2</v>
      </c>
      <c r="I202">
        <v>5</v>
      </c>
    </row>
    <row r="203" spans="1:9">
      <c r="A203" s="14">
        <v>4</v>
      </c>
      <c r="B203">
        <v>1</v>
      </c>
      <c r="C203">
        <v>1</v>
      </c>
      <c r="D203">
        <v>3</v>
      </c>
      <c r="E203">
        <v>4</v>
      </c>
      <c r="F203">
        <v>1</v>
      </c>
      <c r="G203">
        <v>3</v>
      </c>
      <c r="H203">
        <v>3</v>
      </c>
      <c r="I203">
        <v>4</v>
      </c>
    </row>
    <row r="204" spans="1:9">
      <c r="A204" s="14">
        <v>5</v>
      </c>
      <c r="B204">
        <v>1</v>
      </c>
      <c r="C204">
        <v>1</v>
      </c>
      <c r="D204">
        <v>3</v>
      </c>
      <c r="E204">
        <v>3</v>
      </c>
      <c r="F204">
        <v>1</v>
      </c>
      <c r="G204">
        <v>2</v>
      </c>
      <c r="H204">
        <v>3</v>
      </c>
      <c r="I204">
        <v>3</v>
      </c>
    </row>
    <row r="205" spans="1:9">
      <c r="A205" s="14">
        <v>5</v>
      </c>
      <c r="B205">
        <v>1</v>
      </c>
      <c r="C205">
        <v>2</v>
      </c>
      <c r="D205">
        <v>2</v>
      </c>
      <c r="E205">
        <v>6</v>
      </c>
      <c r="F205">
        <v>1</v>
      </c>
      <c r="G205">
        <v>3</v>
      </c>
      <c r="H205">
        <v>4</v>
      </c>
      <c r="I205">
        <v>2</v>
      </c>
    </row>
    <row r="206" spans="1:9">
      <c r="A206" s="14">
        <v>6</v>
      </c>
      <c r="B206">
        <v>1</v>
      </c>
      <c r="C206">
        <v>1</v>
      </c>
      <c r="D206">
        <v>6</v>
      </c>
      <c r="E206">
        <v>5</v>
      </c>
      <c r="F206">
        <v>1</v>
      </c>
      <c r="G206">
        <v>5</v>
      </c>
      <c r="H206">
        <v>3</v>
      </c>
      <c r="I206">
        <v>1</v>
      </c>
    </row>
    <row r="207" spans="1:9">
      <c r="A207" s="14">
        <v>5</v>
      </c>
      <c r="B207">
        <v>3</v>
      </c>
      <c r="C207">
        <v>1</v>
      </c>
      <c r="D207">
        <v>1</v>
      </c>
      <c r="E207">
        <v>5</v>
      </c>
      <c r="F207">
        <v>1</v>
      </c>
      <c r="G207">
        <v>3</v>
      </c>
      <c r="H207">
        <v>3</v>
      </c>
      <c r="I207">
        <v>6</v>
      </c>
    </row>
    <row r="208" spans="1:9">
      <c r="A208" s="14">
        <v>6</v>
      </c>
      <c r="B208">
        <v>2</v>
      </c>
      <c r="C208">
        <v>3</v>
      </c>
      <c r="D208">
        <v>3</v>
      </c>
      <c r="E208">
        <v>5</v>
      </c>
      <c r="F208">
        <v>1</v>
      </c>
      <c r="G208">
        <v>4</v>
      </c>
      <c r="H208">
        <v>5</v>
      </c>
      <c r="I208">
        <v>4</v>
      </c>
    </row>
    <row r="209" spans="1:9">
      <c r="A209" s="14">
        <v>7</v>
      </c>
      <c r="B209">
        <v>3</v>
      </c>
      <c r="C209">
        <v>5</v>
      </c>
      <c r="D209">
        <v>2</v>
      </c>
      <c r="E209">
        <v>7</v>
      </c>
      <c r="F209">
        <v>2</v>
      </c>
      <c r="G209">
        <v>7</v>
      </c>
      <c r="H209">
        <v>2</v>
      </c>
      <c r="I209">
        <v>6</v>
      </c>
    </row>
    <row r="210" spans="1:9">
      <c r="A210" s="14">
        <v>7</v>
      </c>
      <c r="B210">
        <v>2</v>
      </c>
      <c r="C210">
        <v>1</v>
      </c>
      <c r="D210">
        <v>3</v>
      </c>
      <c r="E210">
        <v>4</v>
      </c>
      <c r="F210">
        <v>1</v>
      </c>
      <c r="G210">
        <v>3</v>
      </c>
      <c r="H210">
        <v>3</v>
      </c>
      <c r="I210">
        <v>3</v>
      </c>
    </row>
    <row r="211" spans="1:9">
      <c r="A211" s="14">
        <v>5</v>
      </c>
      <c r="B211">
        <v>3</v>
      </c>
      <c r="C211">
        <v>2</v>
      </c>
      <c r="D211">
        <v>3</v>
      </c>
      <c r="E211">
        <v>7</v>
      </c>
      <c r="F211">
        <v>1</v>
      </c>
      <c r="G211">
        <v>2</v>
      </c>
      <c r="H211">
        <v>5</v>
      </c>
      <c r="I211">
        <v>5</v>
      </c>
    </row>
    <row r="212" spans="1:9">
      <c r="A212" s="14">
        <v>6</v>
      </c>
      <c r="B212">
        <v>4</v>
      </c>
      <c r="C212">
        <v>3</v>
      </c>
      <c r="D212">
        <v>3</v>
      </c>
      <c r="E212">
        <v>8</v>
      </c>
      <c r="F212">
        <v>2</v>
      </c>
      <c r="G212">
        <v>3</v>
      </c>
      <c r="H212">
        <v>6</v>
      </c>
      <c r="I212">
        <v>4</v>
      </c>
    </row>
    <row r="213" spans="1:9">
      <c r="A213" s="14">
        <v>6</v>
      </c>
      <c r="B213">
        <v>3</v>
      </c>
      <c r="C213">
        <v>1</v>
      </c>
      <c r="D213">
        <v>2</v>
      </c>
      <c r="E213">
        <v>7</v>
      </c>
      <c r="F213">
        <v>1</v>
      </c>
      <c r="G213">
        <v>4</v>
      </c>
      <c r="H213">
        <v>5</v>
      </c>
      <c r="I213">
        <v>5</v>
      </c>
    </row>
    <row r="214" spans="1:9">
      <c r="A214" s="14">
        <v>5</v>
      </c>
      <c r="B214">
        <v>2</v>
      </c>
      <c r="C214">
        <v>3</v>
      </c>
      <c r="D214">
        <v>6</v>
      </c>
      <c r="E214">
        <v>6</v>
      </c>
      <c r="F214">
        <v>2</v>
      </c>
      <c r="G214">
        <v>7</v>
      </c>
      <c r="H214">
        <v>5</v>
      </c>
      <c r="I214">
        <v>5</v>
      </c>
    </row>
    <row r="215" spans="1:9">
      <c r="A215" s="14">
        <v>6</v>
      </c>
      <c r="B215">
        <v>4</v>
      </c>
      <c r="C215">
        <v>10</v>
      </c>
      <c r="D215">
        <v>10</v>
      </c>
      <c r="E215">
        <v>6</v>
      </c>
      <c r="F215">
        <v>10</v>
      </c>
      <c r="G215">
        <v>7</v>
      </c>
      <c r="H215">
        <v>10</v>
      </c>
      <c r="I215">
        <v>3</v>
      </c>
    </row>
    <row r="216" spans="1:9">
      <c r="A216" s="14">
        <v>6</v>
      </c>
      <c r="B216">
        <v>5</v>
      </c>
      <c r="C216">
        <v>5</v>
      </c>
      <c r="D216">
        <v>5</v>
      </c>
      <c r="E216">
        <v>8</v>
      </c>
      <c r="F216">
        <v>3</v>
      </c>
      <c r="G216">
        <v>4</v>
      </c>
      <c r="H216">
        <v>3</v>
      </c>
      <c r="I216">
        <v>4</v>
      </c>
    </row>
    <row r="217" spans="1:9">
      <c r="A217" s="14">
        <v>6</v>
      </c>
      <c r="B217">
        <v>2</v>
      </c>
      <c r="C217">
        <v>1</v>
      </c>
      <c r="D217">
        <v>2</v>
      </c>
      <c r="E217">
        <v>4</v>
      </c>
      <c r="F217">
        <v>1</v>
      </c>
      <c r="G217">
        <v>4</v>
      </c>
      <c r="H217">
        <v>6</v>
      </c>
      <c r="I217">
        <v>2</v>
      </c>
    </row>
    <row r="218" spans="1:9">
      <c r="A218" s="14">
        <v>6</v>
      </c>
      <c r="B218">
        <v>2</v>
      </c>
      <c r="C218">
        <v>3</v>
      </c>
      <c r="D218">
        <v>3</v>
      </c>
      <c r="E218">
        <v>6</v>
      </c>
      <c r="F218">
        <v>2</v>
      </c>
      <c r="G218">
        <v>6</v>
      </c>
      <c r="H218">
        <v>3</v>
      </c>
      <c r="I218">
        <v>4</v>
      </c>
    </row>
    <row r="219" spans="1:9">
      <c r="A219" s="14">
        <v>7</v>
      </c>
      <c r="B219">
        <v>8</v>
      </c>
      <c r="C219">
        <v>3</v>
      </c>
      <c r="D219">
        <v>2</v>
      </c>
      <c r="E219">
        <v>6</v>
      </c>
      <c r="F219">
        <v>2</v>
      </c>
      <c r="G219">
        <v>4</v>
      </c>
      <c r="H219">
        <v>3</v>
      </c>
      <c r="I219">
        <v>5</v>
      </c>
    </row>
    <row r="220" spans="1:9">
      <c r="A220" s="14">
        <v>10</v>
      </c>
      <c r="B220">
        <v>4</v>
      </c>
      <c r="C220">
        <v>3</v>
      </c>
      <c r="D220">
        <v>6</v>
      </c>
      <c r="E220">
        <v>5</v>
      </c>
      <c r="F220">
        <v>1</v>
      </c>
      <c r="G220">
        <v>5</v>
      </c>
      <c r="H220">
        <v>7</v>
      </c>
      <c r="I220">
        <v>4</v>
      </c>
    </row>
    <row r="221" spans="1:9">
      <c r="A221" s="14">
        <v>3</v>
      </c>
      <c r="B221">
        <v>1</v>
      </c>
      <c r="C221">
        <v>1</v>
      </c>
      <c r="D221">
        <v>5</v>
      </c>
      <c r="E221">
        <v>6</v>
      </c>
      <c r="F221">
        <v>1</v>
      </c>
      <c r="G221">
        <v>6</v>
      </c>
      <c r="H221">
        <v>4</v>
      </c>
      <c r="I221">
        <v>6</v>
      </c>
    </row>
    <row r="222" spans="1:9">
      <c r="A222" s="14">
        <v>6</v>
      </c>
      <c r="B222">
        <v>1</v>
      </c>
      <c r="C222">
        <v>1</v>
      </c>
      <c r="D222">
        <v>6</v>
      </c>
      <c r="E222">
        <v>5</v>
      </c>
      <c r="F222">
        <v>1</v>
      </c>
      <c r="G222">
        <v>2</v>
      </c>
      <c r="H222">
        <v>1</v>
      </c>
      <c r="I222">
        <v>6</v>
      </c>
    </row>
    <row r="223" spans="1:9">
      <c r="A223" s="14">
        <v>6</v>
      </c>
      <c r="B223">
        <v>1</v>
      </c>
      <c r="C223">
        <v>2</v>
      </c>
      <c r="D223">
        <v>5</v>
      </c>
      <c r="E223">
        <v>6</v>
      </c>
      <c r="F223">
        <v>1</v>
      </c>
      <c r="G223">
        <v>3</v>
      </c>
      <c r="H223">
        <v>4</v>
      </c>
      <c r="I223">
        <v>7</v>
      </c>
    </row>
    <row r="224" spans="1:9">
      <c r="A224" s="14">
        <v>7</v>
      </c>
      <c r="B224">
        <v>2</v>
      </c>
      <c r="C224">
        <v>1</v>
      </c>
      <c r="D224">
        <v>2</v>
      </c>
      <c r="E224">
        <v>4</v>
      </c>
      <c r="F224">
        <v>1</v>
      </c>
      <c r="G224">
        <v>3</v>
      </c>
      <c r="H224">
        <v>4</v>
      </c>
      <c r="I224">
        <v>3</v>
      </c>
    </row>
    <row r="225" spans="1:9">
      <c r="A225" s="14">
        <v>4</v>
      </c>
      <c r="B225">
        <v>1</v>
      </c>
      <c r="C225">
        <v>3</v>
      </c>
      <c r="D225">
        <v>3</v>
      </c>
      <c r="E225">
        <v>6</v>
      </c>
      <c r="F225">
        <v>1</v>
      </c>
      <c r="G225">
        <v>4</v>
      </c>
      <c r="H225">
        <v>6</v>
      </c>
      <c r="I225">
        <v>4</v>
      </c>
    </row>
    <row r="226" spans="1:9">
      <c r="A226" s="14">
        <v>5</v>
      </c>
      <c r="B226">
        <v>3</v>
      </c>
      <c r="C226">
        <v>2</v>
      </c>
      <c r="D226">
        <v>3</v>
      </c>
      <c r="E226">
        <v>5</v>
      </c>
      <c r="F226">
        <v>2</v>
      </c>
      <c r="G226">
        <v>4</v>
      </c>
      <c r="H226">
        <v>3</v>
      </c>
      <c r="I226">
        <v>4</v>
      </c>
    </row>
    <row r="227" spans="1:9">
      <c r="A227" s="14">
        <v>4</v>
      </c>
      <c r="B227">
        <v>2</v>
      </c>
      <c r="C227">
        <v>1</v>
      </c>
      <c r="D227">
        <v>6</v>
      </c>
      <c r="E227">
        <v>6</v>
      </c>
      <c r="F227">
        <v>1</v>
      </c>
      <c r="G227">
        <v>6</v>
      </c>
      <c r="H227">
        <v>6</v>
      </c>
      <c r="I227">
        <v>6</v>
      </c>
    </row>
    <row r="228" spans="1:9">
      <c r="A228" s="14">
        <v>5</v>
      </c>
      <c r="B228">
        <v>1</v>
      </c>
      <c r="C228">
        <v>1</v>
      </c>
      <c r="D228">
        <v>2</v>
      </c>
      <c r="E228">
        <v>4</v>
      </c>
      <c r="F228">
        <v>1</v>
      </c>
      <c r="G228">
        <v>2</v>
      </c>
      <c r="H228">
        <v>2</v>
      </c>
      <c r="I228">
        <v>4</v>
      </c>
    </row>
    <row r="229" spans="1:9">
      <c r="A229" s="14">
        <v>9</v>
      </c>
      <c r="B229">
        <v>5</v>
      </c>
      <c r="C229">
        <v>2</v>
      </c>
      <c r="D229">
        <v>2</v>
      </c>
      <c r="E229">
        <v>2</v>
      </c>
      <c r="F229">
        <v>1</v>
      </c>
      <c r="G229">
        <v>4</v>
      </c>
      <c r="H229">
        <v>2</v>
      </c>
      <c r="I229">
        <v>4</v>
      </c>
    </row>
    <row r="230" spans="1:9">
      <c r="A230" s="14">
        <v>5</v>
      </c>
      <c r="B230">
        <v>1</v>
      </c>
      <c r="C230">
        <v>1</v>
      </c>
      <c r="D230">
        <v>5</v>
      </c>
      <c r="E230">
        <v>4</v>
      </c>
      <c r="F230">
        <v>1</v>
      </c>
      <c r="G230">
        <v>4</v>
      </c>
      <c r="H230">
        <v>2</v>
      </c>
      <c r="I230">
        <v>4</v>
      </c>
    </row>
    <row r="231" spans="1:9">
      <c r="A231" s="14">
        <v>6</v>
      </c>
      <c r="B231">
        <v>1</v>
      </c>
      <c r="C231">
        <v>1</v>
      </c>
      <c r="D231">
        <v>1</v>
      </c>
      <c r="E231">
        <v>4</v>
      </c>
      <c r="F231">
        <v>1</v>
      </c>
      <c r="G231">
        <v>2</v>
      </c>
      <c r="H231">
        <v>4</v>
      </c>
      <c r="I231">
        <v>3</v>
      </c>
    </row>
    <row r="232" spans="1:9">
      <c r="A232" s="14">
        <v>6</v>
      </c>
      <c r="B232">
        <v>1</v>
      </c>
      <c r="C232">
        <v>1</v>
      </c>
      <c r="D232">
        <v>2</v>
      </c>
      <c r="E232">
        <v>1</v>
      </c>
      <c r="F232">
        <v>1</v>
      </c>
      <c r="G232">
        <v>4</v>
      </c>
      <c r="H232">
        <v>1</v>
      </c>
      <c r="I232">
        <v>2</v>
      </c>
    </row>
    <row r="233" spans="1:9">
      <c r="A233" s="14">
        <v>6</v>
      </c>
      <c r="B233">
        <v>3</v>
      </c>
      <c r="C233">
        <v>2</v>
      </c>
      <c r="D233">
        <v>2</v>
      </c>
      <c r="E233">
        <v>6</v>
      </c>
      <c r="F233">
        <v>1</v>
      </c>
      <c r="G233">
        <v>3</v>
      </c>
      <c r="H233">
        <v>5</v>
      </c>
      <c r="I233">
        <v>3</v>
      </c>
    </row>
    <row r="234" spans="1:9">
      <c r="A234" s="14">
        <v>5</v>
      </c>
      <c r="B234">
        <v>1</v>
      </c>
      <c r="C234">
        <v>1</v>
      </c>
      <c r="D234">
        <v>5</v>
      </c>
      <c r="E234">
        <v>6</v>
      </c>
      <c r="F234">
        <v>1</v>
      </c>
      <c r="G234">
        <v>4</v>
      </c>
      <c r="H234">
        <v>3</v>
      </c>
      <c r="I234">
        <v>4</v>
      </c>
    </row>
    <row r="235" spans="1:9">
      <c r="A235" s="14">
        <v>5</v>
      </c>
      <c r="B235">
        <v>2</v>
      </c>
      <c r="C235">
        <v>2</v>
      </c>
      <c r="D235">
        <v>3</v>
      </c>
      <c r="E235">
        <v>4</v>
      </c>
      <c r="F235">
        <v>1</v>
      </c>
      <c r="G235">
        <v>3</v>
      </c>
      <c r="H235">
        <v>3</v>
      </c>
      <c r="I235">
        <v>2</v>
      </c>
    </row>
    <row r="236" spans="1:9">
      <c r="A236" s="14">
        <v>6</v>
      </c>
      <c r="B236">
        <v>2</v>
      </c>
      <c r="C236">
        <v>6</v>
      </c>
      <c r="D236">
        <v>4</v>
      </c>
      <c r="E236">
        <v>10</v>
      </c>
      <c r="F236">
        <v>3</v>
      </c>
      <c r="G236">
        <v>4</v>
      </c>
      <c r="H236">
        <v>6</v>
      </c>
      <c r="I236">
        <v>4</v>
      </c>
    </row>
    <row r="237" spans="1:9">
      <c r="A237" s="14">
        <v>5</v>
      </c>
      <c r="B237">
        <v>2</v>
      </c>
      <c r="C237">
        <v>2</v>
      </c>
      <c r="D237">
        <v>4</v>
      </c>
      <c r="E237">
        <v>6</v>
      </c>
      <c r="F237">
        <v>1</v>
      </c>
      <c r="G237">
        <v>5</v>
      </c>
      <c r="H237">
        <v>5</v>
      </c>
      <c r="I237">
        <v>5</v>
      </c>
    </row>
    <row r="238" spans="1:9">
      <c r="A238" s="14">
        <v>5</v>
      </c>
      <c r="B238">
        <v>1</v>
      </c>
      <c r="C238">
        <v>1</v>
      </c>
      <c r="D238">
        <v>4</v>
      </c>
      <c r="E238">
        <v>4</v>
      </c>
      <c r="F238">
        <v>1</v>
      </c>
      <c r="G238">
        <v>1</v>
      </c>
      <c r="H238">
        <v>1</v>
      </c>
      <c r="I238">
        <v>2</v>
      </c>
    </row>
    <row r="239" spans="1:9">
      <c r="A239" s="14">
        <v>6</v>
      </c>
      <c r="B239">
        <v>2</v>
      </c>
      <c r="C239">
        <v>4</v>
      </c>
      <c r="D239">
        <v>2</v>
      </c>
      <c r="E239">
        <v>8</v>
      </c>
      <c r="F239">
        <v>2</v>
      </c>
      <c r="G239">
        <v>4</v>
      </c>
      <c r="H239">
        <v>6</v>
      </c>
      <c r="I239">
        <v>3</v>
      </c>
    </row>
    <row r="240" spans="1:9">
      <c r="A240" s="14">
        <v>5</v>
      </c>
      <c r="B240">
        <v>2</v>
      </c>
      <c r="C240">
        <v>1</v>
      </c>
      <c r="D240">
        <v>2</v>
      </c>
      <c r="E240">
        <v>7</v>
      </c>
      <c r="F240">
        <v>1</v>
      </c>
      <c r="G240">
        <v>3</v>
      </c>
      <c r="H240">
        <v>4</v>
      </c>
      <c r="I240">
        <v>4</v>
      </c>
    </row>
    <row r="241" spans="1:9">
      <c r="A241" s="14">
        <v>5</v>
      </c>
      <c r="B241">
        <v>2</v>
      </c>
      <c r="C241">
        <v>1</v>
      </c>
      <c r="D241">
        <v>3</v>
      </c>
      <c r="E241">
        <v>6</v>
      </c>
      <c r="F241">
        <v>1</v>
      </c>
      <c r="G241">
        <v>7</v>
      </c>
      <c r="H241">
        <v>5</v>
      </c>
      <c r="I241">
        <v>5</v>
      </c>
    </row>
    <row r="242" spans="1:9">
      <c r="A242" s="14">
        <v>8</v>
      </c>
      <c r="B242">
        <v>3</v>
      </c>
      <c r="C242">
        <v>2</v>
      </c>
      <c r="D242">
        <v>5</v>
      </c>
      <c r="E242">
        <v>8</v>
      </c>
      <c r="F242">
        <v>1</v>
      </c>
      <c r="G242">
        <v>5</v>
      </c>
      <c r="H242">
        <v>6</v>
      </c>
      <c r="I242">
        <v>2</v>
      </c>
    </row>
    <row r="243" spans="1:9">
      <c r="A243" s="14">
        <v>5</v>
      </c>
      <c r="B243">
        <v>3</v>
      </c>
      <c r="C243">
        <v>1</v>
      </c>
      <c r="D243">
        <v>1</v>
      </c>
      <c r="E243">
        <v>6</v>
      </c>
      <c r="F243">
        <v>1</v>
      </c>
      <c r="G243">
        <v>3</v>
      </c>
      <c r="H243">
        <v>2</v>
      </c>
      <c r="I243">
        <v>7</v>
      </c>
    </row>
    <row r="244" spans="1:9">
      <c r="A244" s="14">
        <v>5</v>
      </c>
      <c r="B244">
        <v>3</v>
      </c>
      <c r="C244">
        <v>1</v>
      </c>
      <c r="D244">
        <v>2</v>
      </c>
      <c r="E244">
        <v>6</v>
      </c>
      <c r="F244">
        <v>1</v>
      </c>
      <c r="G244">
        <v>3</v>
      </c>
      <c r="H244">
        <v>4</v>
      </c>
      <c r="I244">
        <v>5</v>
      </c>
    </row>
    <row r="245" spans="1:9">
      <c r="A245" s="14">
        <v>6</v>
      </c>
      <c r="B245">
        <v>3</v>
      </c>
      <c r="C245">
        <v>3</v>
      </c>
      <c r="D245">
        <v>3</v>
      </c>
      <c r="E245">
        <v>9</v>
      </c>
      <c r="F245">
        <v>1</v>
      </c>
      <c r="G245">
        <v>4</v>
      </c>
      <c r="H245">
        <v>6</v>
      </c>
      <c r="I245">
        <v>3</v>
      </c>
    </row>
    <row r="246" spans="1:9">
      <c r="A246" s="14">
        <v>5</v>
      </c>
      <c r="B246">
        <v>3</v>
      </c>
      <c r="C246">
        <v>1</v>
      </c>
      <c r="D246">
        <v>1</v>
      </c>
      <c r="E246">
        <v>4</v>
      </c>
      <c r="F246">
        <v>1</v>
      </c>
      <c r="G246">
        <v>7</v>
      </c>
      <c r="H246">
        <v>5</v>
      </c>
      <c r="I246">
        <v>1</v>
      </c>
    </row>
    <row r="247" spans="1:9">
      <c r="A247" s="14">
        <v>5</v>
      </c>
      <c r="B247">
        <v>1</v>
      </c>
      <c r="C247">
        <v>1</v>
      </c>
      <c r="D247">
        <v>4</v>
      </c>
      <c r="E247">
        <v>5</v>
      </c>
      <c r="F247">
        <v>1</v>
      </c>
      <c r="G247">
        <v>3</v>
      </c>
      <c r="H247">
        <v>3</v>
      </c>
      <c r="I247">
        <v>3</v>
      </c>
    </row>
    <row r="248" spans="1:9">
      <c r="A248" s="14">
        <v>5</v>
      </c>
      <c r="B248">
        <v>2</v>
      </c>
      <c r="C248">
        <v>2</v>
      </c>
      <c r="D248">
        <v>4</v>
      </c>
      <c r="E248">
        <v>5</v>
      </c>
      <c r="F248">
        <v>1</v>
      </c>
      <c r="G248">
        <v>4</v>
      </c>
      <c r="H248">
        <v>3</v>
      </c>
      <c r="I248">
        <v>2</v>
      </c>
    </row>
    <row r="249" spans="1:9">
      <c r="A249" s="14">
        <v>7</v>
      </c>
      <c r="B249">
        <v>2</v>
      </c>
      <c r="C249">
        <v>4</v>
      </c>
      <c r="D249">
        <v>3</v>
      </c>
      <c r="E249">
        <v>8</v>
      </c>
      <c r="F249">
        <v>1</v>
      </c>
      <c r="G249">
        <v>3</v>
      </c>
      <c r="H249">
        <v>7</v>
      </c>
      <c r="I249">
        <v>5</v>
      </c>
    </row>
    <row r="250" spans="1:9">
      <c r="A250" s="14">
        <v>6</v>
      </c>
      <c r="B250">
        <v>2</v>
      </c>
      <c r="C250">
        <v>2</v>
      </c>
      <c r="D250">
        <v>1</v>
      </c>
      <c r="E250">
        <v>6</v>
      </c>
      <c r="F250">
        <v>1</v>
      </c>
      <c r="G250">
        <v>3</v>
      </c>
      <c r="H250">
        <v>3</v>
      </c>
      <c r="I250">
        <v>4</v>
      </c>
    </row>
    <row r="251" spans="1:9">
      <c r="A251" s="14">
        <v>7</v>
      </c>
      <c r="B251">
        <v>2</v>
      </c>
      <c r="C251">
        <v>1</v>
      </c>
      <c r="D251">
        <v>3</v>
      </c>
      <c r="E251">
        <v>4</v>
      </c>
      <c r="F251">
        <v>1</v>
      </c>
      <c r="G251">
        <v>5</v>
      </c>
      <c r="H251">
        <v>6</v>
      </c>
      <c r="I251">
        <v>2</v>
      </c>
    </row>
    <row r="252" spans="1:9">
      <c r="A252" s="14">
        <v>5</v>
      </c>
      <c r="B252">
        <v>4</v>
      </c>
      <c r="C252">
        <v>1</v>
      </c>
      <c r="D252">
        <v>4</v>
      </c>
      <c r="E252">
        <v>4</v>
      </c>
      <c r="F252">
        <v>1</v>
      </c>
      <c r="G252">
        <v>5</v>
      </c>
      <c r="H252">
        <v>7</v>
      </c>
      <c r="I252">
        <v>4</v>
      </c>
    </row>
    <row r="253" spans="1:9">
      <c r="A253" s="14">
        <v>7</v>
      </c>
      <c r="B253">
        <v>2</v>
      </c>
      <c r="C253">
        <v>1</v>
      </c>
      <c r="D253">
        <v>2</v>
      </c>
      <c r="E253">
        <v>1</v>
      </c>
      <c r="F253">
        <v>1</v>
      </c>
      <c r="G253">
        <v>2</v>
      </c>
      <c r="H253">
        <v>5</v>
      </c>
      <c r="I253">
        <v>3</v>
      </c>
    </row>
    <row r="254" spans="1:9">
      <c r="A254" s="14">
        <v>6</v>
      </c>
      <c r="B254">
        <v>2</v>
      </c>
      <c r="C254">
        <v>3</v>
      </c>
      <c r="D254">
        <v>4</v>
      </c>
      <c r="E254">
        <v>6</v>
      </c>
      <c r="F254">
        <v>1</v>
      </c>
      <c r="G254">
        <v>4</v>
      </c>
      <c r="H254">
        <v>7</v>
      </c>
      <c r="I254">
        <v>4</v>
      </c>
    </row>
    <row r="255" spans="1:9">
      <c r="A255" s="14">
        <v>6</v>
      </c>
      <c r="B255">
        <v>3</v>
      </c>
      <c r="C255">
        <v>3</v>
      </c>
      <c r="D255">
        <v>5</v>
      </c>
      <c r="E255">
        <v>4</v>
      </c>
      <c r="F255">
        <v>1</v>
      </c>
      <c r="G255">
        <v>4</v>
      </c>
      <c r="H255">
        <v>3</v>
      </c>
      <c r="I255">
        <v>3</v>
      </c>
    </row>
    <row r="256" spans="1:9">
      <c r="A256" s="14">
        <v>7</v>
      </c>
      <c r="B256">
        <v>2</v>
      </c>
      <c r="C256">
        <v>2</v>
      </c>
      <c r="D256">
        <v>2</v>
      </c>
      <c r="E256">
        <v>5</v>
      </c>
      <c r="F256">
        <v>1</v>
      </c>
      <c r="G256">
        <v>4</v>
      </c>
      <c r="H256">
        <v>4</v>
      </c>
      <c r="I256">
        <v>3</v>
      </c>
    </row>
    <row r="257" spans="1:9">
      <c r="A257" s="14">
        <v>3</v>
      </c>
      <c r="B257">
        <v>2</v>
      </c>
      <c r="C257">
        <v>4</v>
      </c>
      <c r="D257">
        <v>1</v>
      </c>
      <c r="E257">
        <v>2</v>
      </c>
      <c r="F257">
        <v>1</v>
      </c>
      <c r="G257">
        <v>3</v>
      </c>
      <c r="H257">
        <v>4</v>
      </c>
      <c r="I257">
        <v>4</v>
      </c>
    </row>
    <row r="258" spans="1:9">
      <c r="A258" s="14">
        <v>5</v>
      </c>
      <c r="B258">
        <v>2</v>
      </c>
      <c r="C258">
        <v>3</v>
      </c>
      <c r="D258">
        <v>3</v>
      </c>
      <c r="E258">
        <v>9</v>
      </c>
      <c r="F258">
        <v>2</v>
      </c>
      <c r="G258">
        <v>5</v>
      </c>
      <c r="H258">
        <v>5</v>
      </c>
      <c r="I258">
        <v>5</v>
      </c>
    </row>
    <row r="259" spans="1:9">
      <c r="A259" s="14">
        <v>5</v>
      </c>
      <c r="B259">
        <v>2</v>
      </c>
      <c r="C259">
        <v>2</v>
      </c>
      <c r="D259">
        <v>4</v>
      </c>
      <c r="E259">
        <v>5</v>
      </c>
      <c r="F259">
        <v>1</v>
      </c>
      <c r="G259">
        <v>2</v>
      </c>
      <c r="H259">
        <v>3</v>
      </c>
      <c r="I259">
        <v>3</v>
      </c>
    </row>
    <row r="260" spans="1:9">
      <c r="A260" s="14">
        <v>6</v>
      </c>
      <c r="B260">
        <v>3</v>
      </c>
      <c r="C260">
        <v>2</v>
      </c>
      <c r="D260">
        <v>5</v>
      </c>
      <c r="E260">
        <v>5</v>
      </c>
      <c r="F260">
        <v>1</v>
      </c>
      <c r="G260">
        <v>5</v>
      </c>
      <c r="H260">
        <v>5</v>
      </c>
      <c r="I260">
        <v>3</v>
      </c>
    </row>
    <row r="261" spans="1:9">
      <c r="A261" s="14">
        <v>5</v>
      </c>
      <c r="B261">
        <v>2</v>
      </c>
      <c r="C261">
        <v>2</v>
      </c>
      <c r="D261">
        <v>4</v>
      </c>
      <c r="E261">
        <v>5</v>
      </c>
      <c r="F261">
        <v>1</v>
      </c>
      <c r="G261">
        <v>4</v>
      </c>
      <c r="H261">
        <v>3</v>
      </c>
      <c r="I261">
        <v>1</v>
      </c>
    </row>
    <row r="262" spans="1:9">
      <c r="A262" s="14">
        <v>2</v>
      </c>
      <c r="B262">
        <v>2</v>
      </c>
      <c r="C262">
        <v>1</v>
      </c>
      <c r="D262">
        <v>1</v>
      </c>
      <c r="E262">
        <v>4</v>
      </c>
      <c r="F262">
        <v>1</v>
      </c>
      <c r="G262">
        <v>3</v>
      </c>
      <c r="H262">
        <v>5</v>
      </c>
      <c r="I262">
        <v>4</v>
      </c>
    </row>
    <row r="263" spans="1:9">
      <c r="A263" s="14">
        <v>5</v>
      </c>
      <c r="B263">
        <v>1</v>
      </c>
      <c r="C263">
        <v>1</v>
      </c>
      <c r="D263">
        <v>3</v>
      </c>
      <c r="E263">
        <v>6</v>
      </c>
      <c r="F263">
        <v>1</v>
      </c>
      <c r="G263">
        <v>2</v>
      </c>
      <c r="H263">
        <v>2</v>
      </c>
      <c r="I263">
        <v>4</v>
      </c>
    </row>
    <row r="264" spans="1:9">
      <c r="A264" s="14">
        <v>5</v>
      </c>
      <c r="B264">
        <v>2</v>
      </c>
      <c r="C264">
        <v>4</v>
      </c>
      <c r="D264">
        <v>5</v>
      </c>
      <c r="E264">
        <v>8</v>
      </c>
      <c r="F264">
        <v>2</v>
      </c>
      <c r="G264">
        <v>4</v>
      </c>
      <c r="H264">
        <v>8</v>
      </c>
      <c r="I264">
        <v>4</v>
      </c>
    </row>
    <row r="265" spans="1:9">
      <c r="A265" s="14">
        <v>7</v>
      </c>
      <c r="B265">
        <v>2</v>
      </c>
      <c r="C265">
        <v>1</v>
      </c>
      <c r="D265">
        <v>3</v>
      </c>
      <c r="E265">
        <v>7</v>
      </c>
      <c r="F265">
        <v>1</v>
      </c>
      <c r="G265">
        <v>4</v>
      </c>
      <c r="H265">
        <v>5</v>
      </c>
      <c r="I265">
        <v>2</v>
      </c>
    </row>
    <row r="266" spans="1:9">
      <c r="A266" s="14">
        <v>7</v>
      </c>
      <c r="B266">
        <v>4</v>
      </c>
      <c r="C266">
        <v>2</v>
      </c>
      <c r="D266">
        <v>1</v>
      </c>
      <c r="E266">
        <v>5</v>
      </c>
      <c r="F266">
        <v>1</v>
      </c>
      <c r="G266">
        <v>4</v>
      </c>
      <c r="H266">
        <v>3</v>
      </c>
      <c r="I266">
        <v>5</v>
      </c>
    </row>
    <row r="267" spans="1:9">
      <c r="A267" s="14">
        <v>9</v>
      </c>
      <c r="B267">
        <v>5</v>
      </c>
      <c r="C267">
        <v>1</v>
      </c>
      <c r="D267">
        <v>4</v>
      </c>
      <c r="E267">
        <v>4</v>
      </c>
      <c r="F267">
        <v>1</v>
      </c>
      <c r="G267">
        <v>6</v>
      </c>
      <c r="H267">
        <v>4</v>
      </c>
      <c r="I267">
        <v>4</v>
      </c>
    </row>
    <row r="268" spans="1:9">
      <c r="A268" s="14">
        <v>5</v>
      </c>
      <c r="B268">
        <v>3</v>
      </c>
      <c r="C268">
        <v>2</v>
      </c>
      <c r="D268">
        <v>3</v>
      </c>
      <c r="E268">
        <v>3</v>
      </c>
      <c r="F268">
        <v>1</v>
      </c>
      <c r="G268">
        <v>8</v>
      </c>
      <c r="H268">
        <v>7</v>
      </c>
      <c r="I268">
        <v>3</v>
      </c>
    </row>
    <row r="269" spans="1:9">
      <c r="A269" s="14">
        <v>5</v>
      </c>
      <c r="B269">
        <v>1</v>
      </c>
      <c r="C269">
        <v>1</v>
      </c>
      <c r="D269">
        <v>3</v>
      </c>
      <c r="E269">
        <v>5</v>
      </c>
      <c r="F269">
        <v>1</v>
      </c>
      <c r="G269">
        <v>2</v>
      </c>
      <c r="H269">
        <v>3</v>
      </c>
      <c r="I269">
        <v>7</v>
      </c>
    </row>
    <row r="270" spans="1:9">
      <c r="A270" s="14">
        <v>4</v>
      </c>
      <c r="B270">
        <v>1</v>
      </c>
      <c r="C270">
        <v>2</v>
      </c>
      <c r="D270">
        <v>4</v>
      </c>
      <c r="E270">
        <v>6</v>
      </c>
      <c r="F270">
        <v>1</v>
      </c>
      <c r="G270">
        <v>3</v>
      </c>
      <c r="H270">
        <v>6</v>
      </c>
      <c r="I270">
        <v>5</v>
      </c>
    </row>
    <row r="271" spans="1:9">
      <c r="A271" s="14">
        <v>9</v>
      </c>
      <c r="B271">
        <v>5</v>
      </c>
      <c r="C271">
        <v>3</v>
      </c>
      <c r="D271">
        <v>4</v>
      </c>
      <c r="E271">
        <v>5</v>
      </c>
      <c r="F271">
        <v>2</v>
      </c>
      <c r="G271">
        <v>7</v>
      </c>
      <c r="H271">
        <v>6</v>
      </c>
      <c r="I271">
        <v>4</v>
      </c>
    </row>
    <row r="272" spans="1:9">
      <c r="A272" s="14">
        <v>10</v>
      </c>
      <c r="B272">
        <v>6</v>
      </c>
      <c r="C272">
        <v>5</v>
      </c>
      <c r="D272">
        <v>6</v>
      </c>
      <c r="E272">
        <v>8</v>
      </c>
      <c r="F272">
        <v>3</v>
      </c>
      <c r="G272">
        <v>9</v>
      </c>
      <c r="H272">
        <v>9</v>
      </c>
      <c r="I272">
        <v>4</v>
      </c>
    </row>
    <row r="273" spans="1:9">
      <c r="A273" s="14">
        <v>9</v>
      </c>
      <c r="B273">
        <v>6</v>
      </c>
      <c r="C273">
        <v>3</v>
      </c>
      <c r="D273">
        <v>4</v>
      </c>
      <c r="E273">
        <v>5</v>
      </c>
      <c r="F273">
        <v>2</v>
      </c>
      <c r="G273">
        <v>4</v>
      </c>
      <c r="H273">
        <v>5</v>
      </c>
      <c r="I273">
        <v>6</v>
      </c>
    </row>
    <row r="274" spans="1:9">
      <c r="A274" s="14">
        <v>9</v>
      </c>
      <c r="B274">
        <v>6</v>
      </c>
      <c r="C274">
        <v>1</v>
      </c>
      <c r="D274">
        <v>3</v>
      </c>
      <c r="E274">
        <v>5</v>
      </c>
      <c r="F274">
        <v>1</v>
      </c>
      <c r="G274">
        <v>7</v>
      </c>
      <c r="H274">
        <v>6</v>
      </c>
      <c r="I274">
        <v>4</v>
      </c>
    </row>
    <row r="275" spans="1:9">
      <c r="A275" s="14">
        <v>9</v>
      </c>
      <c r="B275">
        <v>5</v>
      </c>
      <c r="C275">
        <v>2</v>
      </c>
      <c r="D275">
        <v>3</v>
      </c>
      <c r="E275">
        <v>4</v>
      </c>
      <c r="F275">
        <v>1</v>
      </c>
      <c r="G275">
        <v>3</v>
      </c>
      <c r="H275">
        <v>5</v>
      </c>
      <c r="I275">
        <v>3</v>
      </c>
    </row>
    <row r="276" spans="1:9">
      <c r="A276" s="14">
        <v>8</v>
      </c>
      <c r="B276">
        <v>4</v>
      </c>
      <c r="C276">
        <v>2</v>
      </c>
      <c r="D276">
        <v>3</v>
      </c>
      <c r="E276">
        <v>5</v>
      </c>
      <c r="F276">
        <v>1</v>
      </c>
      <c r="G276">
        <v>4</v>
      </c>
      <c r="H276">
        <v>3</v>
      </c>
      <c r="I276">
        <v>4</v>
      </c>
    </row>
    <row r="277" spans="1:9">
      <c r="A277" s="14">
        <v>4</v>
      </c>
      <c r="B277">
        <v>3</v>
      </c>
      <c r="C277">
        <v>1</v>
      </c>
      <c r="D277">
        <v>3</v>
      </c>
      <c r="E277">
        <v>5</v>
      </c>
      <c r="F277">
        <v>1</v>
      </c>
      <c r="G277">
        <v>5</v>
      </c>
      <c r="H277">
        <v>4</v>
      </c>
      <c r="I277">
        <v>7</v>
      </c>
    </row>
    <row r="278" spans="1:9">
      <c r="A278" s="14">
        <v>5</v>
      </c>
      <c r="B278">
        <v>1</v>
      </c>
      <c r="C278">
        <v>2</v>
      </c>
      <c r="D278">
        <v>6</v>
      </c>
      <c r="E278">
        <v>4</v>
      </c>
      <c r="F278">
        <v>1</v>
      </c>
      <c r="G278">
        <v>4</v>
      </c>
      <c r="H278">
        <v>6</v>
      </c>
      <c r="I278">
        <v>4</v>
      </c>
    </row>
    <row r="279" spans="1:9">
      <c r="A279" s="14">
        <v>6</v>
      </c>
      <c r="B279">
        <v>1</v>
      </c>
      <c r="C279">
        <v>2</v>
      </c>
      <c r="D279">
        <v>1</v>
      </c>
      <c r="E279">
        <v>7</v>
      </c>
      <c r="F279">
        <v>1</v>
      </c>
      <c r="G279">
        <v>3</v>
      </c>
      <c r="H279">
        <v>4</v>
      </c>
      <c r="I279">
        <v>3</v>
      </c>
    </row>
    <row r="280" spans="1:9">
      <c r="A280" s="14">
        <v>8</v>
      </c>
      <c r="B280">
        <v>3</v>
      </c>
      <c r="C280">
        <v>4</v>
      </c>
      <c r="D280">
        <v>4</v>
      </c>
      <c r="E280">
        <v>5</v>
      </c>
      <c r="F280">
        <v>2</v>
      </c>
      <c r="G280">
        <v>10</v>
      </c>
      <c r="H280">
        <v>7</v>
      </c>
      <c r="I280">
        <v>4</v>
      </c>
    </row>
    <row r="281" spans="1:9">
      <c r="A281" s="14">
        <v>6</v>
      </c>
      <c r="B281">
        <v>1</v>
      </c>
      <c r="C281">
        <v>1</v>
      </c>
      <c r="D281">
        <v>1</v>
      </c>
      <c r="E281">
        <v>6</v>
      </c>
      <c r="F281">
        <v>1</v>
      </c>
      <c r="G281">
        <v>2</v>
      </c>
      <c r="H281">
        <v>2</v>
      </c>
      <c r="I281">
        <v>2</v>
      </c>
    </row>
    <row r="282" spans="1:9">
      <c r="A282" s="14">
        <v>4</v>
      </c>
      <c r="B282">
        <v>2</v>
      </c>
      <c r="C282">
        <v>1</v>
      </c>
      <c r="D282">
        <v>1</v>
      </c>
      <c r="E282">
        <v>4</v>
      </c>
      <c r="F282">
        <v>1</v>
      </c>
      <c r="G282">
        <v>3</v>
      </c>
      <c r="H282">
        <v>3</v>
      </c>
      <c r="I282">
        <v>3</v>
      </c>
    </row>
    <row r="283" spans="1:9">
      <c r="A283" s="14">
        <v>5</v>
      </c>
      <c r="B283">
        <v>1</v>
      </c>
      <c r="C283">
        <v>1</v>
      </c>
      <c r="D283">
        <v>3</v>
      </c>
      <c r="E283">
        <v>5</v>
      </c>
      <c r="F283">
        <v>1</v>
      </c>
      <c r="G283">
        <v>2</v>
      </c>
      <c r="H283">
        <v>1</v>
      </c>
      <c r="I283">
        <v>5</v>
      </c>
    </row>
    <row r="284" spans="1:9">
      <c r="A284" s="14">
        <v>5</v>
      </c>
      <c r="B284">
        <v>1</v>
      </c>
      <c r="C284">
        <v>2</v>
      </c>
      <c r="D284">
        <v>4</v>
      </c>
      <c r="E284">
        <v>6</v>
      </c>
      <c r="F284">
        <v>1</v>
      </c>
      <c r="G284">
        <v>3</v>
      </c>
      <c r="H284">
        <v>4</v>
      </c>
      <c r="I284">
        <v>5</v>
      </c>
    </row>
    <row r="285" spans="1:9">
      <c r="A285" s="14">
        <v>4</v>
      </c>
      <c r="B285">
        <v>1</v>
      </c>
      <c r="C285">
        <v>1</v>
      </c>
      <c r="D285">
        <v>2</v>
      </c>
      <c r="E285">
        <v>5</v>
      </c>
      <c r="F285">
        <v>1</v>
      </c>
      <c r="G285">
        <v>3</v>
      </c>
      <c r="H285">
        <v>4</v>
      </c>
      <c r="I285">
        <v>3</v>
      </c>
    </row>
    <row r="286" spans="1:9">
      <c r="A286" s="14">
        <v>2</v>
      </c>
      <c r="B286">
        <v>2</v>
      </c>
      <c r="C286">
        <v>2</v>
      </c>
      <c r="D286">
        <v>2</v>
      </c>
      <c r="E286">
        <v>5</v>
      </c>
      <c r="F286">
        <v>1</v>
      </c>
      <c r="G286">
        <v>3</v>
      </c>
      <c r="H286">
        <v>7</v>
      </c>
      <c r="I286">
        <v>3</v>
      </c>
    </row>
    <row r="287" spans="1:9">
      <c r="A287" s="14">
        <v>5</v>
      </c>
      <c r="B287">
        <v>1</v>
      </c>
      <c r="C287">
        <v>1</v>
      </c>
      <c r="D287">
        <v>4</v>
      </c>
      <c r="E287">
        <v>6</v>
      </c>
      <c r="F287">
        <v>1</v>
      </c>
      <c r="G287">
        <v>4</v>
      </c>
      <c r="H287">
        <v>6</v>
      </c>
      <c r="I287">
        <v>3</v>
      </c>
    </row>
    <row r="288" spans="1:9">
      <c r="A288" s="14">
        <v>6</v>
      </c>
      <c r="B288">
        <v>1</v>
      </c>
      <c r="C288">
        <v>1</v>
      </c>
      <c r="D288">
        <v>3</v>
      </c>
      <c r="E288">
        <v>5</v>
      </c>
      <c r="F288">
        <v>1</v>
      </c>
      <c r="G288">
        <v>3</v>
      </c>
      <c r="H288">
        <v>6</v>
      </c>
      <c r="I288">
        <v>3</v>
      </c>
    </row>
    <row r="289" spans="1:9">
      <c r="A289" s="14">
        <v>5</v>
      </c>
      <c r="B289">
        <v>2</v>
      </c>
      <c r="C289">
        <v>3</v>
      </c>
      <c r="D289">
        <v>4</v>
      </c>
      <c r="E289">
        <v>6</v>
      </c>
      <c r="F289">
        <v>1</v>
      </c>
      <c r="G289">
        <v>3</v>
      </c>
      <c r="H289">
        <v>7</v>
      </c>
      <c r="I289">
        <v>4</v>
      </c>
    </row>
    <row r="290" spans="1:9">
      <c r="A290" s="14">
        <v>4</v>
      </c>
      <c r="B290">
        <v>2</v>
      </c>
      <c r="C290">
        <v>1</v>
      </c>
      <c r="D290">
        <v>4</v>
      </c>
      <c r="E290">
        <v>8</v>
      </c>
      <c r="F290">
        <v>1</v>
      </c>
      <c r="G290">
        <v>3</v>
      </c>
      <c r="H290">
        <v>7</v>
      </c>
      <c r="I290">
        <v>3</v>
      </c>
    </row>
    <row r="291" spans="1:9">
      <c r="A291" s="14">
        <v>5</v>
      </c>
      <c r="B291">
        <v>1</v>
      </c>
      <c r="C291">
        <v>1</v>
      </c>
      <c r="D291">
        <v>3</v>
      </c>
      <c r="E291">
        <v>5</v>
      </c>
      <c r="F291">
        <v>1</v>
      </c>
      <c r="G291">
        <v>3</v>
      </c>
      <c r="H291">
        <v>4</v>
      </c>
      <c r="I291">
        <v>4</v>
      </c>
    </row>
    <row r="292" spans="1:9">
      <c r="A292" s="14">
        <v>7</v>
      </c>
      <c r="B292">
        <v>10</v>
      </c>
      <c r="C292">
        <v>3</v>
      </c>
      <c r="D292">
        <v>3</v>
      </c>
      <c r="E292">
        <v>6</v>
      </c>
      <c r="F292">
        <v>2</v>
      </c>
      <c r="G292">
        <v>3</v>
      </c>
      <c r="H292">
        <v>3</v>
      </c>
      <c r="I292">
        <v>5</v>
      </c>
    </row>
    <row r="293" spans="1:9">
      <c r="A293" s="14">
        <v>6</v>
      </c>
      <c r="B293">
        <v>2</v>
      </c>
      <c r="C293">
        <v>1</v>
      </c>
      <c r="D293">
        <v>1</v>
      </c>
      <c r="E293">
        <v>7</v>
      </c>
      <c r="F293">
        <v>1</v>
      </c>
      <c r="G293">
        <v>2</v>
      </c>
      <c r="H293">
        <v>2</v>
      </c>
      <c r="I293">
        <v>3</v>
      </c>
    </row>
    <row r="294" spans="1:9">
      <c r="A294" s="14">
        <v>5</v>
      </c>
      <c r="B294">
        <v>1</v>
      </c>
      <c r="C294">
        <v>1</v>
      </c>
      <c r="D294">
        <v>1</v>
      </c>
      <c r="E294">
        <v>5</v>
      </c>
      <c r="F294">
        <v>1</v>
      </c>
      <c r="G294">
        <v>3</v>
      </c>
      <c r="H294">
        <v>1</v>
      </c>
      <c r="I294">
        <v>1</v>
      </c>
    </row>
    <row r="295" spans="1:9">
      <c r="A295" s="14">
        <v>6</v>
      </c>
      <c r="B295">
        <v>2</v>
      </c>
      <c r="C295">
        <v>1</v>
      </c>
      <c r="D295">
        <v>5</v>
      </c>
      <c r="E295">
        <v>2</v>
      </c>
      <c r="F295">
        <v>1</v>
      </c>
      <c r="G295">
        <v>3</v>
      </c>
      <c r="H295">
        <v>4</v>
      </c>
      <c r="I295">
        <v>4</v>
      </c>
    </row>
    <row r="296" spans="1:9">
      <c r="A296" s="14">
        <v>5</v>
      </c>
      <c r="B296">
        <v>2</v>
      </c>
      <c r="C296">
        <v>2</v>
      </c>
      <c r="D296">
        <v>2</v>
      </c>
      <c r="E296">
        <v>7</v>
      </c>
      <c r="F296">
        <v>1</v>
      </c>
      <c r="G296">
        <v>6</v>
      </c>
      <c r="H296">
        <v>7</v>
      </c>
      <c r="I296">
        <v>2</v>
      </c>
    </row>
    <row r="297" spans="1:9">
      <c r="A297" s="14">
        <v>8</v>
      </c>
      <c r="B297">
        <v>2</v>
      </c>
      <c r="C297">
        <v>1</v>
      </c>
      <c r="D297">
        <v>4</v>
      </c>
      <c r="E297">
        <v>4</v>
      </c>
      <c r="F297">
        <v>1</v>
      </c>
      <c r="G297">
        <v>8</v>
      </c>
      <c r="H297">
        <v>5</v>
      </c>
      <c r="I297">
        <v>3</v>
      </c>
    </row>
    <row r="298" spans="1:9">
      <c r="A298" s="14">
        <v>4</v>
      </c>
      <c r="B298">
        <v>2</v>
      </c>
      <c r="C298">
        <v>1</v>
      </c>
      <c r="D298">
        <v>4</v>
      </c>
      <c r="E298">
        <v>5</v>
      </c>
      <c r="F298">
        <v>1</v>
      </c>
      <c r="G298">
        <v>4</v>
      </c>
      <c r="H298">
        <v>6</v>
      </c>
      <c r="I298">
        <v>4</v>
      </c>
    </row>
    <row r="299" spans="1:9">
      <c r="A299" s="14">
        <v>4</v>
      </c>
      <c r="B299">
        <v>2</v>
      </c>
      <c r="C299">
        <v>2</v>
      </c>
      <c r="D299">
        <v>5</v>
      </c>
      <c r="E299">
        <v>6</v>
      </c>
      <c r="F299">
        <v>1</v>
      </c>
      <c r="G299">
        <v>6</v>
      </c>
      <c r="H299">
        <v>6</v>
      </c>
      <c r="I299">
        <v>6</v>
      </c>
    </row>
    <row r="300" spans="1:9">
      <c r="A300" s="14">
        <v>6</v>
      </c>
      <c r="B300">
        <v>1</v>
      </c>
      <c r="C300">
        <v>1</v>
      </c>
      <c r="D300">
        <v>2</v>
      </c>
      <c r="E300">
        <v>6</v>
      </c>
      <c r="F300">
        <v>1</v>
      </c>
      <c r="G300">
        <v>3</v>
      </c>
      <c r="H300">
        <v>3</v>
      </c>
      <c r="I300">
        <v>2</v>
      </c>
    </row>
    <row r="301" spans="1:9">
      <c r="A301" s="14">
        <v>5</v>
      </c>
      <c r="B301">
        <v>1</v>
      </c>
      <c r="C301">
        <v>1</v>
      </c>
      <c r="D301">
        <v>3</v>
      </c>
      <c r="E301">
        <v>6</v>
      </c>
      <c r="F301">
        <v>1</v>
      </c>
      <c r="G301">
        <v>1</v>
      </c>
      <c r="H301">
        <v>2</v>
      </c>
      <c r="I301">
        <v>3</v>
      </c>
    </row>
    <row r="302" spans="1:9">
      <c r="A302" s="14">
        <v>5</v>
      </c>
      <c r="B302">
        <v>2</v>
      </c>
      <c r="C302">
        <v>2</v>
      </c>
      <c r="D302">
        <v>3</v>
      </c>
      <c r="E302">
        <v>5</v>
      </c>
      <c r="F302">
        <v>1</v>
      </c>
      <c r="G302">
        <v>4</v>
      </c>
      <c r="H302">
        <v>6</v>
      </c>
      <c r="I302">
        <v>2</v>
      </c>
    </row>
    <row r="303" spans="1:9">
      <c r="A303" s="14">
        <v>5</v>
      </c>
      <c r="B303">
        <v>1</v>
      </c>
      <c r="C303">
        <v>2</v>
      </c>
      <c r="D303">
        <v>3</v>
      </c>
      <c r="E303">
        <v>5</v>
      </c>
      <c r="F303">
        <v>1</v>
      </c>
      <c r="G303">
        <v>2</v>
      </c>
      <c r="H303">
        <v>6</v>
      </c>
      <c r="I303">
        <v>4</v>
      </c>
    </row>
    <row r="304" spans="1:9">
      <c r="A304" s="14">
        <v>6</v>
      </c>
      <c r="B304">
        <v>3</v>
      </c>
      <c r="C304">
        <v>2</v>
      </c>
      <c r="D304">
        <v>4</v>
      </c>
      <c r="E304">
        <v>7</v>
      </c>
      <c r="F304">
        <v>1</v>
      </c>
      <c r="G304">
        <v>3</v>
      </c>
      <c r="H304">
        <v>5</v>
      </c>
      <c r="I304">
        <v>4</v>
      </c>
    </row>
    <row r="305" spans="1:9">
      <c r="A305" s="14">
        <v>6</v>
      </c>
      <c r="B305">
        <v>2</v>
      </c>
      <c r="C305">
        <v>2</v>
      </c>
      <c r="D305">
        <v>5</v>
      </c>
      <c r="E305">
        <v>5</v>
      </c>
      <c r="F305">
        <v>1</v>
      </c>
      <c r="G305">
        <v>6</v>
      </c>
      <c r="H305">
        <v>4</v>
      </c>
      <c r="I305">
        <v>5</v>
      </c>
    </row>
    <row r="306" spans="1:9">
      <c r="A306" s="14">
        <v>5</v>
      </c>
      <c r="B306">
        <v>2</v>
      </c>
      <c r="C306">
        <v>2</v>
      </c>
      <c r="D306">
        <v>4</v>
      </c>
      <c r="E306">
        <v>5</v>
      </c>
      <c r="F306">
        <v>1</v>
      </c>
      <c r="G306">
        <v>4</v>
      </c>
      <c r="H306">
        <v>4</v>
      </c>
      <c r="I306">
        <v>6</v>
      </c>
    </row>
    <row r="307" spans="1:9">
      <c r="A307" s="14">
        <v>5</v>
      </c>
      <c r="B307">
        <v>1</v>
      </c>
      <c r="C307">
        <v>1</v>
      </c>
      <c r="D307">
        <v>3</v>
      </c>
      <c r="E307">
        <v>3</v>
      </c>
      <c r="F307">
        <v>1</v>
      </c>
      <c r="G307">
        <v>2</v>
      </c>
      <c r="H307">
        <v>5</v>
      </c>
      <c r="I307">
        <v>3</v>
      </c>
    </row>
    <row r="308" spans="1:9">
      <c r="A308" s="14">
        <v>5</v>
      </c>
      <c r="B308">
        <v>2</v>
      </c>
      <c r="C308">
        <v>1</v>
      </c>
      <c r="D308">
        <v>3</v>
      </c>
      <c r="E308">
        <v>7</v>
      </c>
      <c r="F308">
        <v>1</v>
      </c>
      <c r="G308">
        <v>1</v>
      </c>
      <c r="H308">
        <v>3</v>
      </c>
      <c r="I308">
        <v>6</v>
      </c>
    </row>
    <row r="309" spans="1:9">
      <c r="A309" s="14">
        <v>5</v>
      </c>
      <c r="B309">
        <v>1</v>
      </c>
      <c r="C309">
        <v>1</v>
      </c>
      <c r="D309">
        <v>1</v>
      </c>
      <c r="E309">
        <v>6</v>
      </c>
      <c r="F309">
        <v>1</v>
      </c>
      <c r="G309">
        <v>3</v>
      </c>
      <c r="H309">
        <v>5</v>
      </c>
      <c r="I309">
        <v>3</v>
      </c>
    </row>
    <row r="310" spans="1:9">
      <c r="A310" s="14">
        <v>9</v>
      </c>
      <c r="B310">
        <v>3</v>
      </c>
      <c r="C310">
        <v>2</v>
      </c>
      <c r="D310">
        <v>3</v>
      </c>
      <c r="E310">
        <v>4</v>
      </c>
      <c r="F310">
        <v>1</v>
      </c>
      <c r="G310">
        <v>3</v>
      </c>
      <c r="H310">
        <v>4</v>
      </c>
      <c r="I310">
        <v>4</v>
      </c>
    </row>
    <row r="311" spans="1:9">
      <c r="A311" s="14">
        <v>8</v>
      </c>
      <c r="B311">
        <v>2</v>
      </c>
      <c r="C311">
        <v>1</v>
      </c>
      <c r="D311">
        <v>2</v>
      </c>
      <c r="E311">
        <v>3</v>
      </c>
      <c r="F311">
        <v>1</v>
      </c>
      <c r="G311">
        <v>3</v>
      </c>
      <c r="H311">
        <v>4</v>
      </c>
      <c r="I311">
        <v>2</v>
      </c>
    </row>
    <row r="312" spans="1:9">
      <c r="A312" s="14">
        <v>3</v>
      </c>
      <c r="B312">
        <v>1</v>
      </c>
      <c r="C312">
        <v>1</v>
      </c>
      <c r="D312">
        <v>4</v>
      </c>
      <c r="E312">
        <v>5</v>
      </c>
      <c r="F312">
        <v>1</v>
      </c>
      <c r="G312">
        <v>3</v>
      </c>
      <c r="H312">
        <v>2</v>
      </c>
      <c r="I312">
        <v>6</v>
      </c>
    </row>
    <row r="313" spans="1:9">
      <c r="A313" s="14">
        <v>6</v>
      </c>
      <c r="B313">
        <v>2</v>
      </c>
      <c r="C313">
        <v>1</v>
      </c>
      <c r="D313">
        <v>4</v>
      </c>
      <c r="E313">
        <v>5</v>
      </c>
      <c r="F313">
        <v>1</v>
      </c>
      <c r="G313">
        <v>3</v>
      </c>
      <c r="H313">
        <v>4</v>
      </c>
      <c r="I313">
        <v>3</v>
      </c>
    </row>
    <row r="314" spans="1:9">
      <c r="A314" s="14">
        <v>5</v>
      </c>
      <c r="B314">
        <v>2</v>
      </c>
      <c r="C314">
        <v>1</v>
      </c>
      <c r="D314">
        <v>4</v>
      </c>
      <c r="E314">
        <v>2</v>
      </c>
      <c r="F314">
        <v>1</v>
      </c>
      <c r="G314">
        <v>6</v>
      </c>
      <c r="H314">
        <v>3</v>
      </c>
      <c r="I314">
        <v>4</v>
      </c>
    </row>
    <row r="315" spans="1:9">
      <c r="A315" s="14">
        <v>4</v>
      </c>
      <c r="B315">
        <v>1</v>
      </c>
      <c r="C315">
        <v>1</v>
      </c>
      <c r="D315">
        <v>4</v>
      </c>
      <c r="E315">
        <v>6</v>
      </c>
      <c r="F315">
        <v>1</v>
      </c>
      <c r="G315">
        <v>2</v>
      </c>
      <c r="H315">
        <v>3</v>
      </c>
      <c r="I315">
        <v>5</v>
      </c>
    </row>
    <row r="316" spans="1:9">
      <c r="A316" s="14">
        <v>6</v>
      </c>
      <c r="B316">
        <v>5</v>
      </c>
      <c r="C316">
        <v>5</v>
      </c>
      <c r="D316">
        <v>5</v>
      </c>
      <c r="E316">
        <v>9</v>
      </c>
      <c r="F316">
        <v>4</v>
      </c>
      <c r="G316">
        <v>3</v>
      </c>
      <c r="H316">
        <v>9</v>
      </c>
      <c r="I316">
        <v>4</v>
      </c>
    </row>
    <row r="317" spans="1:9">
      <c r="A317" s="14">
        <v>6</v>
      </c>
      <c r="B317">
        <v>3</v>
      </c>
      <c r="C317">
        <v>2</v>
      </c>
      <c r="D317">
        <v>2</v>
      </c>
      <c r="E317">
        <v>6</v>
      </c>
      <c r="F317">
        <v>1</v>
      </c>
      <c r="G317">
        <v>2</v>
      </c>
      <c r="H317">
        <v>2</v>
      </c>
      <c r="I317">
        <v>4</v>
      </c>
    </row>
    <row r="318" spans="1:9">
      <c r="A318" s="14">
        <v>3</v>
      </c>
      <c r="B318">
        <v>2</v>
      </c>
      <c r="C318">
        <v>2</v>
      </c>
      <c r="D318">
        <v>2</v>
      </c>
      <c r="E318">
        <v>6</v>
      </c>
      <c r="F318">
        <v>1</v>
      </c>
      <c r="G318">
        <v>4</v>
      </c>
      <c r="H318">
        <v>3</v>
      </c>
      <c r="I318">
        <v>2</v>
      </c>
    </row>
    <row r="319" spans="1:9">
      <c r="A319" s="14">
        <v>3</v>
      </c>
      <c r="B319">
        <v>2</v>
      </c>
      <c r="C319">
        <v>1</v>
      </c>
      <c r="D319">
        <v>1</v>
      </c>
      <c r="E319">
        <v>5</v>
      </c>
      <c r="F319">
        <v>1</v>
      </c>
      <c r="G319">
        <v>3</v>
      </c>
      <c r="H319">
        <v>3</v>
      </c>
      <c r="I319">
        <v>2</v>
      </c>
    </row>
    <row r="320" spans="1:9">
      <c r="A320" s="14">
        <v>5</v>
      </c>
      <c r="B320">
        <v>3</v>
      </c>
      <c r="C320">
        <v>1</v>
      </c>
      <c r="D320">
        <v>7</v>
      </c>
      <c r="E320">
        <v>7</v>
      </c>
      <c r="F320">
        <v>1</v>
      </c>
      <c r="G320">
        <v>7</v>
      </c>
      <c r="H320">
        <v>5</v>
      </c>
      <c r="I320">
        <v>7</v>
      </c>
    </row>
    <row r="321" spans="1:9">
      <c r="A321" s="14">
        <v>5</v>
      </c>
      <c r="B321">
        <v>1</v>
      </c>
      <c r="C321">
        <v>1</v>
      </c>
      <c r="D321">
        <v>1</v>
      </c>
      <c r="E321">
        <v>6</v>
      </c>
      <c r="F321">
        <v>1</v>
      </c>
      <c r="G321">
        <v>2</v>
      </c>
      <c r="H321">
        <v>2</v>
      </c>
      <c r="I321">
        <v>3</v>
      </c>
    </row>
    <row r="322" spans="1:9">
      <c r="A322" s="14">
        <v>5</v>
      </c>
      <c r="B322">
        <v>1</v>
      </c>
      <c r="C322">
        <v>1</v>
      </c>
      <c r="D322">
        <v>4</v>
      </c>
      <c r="E322">
        <v>6</v>
      </c>
      <c r="F322">
        <v>1</v>
      </c>
      <c r="G322">
        <v>3</v>
      </c>
      <c r="H322">
        <v>4</v>
      </c>
      <c r="I322">
        <v>4</v>
      </c>
    </row>
    <row r="323" spans="1:9">
      <c r="A323" s="14">
        <v>4</v>
      </c>
      <c r="B323">
        <v>1</v>
      </c>
      <c r="C323">
        <v>1</v>
      </c>
      <c r="D323">
        <v>4</v>
      </c>
      <c r="E323">
        <v>5</v>
      </c>
      <c r="F323">
        <v>1</v>
      </c>
      <c r="G323">
        <v>2</v>
      </c>
      <c r="H323">
        <v>2</v>
      </c>
      <c r="I323">
        <v>5</v>
      </c>
    </row>
    <row r="324" spans="1:9">
      <c r="A324" s="14">
        <v>6</v>
      </c>
      <c r="B324">
        <v>2</v>
      </c>
      <c r="C324">
        <v>1</v>
      </c>
      <c r="D324">
        <v>1</v>
      </c>
      <c r="E324">
        <v>6</v>
      </c>
      <c r="F324">
        <v>1</v>
      </c>
      <c r="G324">
        <v>1</v>
      </c>
      <c r="H324">
        <v>3</v>
      </c>
      <c r="I324">
        <v>1</v>
      </c>
    </row>
    <row r="325" spans="1:9">
      <c r="A325" s="14">
        <v>6</v>
      </c>
      <c r="B325">
        <v>2</v>
      </c>
      <c r="C325">
        <v>2</v>
      </c>
      <c r="D325">
        <v>4</v>
      </c>
      <c r="E325">
        <v>7</v>
      </c>
      <c r="F325">
        <v>1</v>
      </c>
      <c r="G325">
        <v>4</v>
      </c>
      <c r="H325">
        <v>5</v>
      </c>
      <c r="I325">
        <v>5</v>
      </c>
    </row>
    <row r="326" spans="1:9">
      <c r="A326" s="14">
        <v>6</v>
      </c>
      <c r="B326">
        <v>1</v>
      </c>
      <c r="C326">
        <v>2</v>
      </c>
      <c r="D326">
        <v>5</v>
      </c>
      <c r="E326">
        <v>6</v>
      </c>
      <c r="F326">
        <v>1</v>
      </c>
      <c r="G326">
        <v>5</v>
      </c>
      <c r="H326">
        <v>3</v>
      </c>
      <c r="I326">
        <v>4</v>
      </c>
    </row>
    <row r="327" spans="1:9">
      <c r="A327" s="14">
        <v>6</v>
      </c>
      <c r="B327">
        <v>2</v>
      </c>
      <c r="C327">
        <v>3</v>
      </c>
      <c r="D327">
        <v>2</v>
      </c>
      <c r="E327">
        <v>7</v>
      </c>
      <c r="F327">
        <v>1</v>
      </c>
      <c r="G327">
        <v>2</v>
      </c>
      <c r="H327">
        <v>4</v>
      </c>
      <c r="I327">
        <v>3</v>
      </c>
    </row>
    <row r="328" spans="1:9">
      <c r="A328" s="14">
        <v>5</v>
      </c>
      <c r="B328">
        <v>1</v>
      </c>
      <c r="C328">
        <v>1</v>
      </c>
      <c r="D328">
        <v>4</v>
      </c>
      <c r="E328">
        <v>4</v>
      </c>
      <c r="F328">
        <v>1</v>
      </c>
      <c r="G328">
        <v>4</v>
      </c>
      <c r="H328">
        <v>4</v>
      </c>
      <c r="I328">
        <v>3</v>
      </c>
    </row>
    <row r="329" spans="1:9">
      <c r="A329" s="14">
        <v>5</v>
      </c>
      <c r="B329">
        <v>2</v>
      </c>
      <c r="C329">
        <v>1</v>
      </c>
      <c r="D329">
        <v>1</v>
      </c>
      <c r="E329">
        <v>6</v>
      </c>
      <c r="F329">
        <v>1</v>
      </c>
      <c r="G329">
        <v>2</v>
      </c>
      <c r="H329">
        <v>2</v>
      </c>
      <c r="I329">
        <v>3</v>
      </c>
    </row>
    <row r="330" spans="1:9">
      <c r="A330" s="14">
        <v>6</v>
      </c>
      <c r="B330">
        <v>1</v>
      </c>
      <c r="C330">
        <v>2</v>
      </c>
      <c r="D330">
        <v>3</v>
      </c>
      <c r="E330">
        <v>6</v>
      </c>
      <c r="F330">
        <v>1</v>
      </c>
      <c r="G330">
        <v>3</v>
      </c>
      <c r="H330">
        <v>3</v>
      </c>
      <c r="I330">
        <v>2</v>
      </c>
    </row>
    <row r="331" spans="1:9">
      <c r="A331" s="14">
        <v>6</v>
      </c>
      <c r="B331">
        <v>2</v>
      </c>
      <c r="C331">
        <v>1</v>
      </c>
      <c r="D331">
        <v>4</v>
      </c>
      <c r="E331">
        <v>3</v>
      </c>
      <c r="F331">
        <v>1</v>
      </c>
      <c r="G331">
        <v>2</v>
      </c>
      <c r="H331">
        <v>2</v>
      </c>
      <c r="I331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R50"/>
  <sheetViews>
    <sheetView tabSelected="1" topLeftCell="A10" workbookViewId="0">
      <selection activeCell="N29" sqref="N29"/>
    </sheetView>
  </sheetViews>
  <sheetFormatPr defaultRowHeight="12.5"/>
  <cols>
    <col min="1" max="1" width="3.36328125" customWidth="1"/>
    <col min="2" max="2" width="6.1796875" customWidth="1"/>
    <col min="3" max="8" width="6.81640625" customWidth="1"/>
    <col min="9" max="10" width="7.7265625" customWidth="1"/>
    <col min="11" max="11" width="4.7265625" customWidth="1"/>
    <col min="12" max="12" width="12.7265625" bestFit="1" customWidth="1"/>
    <col min="13" max="13" width="11.36328125" customWidth="1"/>
  </cols>
  <sheetData>
    <row r="1" spans="1:18" ht="14">
      <c r="A1" s="5" t="s">
        <v>10</v>
      </c>
    </row>
    <row r="2" spans="1:18">
      <c r="A2" s="3" t="s">
        <v>13</v>
      </c>
    </row>
    <row r="3" spans="1:18" ht="15.5"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9</v>
      </c>
    </row>
    <row r="4" spans="1:18" ht="15.5">
      <c r="A4" s="3" t="s">
        <v>1</v>
      </c>
      <c r="B4" s="16">
        <f>'1. CustomerRatings'!L3</f>
        <v>1</v>
      </c>
      <c r="C4" s="16">
        <f>'1. CustomerRatings'!M3</f>
        <v>0.36843842463994708</v>
      </c>
      <c r="D4" s="16">
        <f>'1. CustomerRatings'!N3</f>
        <v>0.19902906739702553</v>
      </c>
      <c r="E4" s="16">
        <f>'1. CustomerRatings'!O3</f>
        <v>0.16035045005384232</v>
      </c>
      <c r="F4" s="16">
        <f>'1. CustomerRatings'!P3</f>
        <v>5.5997029707852621E-2</v>
      </c>
      <c r="G4" s="16">
        <f>'1. CustomerRatings'!Q3</f>
        <v>0.16639141172767491</v>
      </c>
      <c r="H4" s="16">
        <f>'1. CustomerRatings'!R3</f>
        <v>0.18057999905050615</v>
      </c>
      <c r="I4" s="17">
        <f>'1. CustomerRatings'!S3</f>
        <v>4.6485898617680828E-2</v>
      </c>
      <c r="J4" s="17">
        <f>'1. CustomerRatings'!T3</f>
        <v>-0.10030497916293724</v>
      </c>
    </row>
    <row r="5" spans="1:18" ht="15.5">
      <c r="A5" s="3" t="s">
        <v>2</v>
      </c>
      <c r="B5" s="16">
        <f>'1. CustomerRatings'!L4</f>
        <v>0.36843842463994708</v>
      </c>
      <c r="C5" s="16">
        <f>'1. CustomerRatings'!M4</f>
        <v>1</v>
      </c>
      <c r="D5" s="16">
        <f>'1. CustomerRatings'!N4</f>
        <v>0.424357248018156</v>
      </c>
      <c r="E5" s="16">
        <f>'1. CustomerRatings'!O4</f>
        <v>0.10616514259158605</v>
      </c>
      <c r="F5" s="16">
        <f>'1. CustomerRatings'!P4</f>
        <v>0.17518793215982889</v>
      </c>
      <c r="G5" s="16">
        <f>'1. CustomerRatings'!Q4</f>
        <v>0.37879986293980206</v>
      </c>
      <c r="H5" s="16">
        <f>'1. CustomerRatings'!R4</f>
        <v>0.38781029179366711</v>
      </c>
      <c r="I5" s="17">
        <f>'1. CustomerRatings'!S4</f>
        <v>0.25074908662877837</v>
      </c>
      <c r="J5" s="17">
        <f>'1. CustomerRatings'!T4</f>
        <v>0.24563899391908514</v>
      </c>
    </row>
    <row r="6" spans="1:18" ht="15.5">
      <c r="A6" s="3" t="s">
        <v>3</v>
      </c>
      <c r="B6" s="16">
        <f>'1. CustomerRatings'!L5</f>
        <v>0.19902906739702553</v>
      </c>
      <c r="C6" s="16">
        <f>'1. CustomerRatings'!M5</f>
        <v>0.424357248018156</v>
      </c>
      <c r="D6" s="16">
        <f>'1. CustomerRatings'!N5</f>
        <v>1</v>
      </c>
      <c r="E6" s="16">
        <f>'1. CustomerRatings'!O5</f>
        <v>0.31340109071823208</v>
      </c>
      <c r="F6" s="16">
        <f>'1. CustomerRatings'!P5</f>
        <v>0.43083031221151163</v>
      </c>
      <c r="G6" s="16">
        <f>'1. CustomerRatings'!Q5</f>
        <v>0.76946645958390725</v>
      </c>
      <c r="H6" s="16">
        <f>'1. CustomerRatings'!R5</f>
        <v>0.34731177166673</v>
      </c>
      <c r="I6" s="17">
        <f>'1. CustomerRatings'!S5</f>
        <v>0.46199055963628166</v>
      </c>
      <c r="J6" s="17">
        <f>'1. CustomerRatings'!T5</f>
        <v>7.4136844074019506E-2</v>
      </c>
    </row>
    <row r="7" spans="1:18" ht="15.5">
      <c r="A7" s="3" t="s">
        <v>4</v>
      </c>
      <c r="B7" s="16">
        <f>'1. CustomerRatings'!L6</f>
        <v>0.16035045005384232</v>
      </c>
      <c r="C7" s="16">
        <f>'1. CustomerRatings'!M6</f>
        <v>0.10616514259158605</v>
      </c>
      <c r="D7" s="16">
        <f>'1. CustomerRatings'!N6</f>
        <v>0.31340109071823208</v>
      </c>
      <c r="E7" s="16">
        <f>'1. CustomerRatings'!O6</f>
        <v>1</v>
      </c>
      <c r="F7" s="16">
        <f>'1. CustomerRatings'!P6</f>
        <v>7.6961764130155819E-2</v>
      </c>
      <c r="G7" s="16">
        <f>'1. CustomerRatings'!Q6</f>
        <v>0.32836120146607772</v>
      </c>
      <c r="H7" s="16">
        <f>'1. CustomerRatings'!R6</f>
        <v>0.34345247909069188</v>
      </c>
      <c r="I7" s="17">
        <f>'1. CustomerRatings'!S6</f>
        <v>0.26213566847133674</v>
      </c>
      <c r="J7" s="17">
        <f>'1. CustomerRatings'!T6</f>
        <v>0.23976079278375528</v>
      </c>
    </row>
    <row r="8" spans="1:18" ht="15.5">
      <c r="A8" s="3" t="s">
        <v>5</v>
      </c>
      <c r="B8" s="16">
        <f>'1. CustomerRatings'!L7</f>
        <v>5.5997029707852621E-2</v>
      </c>
      <c r="C8" s="16">
        <f>'1. CustomerRatings'!M7</f>
        <v>0.17518793215982889</v>
      </c>
      <c r="D8" s="16">
        <f>'1. CustomerRatings'!N7</f>
        <v>0.43083031221151163</v>
      </c>
      <c r="E8" s="16">
        <f>'1. CustomerRatings'!O7</f>
        <v>7.6961764130155819E-2</v>
      </c>
      <c r="F8" s="16">
        <f>'1. CustomerRatings'!P7</f>
        <v>1</v>
      </c>
      <c r="G8" s="16">
        <f>'1. CustomerRatings'!Q7</f>
        <v>0.29664009040808031</v>
      </c>
      <c r="H8" s="16">
        <f>'1. CustomerRatings'!R7</f>
        <v>6.6153375618139887E-2</v>
      </c>
      <c r="I8" s="17">
        <f>'1. CustomerRatings'!S7</f>
        <v>0.31646592342172436</v>
      </c>
      <c r="J8" s="17">
        <f>'1. CustomerRatings'!T7</f>
        <v>0.1144098797775838</v>
      </c>
    </row>
    <row r="9" spans="1:18" ht="15.5">
      <c r="A9" s="3" t="s">
        <v>6</v>
      </c>
      <c r="B9" s="16">
        <f>'1. CustomerRatings'!L8</f>
        <v>0.16639141172767491</v>
      </c>
      <c r="C9" s="16">
        <f>'1. CustomerRatings'!M8</f>
        <v>0.37879986293980206</v>
      </c>
      <c r="D9" s="16">
        <f>'1. CustomerRatings'!N8</f>
        <v>0.76946645958390725</v>
      </c>
      <c r="E9" s="16">
        <f>'1. CustomerRatings'!O8</f>
        <v>0.32836120146607772</v>
      </c>
      <c r="F9" s="16">
        <f>'1. CustomerRatings'!P8</f>
        <v>0.29664009040808031</v>
      </c>
      <c r="G9" s="16">
        <f>'1. CustomerRatings'!Q8</f>
        <v>1</v>
      </c>
      <c r="H9" s="16">
        <f>'1. CustomerRatings'!R8</f>
        <v>0.29911621455544429</v>
      </c>
      <c r="I9" s="17">
        <f>'1. CustomerRatings'!S8</f>
        <v>0.32983267873990907</v>
      </c>
      <c r="J9" s="17">
        <f>'1. CustomerRatings'!T8</f>
        <v>4.6345286323229803E-2</v>
      </c>
    </row>
    <row r="10" spans="1:18" ht="15.5">
      <c r="A10" s="3" t="s">
        <v>7</v>
      </c>
      <c r="B10" s="16">
        <f>'1. CustomerRatings'!L9</f>
        <v>0.18057999905050615</v>
      </c>
      <c r="C10" s="16">
        <f>'1. CustomerRatings'!M9</f>
        <v>0.38781029179366711</v>
      </c>
      <c r="D10" s="16">
        <f>'1. CustomerRatings'!N9</f>
        <v>0.34731177166673</v>
      </c>
      <c r="E10" s="16">
        <f>'1. CustomerRatings'!O9</f>
        <v>0.34345247909069188</v>
      </c>
      <c r="F10" s="16">
        <f>'1. CustomerRatings'!P9</f>
        <v>6.6153375618139887E-2</v>
      </c>
      <c r="G10" s="16">
        <f>'1. CustomerRatings'!Q9</f>
        <v>0.29911621455544429</v>
      </c>
      <c r="H10" s="16">
        <f>'1. CustomerRatings'!R9</f>
        <v>1</v>
      </c>
      <c r="I10" s="17">
        <f>'1. CustomerRatings'!S9</f>
        <v>0.36187849595267124</v>
      </c>
      <c r="J10" s="17">
        <f>'1. CustomerRatings'!T9</f>
        <v>0.15131501719517376</v>
      </c>
    </row>
    <row r="11" spans="1:18" ht="15.5">
      <c r="A11" s="3" t="s">
        <v>8</v>
      </c>
      <c r="B11" s="17">
        <f>'1. CustomerRatings'!L10</f>
        <v>4.6485898617680828E-2</v>
      </c>
      <c r="C11" s="17">
        <f>'1. CustomerRatings'!M10</f>
        <v>0.25074908662877837</v>
      </c>
      <c r="D11" s="17">
        <f>'1. CustomerRatings'!N10</f>
        <v>0.46199055963628166</v>
      </c>
      <c r="E11" s="17">
        <f>'1. CustomerRatings'!O10</f>
        <v>0.26213566847133674</v>
      </c>
      <c r="F11" s="17">
        <f>'1. CustomerRatings'!P10</f>
        <v>0.31646592342172436</v>
      </c>
      <c r="G11" s="17">
        <f>'1. CustomerRatings'!Q10</f>
        <v>0.32983267873990907</v>
      </c>
      <c r="H11" s="17">
        <f>'1. CustomerRatings'!R10</f>
        <v>0.36187849595267124</v>
      </c>
      <c r="I11" s="17">
        <f>'1. CustomerRatings'!S10</f>
        <v>1</v>
      </c>
      <c r="J11" s="17">
        <f>'1. CustomerRatings'!T10</f>
        <v>4.8973783825720714E-2</v>
      </c>
    </row>
    <row r="12" spans="1:18" ht="15.5">
      <c r="A12" s="3" t="s">
        <v>9</v>
      </c>
      <c r="B12" s="15">
        <f>'1. CustomerRatings'!L11</f>
        <v>-0.10030497916293724</v>
      </c>
      <c r="C12" s="17">
        <f>'1. CustomerRatings'!M11</f>
        <v>0.24563899391908514</v>
      </c>
      <c r="D12" s="17">
        <f>'1. CustomerRatings'!N11</f>
        <v>7.4136844074019506E-2</v>
      </c>
      <c r="E12" s="17">
        <f>'1. CustomerRatings'!O11</f>
        <v>0.23976079278375528</v>
      </c>
      <c r="F12" s="17">
        <f>'1. CustomerRatings'!P11</f>
        <v>0.1144098797775838</v>
      </c>
      <c r="G12" s="17">
        <f>'1. CustomerRatings'!Q11</f>
        <v>4.6345286323229803E-2</v>
      </c>
      <c r="H12" s="17">
        <f>'1. CustomerRatings'!R11</f>
        <v>0.15131501719517376</v>
      </c>
      <c r="I12" s="17">
        <f>'1. CustomerRatings'!S11</f>
        <v>4.8973783825720714E-2</v>
      </c>
      <c r="J12" s="17">
        <f>'1. CustomerRatings'!T11</f>
        <v>1</v>
      </c>
    </row>
    <row r="13" spans="1:18">
      <c r="A13" s="3"/>
    </row>
    <row r="14" spans="1:18">
      <c r="A14" s="3" t="s">
        <v>15</v>
      </c>
      <c r="L14" s="21" t="s">
        <v>14</v>
      </c>
      <c r="M14" s="21" t="s">
        <v>26</v>
      </c>
      <c r="N14" s="22" t="s">
        <v>37</v>
      </c>
      <c r="O14" s="22" t="s">
        <v>38</v>
      </c>
      <c r="P14" s="22" t="s">
        <v>39</v>
      </c>
      <c r="Q14">
        <v>1.05</v>
      </c>
    </row>
    <row r="15" spans="1:18">
      <c r="B15" s="10">
        <v>1</v>
      </c>
      <c r="C15" s="10">
        <v>0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L15" s="11">
        <v>0.49143379439060797</v>
      </c>
      <c r="M15" s="4">
        <f>L15/$L$24*9</f>
        <v>2.737802224039704</v>
      </c>
      <c r="N15">
        <f>RANK(M15,M$15:M$23)</f>
        <v>1</v>
      </c>
      <c r="O15" s="20">
        <f t="shared" ref="O15:O23" si="0">M15/COUNTA(lambda)</f>
        <v>0.30420024711552268</v>
      </c>
      <c r="P15">
        <f>IF(M15&gt;Q$14,1,0)</f>
        <v>1</v>
      </c>
      <c r="Q15">
        <v>1</v>
      </c>
      <c r="R15" s="4">
        <f>INDEX($M$15:$M$23,MATCH(Q15,$N$15:$N$23,0),1)</f>
        <v>2.737802224039704</v>
      </c>
    </row>
    <row r="16" spans="1:18">
      <c r="A16" s="3"/>
      <c r="B16" s="10">
        <v>0</v>
      </c>
      <c r="C16" s="10">
        <v>1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L16" s="11">
        <v>2.0783103843546809E-2</v>
      </c>
      <c r="M16" s="4">
        <f t="shared" ref="M16:M23" si="1">L16/$L$24*9</f>
        <v>0.11578370998247738</v>
      </c>
      <c r="N16">
        <f t="shared" ref="N16:N23" si="2">RANK(M16,M$15:M$23)</f>
        <v>8</v>
      </c>
      <c r="O16" s="20">
        <f t="shared" si="0"/>
        <v>1.2864856664719709E-2</v>
      </c>
      <c r="P16">
        <f t="shared" ref="P16:P23" si="3">IF(M16&gt;Q$14,1,0)</f>
        <v>0</v>
      </c>
      <c r="Q16">
        <v>2</v>
      </c>
      <c r="R16" s="4">
        <f>INDEX($M$15:$M$23,MATCH(Q16,$N$15:$N$23,0),1)</f>
        <v>1.9146985496646314</v>
      </c>
    </row>
    <row r="17" spans="1:18">
      <c r="A17" s="3"/>
      <c r="B17" s="10">
        <v>0</v>
      </c>
      <c r="C17" s="10">
        <v>0</v>
      </c>
      <c r="D17" s="10">
        <v>1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L17" s="11">
        <v>0</v>
      </c>
      <c r="M17" s="4">
        <f t="shared" si="1"/>
        <v>0</v>
      </c>
      <c r="N17">
        <f t="shared" si="2"/>
        <v>9</v>
      </c>
      <c r="O17" s="20">
        <f t="shared" si="0"/>
        <v>0</v>
      </c>
      <c r="P17">
        <f t="shared" si="3"/>
        <v>0</v>
      </c>
      <c r="Q17">
        <v>3</v>
      </c>
      <c r="R17" s="4">
        <f>INDEX($M$15:$M$23,MATCH(Q17,$N$15:$N$23,0),1)</f>
        <v>1.685595252936219</v>
      </c>
    </row>
    <row r="18" spans="1:18">
      <c r="A18" s="3"/>
      <c r="B18" s="10">
        <v>0</v>
      </c>
      <c r="C18" s="10">
        <v>0</v>
      </c>
      <c r="D18" s="10">
        <v>0</v>
      </c>
      <c r="E18" s="10">
        <v>1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L18" s="11">
        <v>0.18253602107752689</v>
      </c>
      <c r="M18" s="4">
        <f t="shared" si="1"/>
        <v>1.0169172942066647</v>
      </c>
      <c r="N18">
        <f t="shared" si="2"/>
        <v>5</v>
      </c>
      <c r="O18" s="20">
        <f t="shared" si="0"/>
        <v>0.11299081046740718</v>
      </c>
      <c r="P18">
        <f t="shared" si="3"/>
        <v>0</v>
      </c>
      <c r="Q18">
        <v>4</v>
      </c>
      <c r="R18" s="4">
        <f>INDEX($M$15:$M$23,MATCH(Q18,$N$15:$N$23,0),1)</f>
        <v>1.2202034441040654</v>
      </c>
    </row>
    <row r="19" spans="1:18">
      <c r="A19" s="3"/>
      <c r="B19" s="10">
        <v>0</v>
      </c>
      <c r="C19" s="10">
        <v>0</v>
      </c>
      <c r="D19" s="10">
        <v>0</v>
      </c>
      <c r="E19" s="10">
        <v>0</v>
      </c>
      <c r="F19" s="10">
        <v>1</v>
      </c>
      <c r="G19" s="10">
        <v>0</v>
      </c>
      <c r="H19" s="10">
        <v>0</v>
      </c>
      <c r="I19" s="10">
        <v>0</v>
      </c>
      <c r="J19" s="10">
        <v>0</v>
      </c>
      <c r="L19" s="11">
        <v>0.30256329828492012</v>
      </c>
      <c r="M19" s="4">
        <f t="shared" si="1"/>
        <v>1.685595252936219</v>
      </c>
      <c r="N19">
        <f t="shared" si="2"/>
        <v>3</v>
      </c>
      <c r="O19" s="20">
        <f t="shared" si="0"/>
        <v>0.18728836143735766</v>
      </c>
      <c r="P19">
        <f t="shared" si="3"/>
        <v>1</v>
      </c>
    </row>
    <row r="20" spans="1:18">
      <c r="A20" s="3"/>
      <c r="B20" s="10">
        <v>0</v>
      </c>
      <c r="C20" s="10">
        <v>0</v>
      </c>
      <c r="D20" s="10">
        <v>0</v>
      </c>
      <c r="E20" s="10">
        <v>0</v>
      </c>
      <c r="F20" s="10">
        <v>0</v>
      </c>
      <c r="G20" s="10">
        <v>1</v>
      </c>
      <c r="H20" s="10">
        <v>0</v>
      </c>
      <c r="I20" s="10">
        <v>0</v>
      </c>
      <c r="J20" s="10">
        <v>0</v>
      </c>
      <c r="L20" s="11">
        <v>0.3436871973854595</v>
      </c>
      <c r="M20" s="4">
        <f t="shared" si="1"/>
        <v>1.9146985496646314</v>
      </c>
      <c r="N20">
        <f t="shared" si="2"/>
        <v>2</v>
      </c>
      <c r="O20" s="20">
        <f t="shared" si="0"/>
        <v>0.21274428329607015</v>
      </c>
      <c r="P20">
        <f t="shared" si="3"/>
        <v>1</v>
      </c>
    </row>
    <row r="21" spans="1:18">
      <c r="A21" s="3"/>
      <c r="B21" s="10">
        <v>0</v>
      </c>
      <c r="C21" s="10">
        <v>0</v>
      </c>
      <c r="D21" s="10">
        <v>0</v>
      </c>
      <c r="E21" s="10">
        <v>0</v>
      </c>
      <c r="F21" s="10">
        <v>0</v>
      </c>
      <c r="G21" s="10">
        <v>0</v>
      </c>
      <c r="H21" s="10">
        <v>1</v>
      </c>
      <c r="I21" s="10">
        <v>0</v>
      </c>
      <c r="J21" s="10">
        <v>0</v>
      </c>
      <c r="L21" s="11">
        <v>0.21902575839819055</v>
      </c>
      <c r="M21" s="4">
        <f t="shared" si="1"/>
        <v>1.2202034441040654</v>
      </c>
      <c r="N21">
        <f t="shared" si="2"/>
        <v>4</v>
      </c>
      <c r="O21" s="20">
        <f t="shared" si="0"/>
        <v>0.13557816045600726</v>
      </c>
      <c r="P21">
        <f t="shared" si="3"/>
        <v>1</v>
      </c>
    </row>
    <row r="22" spans="1:18">
      <c r="A22" s="3"/>
      <c r="B22" s="10">
        <v>0</v>
      </c>
      <c r="C22" s="10">
        <v>0</v>
      </c>
      <c r="D22" s="10">
        <v>0</v>
      </c>
      <c r="E22" s="10">
        <v>0</v>
      </c>
      <c r="F22" s="10">
        <v>0</v>
      </c>
      <c r="G22" s="10">
        <v>0</v>
      </c>
      <c r="H22" s="10">
        <v>0</v>
      </c>
      <c r="I22" s="10">
        <v>1</v>
      </c>
      <c r="J22" s="10">
        <v>0</v>
      </c>
      <c r="L22" s="11">
        <v>2.7732611167970728E-2</v>
      </c>
      <c r="M22" s="4">
        <f t="shared" si="1"/>
        <v>0.15449976253311906</v>
      </c>
      <c r="N22">
        <f t="shared" si="2"/>
        <v>6</v>
      </c>
      <c r="O22" s="20">
        <f t="shared" si="0"/>
        <v>1.7166640281457674E-2</v>
      </c>
      <c r="P22">
        <f t="shared" si="3"/>
        <v>0</v>
      </c>
    </row>
    <row r="23" spans="1:18">
      <c r="A23" s="3"/>
      <c r="B23" s="10">
        <v>0</v>
      </c>
      <c r="C23" s="10">
        <v>0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1</v>
      </c>
      <c r="L23" s="11">
        <v>2.7732611167970728E-2</v>
      </c>
      <c r="M23" s="4">
        <f t="shared" si="1"/>
        <v>0.15449976253311906</v>
      </c>
      <c r="N23">
        <f t="shared" si="2"/>
        <v>6</v>
      </c>
      <c r="O23" s="20">
        <f t="shared" si="0"/>
        <v>1.7166640281457674E-2</v>
      </c>
      <c r="P23">
        <f t="shared" si="3"/>
        <v>0</v>
      </c>
    </row>
    <row r="24" spans="1:18" ht="13">
      <c r="A24" s="3"/>
      <c r="B24" s="3"/>
      <c r="C24" s="3"/>
      <c r="D24" s="3"/>
      <c r="E24" s="3"/>
      <c r="F24" s="3"/>
      <c r="G24" s="3"/>
      <c r="H24" s="3"/>
      <c r="I24" s="3"/>
      <c r="J24" s="3"/>
      <c r="L24" s="13">
        <f>SUM(lambda)</f>
        <v>1.6154943957161934</v>
      </c>
      <c r="M24" s="4">
        <f>SUM(M15:M23)</f>
        <v>9</v>
      </c>
    </row>
    <row r="25" spans="1:18" ht="13">
      <c r="A25" s="3"/>
      <c r="B25" s="3"/>
      <c r="C25" s="3"/>
      <c r="D25" s="3"/>
      <c r="E25" s="3"/>
      <c r="F25" s="3"/>
      <c r="G25" s="3"/>
      <c r="H25" s="3"/>
      <c r="I25" s="3"/>
      <c r="J25" s="3"/>
      <c r="L25" s="13"/>
    </row>
    <row r="26" spans="1:18" ht="15.5">
      <c r="A26" s="3" t="s">
        <v>17</v>
      </c>
      <c r="B26" s="3" t="s">
        <v>1</v>
      </c>
      <c r="C26" s="3" t="s">
        <v>2</v>
      </c>
      <c r="D26" s="3" t="s">
        <v>3</v>
      </c>
      <c r="E26" s="3" t="s">
        <v>4</v>
      </c>
      <c r="F26" s="3" t="s">
        <v>5</v>
      </c>
      <c r="G26" s="3" t="s">
        <v>6</v>
      </c>
      <c r="H26" s="3" t="s">
        <v>7</v>
      </c>
      <c r="I26" s="3" t="s">
        <v>8</v>
      </c>
      <c r="J26" s="3" t="s">
        <v>9</v>
      </c>
    </row>
    <row r="27" spans="1:18" ht="15.5">
      <c r="A27" s="3" t="s">
        <v>1</v>
      </c>
      <c r="B27" s="9">
        <f t="array" ref="B27:J35">matrix_A-MMULT(TRANSPOSE(lambda),I)</f>
        <v>0.50856620560939203</v>
      </c>
      <c r="C27" s="9">
        <v>0.34765532079640027</v>
      </c>
      <c r="D27" s="9">
        <v>0.19902906739702553</v>
      </c>
      <c r="E27" s="9">
        <v>-2.2185571023684569E-2</v>
      </c>
      <c r="F27" s="9">
        <v>-0.24656626857706751</v>
      </c>
      <c r="G27" s="9">
        <v>-0.17729578565778459</v>
      </c>
      <c r="H27" s="9">
        <v>-3.8445759347684405E-2</v>
      </c>
      <c r="I27" s="9">
        <v>1.8753287449710099E-2</v>
      </c>
      <c r="J27" s="18">
        <v>-0.12803759033090797</v>
      </c>
      <c r="L27" s="3" t="s">
        <v>18</v>
      </c>
      <c r="N27" t="s">
        <v>40</v>
      </c>
      <c r="P27" s="3" t="s">
        <v>43</v>
      </c>
    </row>
    <row r="28" spans="1:18" ht="15.5">
      <c r="A28" s="3" t="s">
        <v>2</v>
      </c>
      <c r="B28" s="9">
        <v>-0.12299536975066089</v>
      </c>
      <c r="C28" s="9">
        <v>0.97921689615645324</v>
      </c>
      <c r="D28" s="9">
        <v>0.424357248018156</v>
      </c>
      <c r="E28" s="9">
        <v>-7.6370878485940846E-2</v>
      </c>
      <c r="F28" s="9">
        <v>-0.12737536612509123</v>
      </c>
      <c r="G28" s="9">
        <v>3.5112665554342559E-2</v>
      </c>
      <c r="H28" s="9">
        <v>0.16878453339547655</v>
      </c>
      <c r="I28" s="18">
        <v>0.22301647546080763</v>
      </c>
      <c r="J28" s="18">
        <v>0.2179063827511144</v>
      </c>
      <c r="L28" s="19">
        <f>MDETERM(B27:J35)</f>
        <v>2.3059335944998291E-16</v>
      </c>
      <c r="N28" s="20">
        <f>SUMIF(P15:P23,1,O15:O23)</f>
        <v>0.83981105230495767</v>
      </c>
      <c r="P28">
        <f>SUM(P15:P23)</f>
        <v>4</v>
      </c>
    </row>
    <row r="29" spans="1:18" ht="15.5">
      <c r="A29" s="3" t="s">
        <v>3</v>
      </c>
      <c r="B29" s="9">
        <v>-0.29240472699358244</v>
      </c>
      <c r="C29" s="9">
        <v>0.40357414417460918</v>
      </c>
      <c r="D29" s="9">
        <v>1</v>
      </c>
      <c r="E29" s="9">
        <v>0.13086506964070518</v>
      </c>
      <c r="F29" s="9">
        <v>0.12826701392659151</v>
      </c>
      <c r="G29" s="9">
        <v>0.42577926219844775</v>
      </c>
      <c r="H29" s="9">
        <v>0.12828601326853944</v>
      </c>
      <c r="I29" s="18">
        <v>0.43425794846831095</v>
      </c>
      <c r="J29" s="18">
        <v>4.6404232906048781E-2</v>
      </c>
      <c r="N29" s="3"/>
    </row>
    <row r="30" spans="1:18" ht="15.5">
      <c r="A30" s="3" t="s">
        <v>4</v>
      </c>
      <c r="B30" s="9">
        <v>-0.33108334433676567</v>
      </c>
      <c r="C30" s="9">
        <v>8.5382038748039235E-2</v>
      </c>
      <c r="D30" s="9">
        <v>0.31340109071823208</v>
      </c>
      <c r="E30" s="9">
        <v>0.81746397892247313</v>
      </c>
      <c r="F30" s="9">
        <v>-0.2256015341547643</v>
      </c>
      <c r="G30" s="9">
        <v>-1.5325995919381774E-2</v>
      </c>
      <c r="H30" s="9">
        <v>0.12442672069250132</v>
      </c>
      <c r="I30" s="18">
        <v>0.234403057303366</v>
      </c>
      <c r="J30" s="18">
        <v>0.21202818161578454</v>
      </c>
    </row>
    <row r="31" spans="1:18" ht="15.5">
      <c r="A31" s="3" t="s">
        <v>5</v>
      </c>
      <c r="B31" s="9">
        <v>-0.43543676468275533</v>
      </c>
      <c r="C31" s="9">
        <v>0.15440482831628208</v>
      </c>
      <c r="D31" s="9">
        <v>0.43083031221151163</v>
      </c>
      <c r="E31" s="9">
        <v>-0.10557425694737108</v>
      </c>
      <c r="F31" s="9">
        <v>0.69743670171507988</v>
      </c>
      <c r="G31" s="9">
        <v>-4.7047106977379183E-2</v>
      </c>
      <c r="H31" s="9">
        <v>-0.15287238278005066</v>
      </c>
      <c r="I31" s="18">
        <v>0.28873331225375365</v>
      </c>
      <c r="J31" s="18">
        <v>8.667726860961307E-2</v>
      </c>
    </row>
    <row r="32" spans="1:18" ht="15.5">
      <c r="A32" s="3" t="s">
        <v>6</v>
      </c>
      <c r="B32" s="9">
        <v>-0.32504238266293306</v>
      </c>
      <c r="C32" s="9">
        <v>0.35801675909625524</v>
      </c>
      <c r="D32" s="9">
        <v>0.76946645958390725</v>
      </c>
      <c r="E32" s="9">
        <v>0.14582518038855083</v>
      </c>
      <c r="F32" s="9">
        <v>-5.9232078768398089E-3</v>
      </c>
      <c r="G32" s="9">
        <v>0.6563128026145405</v>
      </c>
      <c r="H32" s="9">
        <v>8.0090456157253742E-2</v>
      </c>
      <c r="I32" s="18">
        <v>0.30210006757193836</v>
      </c>
      <c r="J32" s="18">
        <v>1.8612675155259075E-2</v>
      </c>
    </row>
    <row r="33" spans="1:10" ht="15.5">
      <c r="A33" s="3" t="s">
        <v>7</v>
      </c>
      <c r="B33" s="9">
        <v>-0.31085379534010182</v>
      </c>
      <c r="C33" s="9">
        <v>0.36702718795012029</v>
      </c>
      <c r="D33" s="9">
        <v>0.34731177166673</v>
      </c>
      <c r="E33" s="9">
        <v>0.16091645801316498</v>
      </c>
      <c r="F33" s="9">
        <v>-0.23640992266678024</v>
      </c>
      <c r="G33" s="9">
        <v>-4.4570982830015204E-2</v>
      </c>
      <c r="H33" s="9">
        <v>0.7809742416018095</v>
      </c>
      <c r="I33" s="18">
        <v>0.33414588478470053</v>
      </c>
      <c r="J33" s="18">
        <v>0.12358240602720304</v>
      </c>
    </row>
    <row r="34" spans="1:10" ht="15.5">
      <c r="A34" s="3" t="s">
        <v>8</v>
      </c>
      <c r="B34" s="18">
        <v>-0.44494789577292715</v>
      </c>
      <c r="C34" s="18">
        <v>0.22996598278523156</v>
      </c>
      <c r="D34" s="18">
        <v>0.46199055963628166</v>
      </c>
      <c r="E34" s="18">
        <v>7.9599647393809841E-2</v>
      </c>
      <c r="F34" s="18">
        <v>1.3902625136804236E-2</v>
      </c>
      <c r="G34" s="18">
        <v>-1.3854518645550429E-2</v>
      </c>
      <c r="H34" s="18">
        <v>0.14285273755448069</v>
      </c>
      <c r="I34" s="18">
        <v>0.97226738883202923</v>
      </c>
      <c r="J34" s="18">
        <v>2.1241172657749986E-2</v>
      </c>
    </row>
    <row r="35" spans="1:10" ht="15.5">
      <c r="A35" s="3" t="s">
        <v>9</v>
      </c>
      <c r="B35" s="18">
        <v>-0.59173877355354521</v>
      </c>
      <c r="C35" s="18">
        <v>0.22485589007553833</v>
      </c>
      <c r="D35" s="18">
        <v>7.4136844074019506E-2</v>
      </c>
      <c r="E35" s="18">
        <v>5.7224771706228389E-2</v>
      </c>
      <c r="F35" s="18">
        <v>-0.18815341850733633</v>
      </c>
      <c r="G35" s="18">
        <v>-0.29734191106222968</v>
      </c>
      <c r="H35" s="18">
        <v>-6.7710741203016789E-2</v>
      </c>
      <c r="I35" s="18">
        <v>2.1241172657749986E-2</v>
      </c>
      <c r="J35" s="18">
        <v>0.97226738883202923</v>
      </c>
    </row>
    <row r="36" spans="1:10" ht="13" thickBot="1">
      <c r="B36" s="2"/>
      <c r="C36" s="2"/>
      <c r="D36" s="2"/>
    </row>
    <row r="37" spans="1:10" ht="13" thickBot="1">
      <c r="B37" s="26">
        <f t="shared" ref="B37:J37" si="4">B27</f>
        <v>0.50856620560939203</v>
      </c>
      <c r="C37" s="23">
        <f t="shared" si="4"/>
        <v>0.34765532079640027</v>
      </c>
      <c r="D37" s="23">
        <f t="shared" si="4"/>
        <v>0.19902906739702553</v>
      </c>
      <c r="E37" s="15">
        <f t="shared" si="4"/>
        <v>-2.2185571023684569E-2</v>
      </c>
      <c r="F37" s="25">
        <f t="shared" si="4"/>
        <v>-0.24656626857706751</v>
      </c>
      <c r="G37" s="25">
        <f t="shared" si="4"/>
        <v>-0.17729578565778459</v>
      </c>
      <c r="H37" s="25">
        <f t="shared" si="4"/>
        <v>-3.8445759347684405E-2</v>
      </c>
      <c r="I37" s="15">
        <f t="shared" si="4"/>
        <v>1.8753287449710099E-2</v>
      </c>
      <c r="J37" s="15">
        <f t="shared" si="4"/>
        <v>-0.12803759033090797</v>
      </c>
    </row>
    <row r="38" spans="1:10">
      <c r="B38" s="24">
        <f t="shared" ref="B38:J38" si="5">B28</f>
        <v>-0.12299536975066089</v>
      </c>
      <c r="C38" s="23">
        <f t="shared" si="5"/>
        <v>0.97921689615645324</v>
      </c>
      <c r="D38" s="23">
        <f t="shared" si="5"/>
        <v>0.424357248018156</v>
      </c>
      <c r="E38" s="23">
        <f t="shared" si="5"/>
        <v>-7.6370878485940846E-2</v>
      </c>
      <c r="F38" s="25">
        <f t="shared" si="5"/>
        <v>-0.12737536612509123</v>
      </c>
      <c r="G38" s="25">
        <f t="shared" si="5"/>
        <v>3.5112665554342559E-2</v>
      </c>
      <c r="H38" s="25">
        <f t="shared" si="5"/>
        <v>0.16878453339547655</v>
      </c>
      <c r="I38" s="15">
        <f t="shared" si="5"/>
        <v>0.22301647546080763</v>
      </c>
      <c r="J38" s="15">
        <f t="shared" si="5"/>
        <v>0.2179063827511144</v>
      </c>
    </row>
    <row r="39" spans="1:10">
      <c r="B39" s="25">
        <f t="shared" ref="B39:J39" si="6">B29</f>
        <v>-0.29240472699358244</v>
      </c>
      <c r="C39" s="23">
        <f t="shared" si="6"/>
        <v>0.40357414417460918</v>
      </c>
      <c r="D39" s="23">
        <f t="shared" si="6"/>
        <v>1</v>
      </c>
      <c r="E39" s="23">
        <f t="shared" si="6"/>
        <v>0.13086506964070518</v>
      </c>
      <c r="F39" s="25">
        <f t="shared" si="6"/>
        <v>0.12826701392659151</v>
      </c>
      <c r="G39" s="25">
        <f t="shared" si="6"/>
        <v>0.42577926219844775</v>
      </c>
      <c r="H39" s="25">
        <f t="shared" si="6"/>
        <v>0.12828601326853944</v>
      </c>
      <c r="I39" s="15">
        <f t="shared" si="6"/>
        <v>0.43425794846831095</v>
      </c>
      <c r="J39" s="15">
        <f t="shared" si="6"/>
        <v>4.6404232906048781E-2</v>
      </c>
    </row>
    <row r="40" spans="1:10" ht="13" thickBot="1">
      <c r="B40" s="25">
        <f t="shared" ref="B40:J40" si="7">B30</f>
        <v>-0.33108334433676567</v>
      </c>
      <c r="C40" s="23">
        <f t="shared" si="7"/>
        <v>8.5382038748039235E-2</v>
      </c>
      <c r="D40" s="23">
        <f t="shared" si="7"/>
        <v>0.31340109071823208</v>
      </c>
      <c r="E40" s="23">
        <f t="shared" si="7"/>
        <v>0.81746397892247313</v>
      </c>
      <c r="F40" s="25">
        <f t="shared" si="7"/>
        <v>-0.2256015341547643</v>
      </c>
      <c r="G40" s="25">
        <f t="shared" si="7"/>
        <v>-1.5325995919381774E-2</v>
      </c>
      <c r="H40" s="25">
        <f t="shared" si="7"/>
        <v>0.12442672069250132</v>
      </c>
      <c r="I40" s="15">
        <f t="shared" si="7"/>
        <v>0.234403057303366</v>
      </c>
      <c r="J40" s="15">
        <f t="shared" si="7"/>
        <v>0.21202818161578454</v>
      </c>
    </row>
    <row r="41" spans="1:10" ht="13" thickBot="1">
      <c r="B41" s="25">
        <f t="shared" ref="B41:J41" si="8">B31</f>
        <v>-0.43543676468275533</v>
      </c>
      <c r="C41" s="23">
        <f t="shared" si="8"/>
        <v>0.15440482831628208</v>
      </c>
      <c r="D41" s="23">
        <f t="shared" si="8"/>
        <v>0.43083031221151163</v>
      </c>
      <c r="E41" s="23">
        <f t="shared" si="8"/>
        <v>-0.10557425694737108</v>
      </c>
      <c r="F41" s="26">
        <f t="shared" si="8"/>
        <v>0.69743670171507988</v>
      </c>
      <c r="G41" s="25">
        <f t="shared" si="8"/>
        <v>-4.7047106977379183E-2</v>
      </c>
      <c r="H41" s="25">
        <f t="shared" si="8"/>
        <v>-0.15287238278005066</v>
      </c>
      <c r="I41" s="15">
        <f t="shared" si="8"/>
        <v>0.28873331225375365</v>
      </c>
      <c r="J41" s="15">
        <f t="shared" si="8"/>
        <v>8.667726860961307E-2</v>
      </c>
    </row>
    <row r="42" spans="1:10" ht="13" thickBot="1">
      <c r="B42" s="25">
        <f t="shared" ref="B42:J42" si="9">B32</f>
        <v>-0.32504238266293306</v>
      </c>
      <c r="C42" s="23">
        <f t="shared" si="9"/>
        <v>0.35801675909625524</v>
      </c>
      <c r="D42" s="23">
        <f t="shared" si="9"/>
        <v>0.76946645958390725</v>
      </c>
      <c r="E42" s="23">
        <f t="shared" si="9"/>
        <v>0.14582518038855083</v>
      </c>
      <c r="F42" s="25">
        <f t="shared" si="9"/>
        <v>-5.9232078768398089E-3</v>
      </c>
      <c r="G42" s="26">
        <f t="shared" si="9"/>
        <v>0.6563128026145405</v>
      </c>
      <c r="H42" s="25">
        <f t="shared" si="9"/>
        <v>8.0090456157253742E-2</v>
      </c>
      <c r="I42" s="15">
        <f t="shared" si="9"/>
        <v>0.30210006757193836</v>
      </c>
      <c r="J42" s="15">
        <f t="shared" si="9"/>
        <v>1.8612675155259075E-2</v>
      </c>
    </row>
    <row r="43" spans="1:10" ht="13" thickBot="1">
      <c r="B43" s="25">
        <f t="shared" ref="B43:J43" si="10">B33</f>
        <v>-0.31085379534010182</v>
      </c>
      <c r="C43" s="23">
        <f t="shared" si="10"/>
        <v>0.36702718795012029</v>
      </c>
      <c r="D43" s="23">
        <f t="shared" si="10"/>
        <v>0.34731177166673</v>
      </c>
      <c r="E43" s="23">
        <f t="shared" si="10"/>
        <v>0.16091645801316498</v>
      </c>
      <c r="F43" s="25">
        <f t="shared" si="10"/>
        <v>-0.23640992266678024</v>
      </c>
      <c r="G43" s="25">
        <f t="shared" si="10"/>
        <v>-4.4570982830015204E-2</v>
      </c>
      <c r="H43" s="26">
        <f t="shared" si="10"/>
        <v>0.7809742416018095</v>
      </c>
      <c r="I43" s="15">
        <f t="shared" si="10"/>
        <v>0.33414588478470053</v>
      </c>
      <c r="J43" s="15">
        <f t="shared" si="10"/>
        <v>0.12358240602720304</v>
      </c>
    </row>
    <row r="44" spans="1:10">
      <c r="B44" s="25">
        <f t="shared" ref="B44:J44" si="11">B34</f>
        <v>-0.44494789577292715</v>
      </c>
      <c r="C44" s="23">
        <f t="shared" si="11"/>
        <v>0.22996598278523156</v>
      </c>
      <c r="D44" s="23">
        <f t="shared" si="11"/>
        <v>0.46199055963628166</v>
      </c>
      <c r="E44" s="23">
        <f t="shared" si="11"/>
        <v>7.9599647393809841E-2</v>
      </c>
      <c r="F44" s="25">
        <f t="shared" si="11"/>
        <v>1.3902625136804236E-2</v>
      </c>
      <c r="G44" s="25">
        <f t="shared" si="11"/>
        <v>-1.3854518645550429E-2</v>
      </c>
      <c r="H44" s="25">
        <f t="shared" si="11"/>
        <v>0.14285273755448069</v>
      </c>
      <c r="I44" s="15">
        <f t="shared" si="11"/>
        <v>0.97226738883202923</v>
      </c>
      <c r="J44" s="15">
        <f t="shared" si="11"/>
        <v>2.1241172657749986E-2</v>
      </c>
    </row>
    <row r="45" spans="1:10">
      <c r="B45" s="25">
        <f t="shared" ref="B45:J45" si="12">B35</f>
        <v>-0.59173877355354521</v>
      </c>
      <c r="C45" s="23">
        <f t="shared" si="12"/>
        <v>0.22485589007553833</v>
      </c>
      <c r="D45" s="23">
        <f t="shared" si="12"/>
        <v>7.4136844074019506E-2</v>
      </c>
      <c r="E45" s="23">
        <f t="shared" si="12"/>
        <v>5.7224771706228389E-2</v>
      </c>
      <c r="F45" s="25">
        <f t="shared" si="12"/>
        <v>-0.18815341850733633</v>
      </c>
      <c r="G45" s="25">
        <f t="shared" si="12"/>
        <v>-0.29734191106222968</v>
      </c>
      <c r="H45" s="25">
        <f t="shared" si="12"/>
        <v>-6.7710741203016789E-2</v>
      </c>
      <c r="I45" s="15">
        <f t="shared" si="12"/>
        <v>2.1241172657749986E-2</v>
      </c>
      <c r="J45" s="15">
        <f t="shared" si="12"/>
        <v>0.97226738883202923</v>
      </c>
    </row>
    <row r="46" spans="1:10">
      <c r="C46" s="2"/>
      <c r="D46" s="2"/>
      <c r="E46" s="2"/>
    </row>
    <row r="47" spans="1:10">
      <c r="C47" s="2"/>
      <c r="D47" s="2"/>
      <c r="E47" s="2"/>
    </row>
    <row r="48" spans="1:10">
      <c r="B48" s="1"/>
      <c r="C48" s="1"/>
      <c r="D48" s="1"/>
    </row>
    <row r="49" spans="2:4">
      <c r="B49" s="1"/>
      <c r="C49" s="1"/>
      <c r="D49" s="1"/>
    </row>
    <row r="50" spans="2:4">
      <c r="B50" s="1"/>
      <c r="C50" s="1"/>
      <c r="D50" s="1"/>
    </row>
  </sheetData>
  <phoneticPr fontId="2" type="noConversion"/>
  <conditionalFormatting sqref="P15">
    <cfRule type="cellIs" dxfId="1" priority="2" operator="equal">
      <formula>1</formula>
    </cfRule>
  </conditionalFormatting>
  <conditionalFormatting sqref="P16:P23">
    <cfRule type="cellIs" dxfId="0" priority="1" operator="equal">
      <formula>1</formula>
    </cfRule>
  </conditionalFormatting>
  <pageMargins left="0.75" right="0.75" top="1" bottom="1" header="0.5" footer="0.5"/>
  <pageSetup orientation="portrait" r:id="rId1"/>
  <headerFooter alignWithMargins="0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31"/>
  <sheetViews>
    <sheetView workbookViewId="0">
      <pane ySplit="2" topLeftCell="A3" activePane="bottomLeft" state="frozen"/>
      <selection pane="bottomLeft" activeCell="G2" sqref="G2:Q6"/>
    </sheetView>
  </sheetViews>
  <sheetFormatPr defaultRowHeight="12.5"/>
  <cols>
    <col min="1" max="1" width="9.81640625" customWidth="1"/>
  </cols>
  <sheetData>
    <row r="1" spans="1:17" ht="13">
      <c r="A1" t="s">
        <v>41</v>
      </c>
      <c r="H1" s="29" t="s">
        <v>48</v>
      </c>
    </row>
    <row r="2" spans="1:17" ht="16" thickBot="1">
      <c r="A2" t="s">
        <v>44</v>
      </c>
      <c r="B2" t="s">
        <v>45</v>
      </c>
      <c r="C2" t="s">
        <v>46</v>
      </c>
      <c r="D2" t="s">
        <v>47</v>
      </c>
      <c r="H2" s="3" t="s">
        <v>1</v>
      </c>
      <c r="I2" s="3" t="s">
        <v>2</v>
      </c>
      <c r="J2" s="3" t="s">
        <v>3</v>
      </c>
      <c r="K2" s="3" t="s">
        <v>4</v>
      </c>
      <c r="L2" s="3" t="s">
        <v>5</v>
      </c>
      <c r="M2" s="3" t="s">
        <v>6</v>
      </c>
      <c r="N2" s="3" t="s">
        <v>7</v>
      </c>
      <c r="O2" s="3" t="s">
        <v>8</v>
      </c>
      <c r="P2" s="3" t="s">
        <v>9</v>
      </c>
    </row>
    <row r="3" spans="1:17" ht="13" thickBot="1">
      <c r="A3" s="12">
        <f>SUMPRODUCT($H$3:$P$3,'1. CustomerRatings'!$A3:$I3)</f>
        <v>-7.6308309182175753</v>
      </c>
      <c r="B3" s="12">
        <f>SUMPRODUCT($H$4:$P$4,'1. CustomerRatings'!$A3:$I3)</f>
        <v>-0.21002377534671202</v>
      </c>
      <c r="C3" s="12">
        <f>SUMPRODUCT($H$5:$P$5,'1. CustomerRatings'!$A3:$I3)</f>
        <v>-2.0236702100122588</v>
      </c>
      <c r="D3" s="12">
        <f>SUMPRODUCT($H$6:$P$6,'1. CustomerRatings'!$A3:$I3)</f>
        <v>2.3019196820653489</v>
      </c>
      <c r="G3" t="s">
        <v>44</v>
      </c>
      <c r="H3" s="27">
        <v>0.50856620560939203</v>
      </c>
      <c r="I3" s="28">
        <v>-0.12299536975066089</v>
      </c>
      <c r="J3" s="28">
        <v>-0.29240472699358244</v>
      </c>
      <c r="K3" s="28">
        <v>-0.33108334433676567</v>
      </c>
      <c r="L3" s="28">
        <v>-0.43543676468275533</v>
      </c>
      <c r="M3" s="28">
        <v>-0.32504238266293306</v>
      </c>
      <c r="N3" s="28">
        <v>-0.31085379534010182</v>
      </c>
      <c r="O3" s="28">
        <v>-0.44494789577292715</v>
      </c>
      <c r="P3" s="28">
        <v>-0.59173877355354521</v>
      </c>
      <c r="Q3" s="20">
        <v>0.30420024711552268</v>
      </c>
    </row>
    <row r="4" spans="1:17" ht="13" thickBot="1">
      <c r="A4" s="12">
        <f>SUMPRODUCT($H$3:$P$3,'1. CustomerRatings'!$A4:$I4)</f>
        <v>-5.8019284369086215</v>
      </c>
      <c r="B4" s="12">
        <f>SUMPRODUCT($H$4:$P$4,'1. CustomerRatings'!$A4:$I4)</f>
        <v>-0.85943864400477021</v>
      </c>
      <c r="C4" s="12">
        <f>SUMPRODUCT($H$5:$P$5,'1. CustomerRatings'!$A4:$I4)</f>
        <v>-0.60665580099653593</v>
      </c>
      <c r="D4" s="12">
        <f>SUMPRODUCT($H$6:$P$6,'1. CustomerRatings'!$A4:$I4)</f>
        <v>4.6890610377318982</v>
      </c>
      <c r="G4" t="s">
        <v>45</v>
      </c>
      <c r="H4" s="28">
        <v>-0.24656626857706751</v>
      </c>
      <c r="I4" s="28">
        <v>-0.12737536612509123</v>
      </c>
      <c r="J4" s="28">
        <v>0.12826701392659151</v>
      </c>
      <c r="K4" s="28">
        <v>-0.2256015341547643</v>
      </c>
      <c r="L4" s="27">
        <v>0.69743670171507988</v>
      </c>
      <c r="M4" s="28">
        <v>-5.9232078768398089E-3</v>
      </c>
      <c r="N4" s="28">
        <v>-0.23640992266678024</v>
      </c>
      <c r="O4" s="28">
        <v>1.3902625136804236E-2</v>
      </c>
      <c r="P4" s="28">
        <v>-0.18815341850733633</v>
      </c>
      <c r="Q4" s="20">
        <v>0.18728836143735766</v>
      </c>
    </row>
    <row r="5" spans="1:17" ht="13" thickBot="1">
      <c r="A5" s="12">
        <f>SUMPRODUCT($H$3:$P$3,'1. CustomerRatings'!$A5:$I5)</f>
        <v>-4.3424236157388894</v>
      </c>
      <c r="B5" s="12">
        <f>SUMPRODUCT($H$4:$P$4,'1. CustomerRatings'!$A5:$I5)</f>
        <v>-0.26177091527170282</v>
      </c>
      <c r="C5" s="12">
        <f>SUMPRODUCT($H$5:$P$5,'1. CustomerRatings'!$A5:$I5)</f>
        <v>-0.97720468417273187</v>
      </c>
      <c r="D5" s="12">
        <f>SUMPRODUCT($H$6:$P$6,'1. CustomerRatings'!$A5:$I5)</f>
        <v>1.7600291051391554</v>
      </c>
      <c r="G5" t="s">
        <v>46</v>
      </c>
      <c r="H5" s="28">
        <v>-0.17729578565778459</v>
      </c>
      <c r="I5" s="28">
        <v>3.5112665554342559E-2</v>
      </c>
      <c r="J5" s="28">
        <v>0.42577926219844775</v>
      </c>
      <c r="K5" s="28">
        <v>-1.5325995919381774E-2</v>
      </c>
      <c r="L5" s="28">
        <v>-4.7047106977379183E-2</v>
      </c>
      <c r="M5" s="27">
        <v>0.6563128026145405</v>
      </c>
      <c r="N5" s="28">
        <v>-4.4570982830015204E-2</v>
      </c>
      <c r="O5" s="28">
        <v>-1.3854518645550429E-2</v>
      </c>
      <c r="P5" s="28">
        <v>-0.29734191106222968</v>
      </c>
      <c r="Q5" s="20">
        <v>0.21274428329607015</v>
      </c>
    </row>
    <row r="6" spans="1:17" ht="13" thickBot="1">
      <c r="A6" s="12">
        <f>SUMPRODUCT($H$3:$P$3,'1. CustomerRatings'!$A6:$I6)</f>
        <v>-9.1728241048850112</v>
      </c>
      <c r="B6" s="12">
        <f>SUMPRODUCT($H$4:$P$4,'1. CustomerRatings'!$A6:$I6)</f>
        <v>2.5267942241798766</v>
      </c>
      <c r="C6" s="12">
        <f>SUMPRODUCT($H$5:$P$5,'1. CustomerRatings'!$A6:$I6)</f>
        <v>-1.1354733410844162</v>
      </c>
      <c r="D6" s="12">
        <f>SUMPRODUCT($H$6:$P$6,'1. CustomerRatings'!$A6:$I6)</f>
        <v>2.5799260547661875</v>
      </c>
      <c r="G6" t="s">
        <v>47</v>
      </c>
      <c r="H6" s="28">
        <v>-3.8445759347684405E-2</v>
      </c>
      <c r="I6" s="28">
        <v>0.16878453339547655</v>
      </c>
      <c r="J6" s="28">
        <v>0.12828601326853944</v>
      </c>
      <c r="K6" s="28">
        <v>0.12442672069250132</v>
      </c>
      <c r="L6" s="28">
        <v>-0.15287238278005066</v>
      </c>
      <c r="M6" s="28">
        <v>8.0090456157253742E-2</v>
      </c>
      <c r="N6" s="27">
        <v>0.7809742416018095</v>
      </c>
      <c r="O6" s="28">
        <v>0.14285273755448069</v>
      </c>
      <c r="P6" s="28">
        <v>-6.7710741203016789E-2</v>
      </c>
      <c r="Q6" s="20">
        <v>0.13557816045600726</v>
      </c>
    </row>
    <row r="7" spans="1:17">
      <c r="A7" s="12">
        <f>SUMPRODUCT($H$3:$P$3,'1. CustomerRatings'!$A7:$I7)</f>
        <v>-9.1921805149847984</v>
      </c>
      <c r="B7" s="12">
        <f>SUMPRODUCT($H$4:$P$4,'1. CustomerRatings'!$A7:$I7)</f>
        <v>-0.38256915027567978</v>
      </c>
      <c r="C7" s="12">
        <f>SUMPRODUCT($H$5:$P$5,'1. CustomerRatings'!$A7:$I7)</f>
        <v>-1.1053113896649549</v>
      </c>
      <c r="D7" s="12">
        <f>SUMPRODUCT($H$6:$P$6,'1. CustomerRatings'!$A7:$I7)</f>
        <v>4.8722939601805813</v>
      </c>
    </row>
    <row r="8" spans="1:17">
      <c r="A8" s="12">
        <f>SUMPRODUCT($H$3:$P$3,'1. CustomerRatings'!$A8:$I8)</f>
        <v>-4.7592184310169738</v>
      </c>
      <c r="B8" s="12">
        <f>SUMPRODUCT($H$4:$P$4,'1. CustomerRatings'!$A8:$I8)</f>
        <v>1.4860793884383128</v>
      </c>
      <c r="C8" s="12">
        <f>SUMPRODUCT($H$5:$P$5,'1. CustomerRatings'!$A8:$I8)</f>
        <v>-1.0910855677624509</v>
      </c>
      <c r="D8" s="12">
        <f>SUMPRODUCT($H$6:$P$6,'1. CustomerRatings'!$A8:$I8)</f>
        <v>1.1610730854910765</v>
      </c>
      <c r="G8" s="3"/>
    </row>
    <row r="9" spans="1:17">
      <c r="A9" s="12">
        <f>SUMPRODUCT($H$3:$P$3,'1. CustomerRatings'!$A9:$I9)</f>
        <v>-4.9229489112771585</v>
      </c>
      <c r="B9" s="12">
        <f>SUMPRODUCT($H$4:$P$4,'1. CustomerRatings'!$A9:$I9)</f>
        <v>2.0490786147428031</v>
      </c>
      <c r="C9" s="12">
        <f>SUMPRODUCT($H$5:$P$5,'1. CustomerRatings'!$A9:$I9)</f>
        <v>-1.2788443175694408</v>
      </c>
      <c r="D9" s="12">
        <f>SUMPRODUCT($H$6:$P$6,'1. CustomerRatings'!$A9:$I9)</f>
        <v>1.1569654936207971</v>
      </c>
    </row>
    <row r="10" spans="1:17">
      <c r="A10" s="12">
        <f>SUMPRODUCT($H$3:$P$3,'1. CustomerRatings'!$A10:$I10)</f>
        <v>-6.9782056188828818</v>
      </c>
      <c r="B10" s="12">
        <f>SUMPRODUCT($H$4:$P$4,'1. CustomerRatings'!$A10:$I10)</f>
        <v>1.4679008592679801</v>
      </c>
      <c r="C10" s="12">
        <f>SUMPRODUCT($H$5:$P$5,'1. CustomerRatings'!$A10:$I10)</f>
        <v>-1.0042117725628843</v>
      </c>
      <c r="D10" s="12">
        <f>SUMPRODUCT($H$6:$P$6,'1. CustomerRatings'!$A10:$I10)</f>
        <v>1.6502065702200412</v>
      </c>
    </row>
    <row r="11" spans="1:17">
      <c r="A11" s="12">
        <f>SUMPRODUCT($H$3:$P$3,'1. CustomerRatings'!$A11:$I11)</f>
        <v>-3.7822891343803695</v>
      </c>
      <c r="B11" s="12">
        <f>SUMPRODUCT($H$4:$P$4,'1. CustomerRatings'!$A11:$I11)</f>
        <v>0.98363662108187433</v>
      </c>
      <c r="C11" s="12">
        <f>SUMPRODUCT($H$5:$P$5,'1. CustomerRatings'!$A11:$I11)</f>
        <v>-0.93637537675234583</v>
      </c>
      <c r="D11" s="12">
        <f>SUMPRODUCT($H$6:$P$6,'1. CustomerRatings'!$A11:$I11)</f>
        <v>1.5044892045429195</v>
      </c>
    </row>
    <row r="12" spans="1:17">
      <c r="A12" s="12">
        <f>SUMPRODUCT($H$3:$P$3,'1. CustomerRatings'!$A12:$I12)</f>
        <v>-6.9957033838242282</v>
      </c>
      <c r="B12" s="12">
        <f>SUMPRODUCT($H$4:$P$4,'1. CustomerRatings'!$A12:$I12)</f>
        <v>-0.24372561176762286</v>
      </c>
      <c r="C12" s="12">
        <f>SUMPRODUCT($H$5:$P$5,'1. CustomerRatings'!$A12:$I12)</f>
        <v>-1.8882336163427307</v>
      </c>
      <c r="D12" s="12">
        <f>SUMPRODUCT($H$6:$P$6,'1. CustomerRatings'!$A12:$I12)</f>
        <v>1.8174898805658537</v>
      </c>
    </row>
    <row r="13" spans="1:17">
      <c r="A13" s="12">
        <f>SUMPRODUCT($H$3:$P$3,'1. CustomerRatings'!$A13:$I13)</f>
        <v>-7.1371750109872369</v>
      </c>
      <c r="B13" s="12">
        <f>SUMPRODUCT($H$4:$P$4,'1. CustomerRatings'!$A13:$I13)</f>
        <v>-2.0977080019202599</v>
      </c>
      <c r="C13" s="12">
        <f>SUMPRODUCT($H$5:$P$5,'1. CustomerRatings'!$A13:$I13)</f>
        <v>-1.5421025379026048</v>
      </c>
      <c r="D13" s="12">
        <f>SUMPRODUCT($H$6:$P$6,'1. CustomerRatings'!$A13:$I13)</f>
        <v>5.6592648041975195</v>
      </c>
    </row>
    <row r="14" spans="1:17">
      <c r="A14" s="12">
        <f>SUMPRODUCT($H$3:$P$3,'1. CustomerRatings'!$A14:$I14)</f>
        <v>-10.798671505744977</v>
      </c>
      <c r="B14" s="12">
        <f>SUMPRODUCT($H$4:$P$4,'1. CustomerRatings'!$A14:$I14)</f>
        <v>-1.4708164467241642</v>
      </c>
      <c r="C14" s="12">
        <f>SUMPRODUCT($H$5:$P$5,'1. CustomerRatings'!$A14:$I14)</f>
        <v>-1.5022912124534757</v>
      </c>
      <c r="D14" s="12">
        <f>SUMPRODUCT($H$6:$P$6,'1. CustomerRatings'!$A14:$I14)</f>
        <v>5.6866851261272933</v>
      </c>
    </row>
    <row r="15" spans="1:17">
      <c r="A15" s="12">
        <f>SUMPRODUCT($H$3:$P$3,'1. CustomerRatings'!$A15:$I15)</f>
        <v>-3.4808985946540645</v>
      </c>
      <c r="B15" s="12">
        <f>SUMPRODUCT($H$4:$P$4,'1. CustomerRatings'!$A15:$I15)</f>
        <v>0.25581391300486567</v>
      </c>
      <c r="C15" s="12">
        <f>SUMPRODUCT($H$5:$P$5,'1. CustomerRatings'!$A15:$I15)</f>
        <v>-0.43148804624816556</v>
      </c>
      <c r="D15" s="12">
        <f>SUMPRODUCT($H$6:$P$6,'1. CustomerRatings'!$A15:$I15)</f>
        <v>1.8695187917041935</v>
      </c>
    </row>
    <row r="16" spans="1:17">
      <c r="A16" s="12">
        <f>SUMPRODUCT($H$3:$P$3,'1. CustomerRatings'!$A16:$I16)</f>
        <v>-3.2437062361679443</v>
      </c>
      <c r="B16" s="12">
        <f>SUMPRODUCT($H$4:$P$4,'1. CustomerRatings'!$A16:$I16)</f>
        <v>0.74103822516551787</v>
      </c>
      <c r="C16" s="12">
        <f>SUMPRODUCT($H$5:$P$5,'1. CustomerRatings'!$A16:$I16)</f>
        <v>-0.89474734846999326</v>
      </c>
      <c r="D16" s="12">
        <f>SUMPRODUCT($H$6:$P$6,'1. CustomerRatings'!$A16:$I16)</f>
        <v>0.68666292921715133</v>
      </c>
    </row>
    <row r="17" spans="1:4">
      <c r="A17" s="12">
        <f>SUMPRODUCT($H$3:$P$3,'1. CustomerRatings'!$A17:$I17)</f>
        <v>-7.9230179381070203</v>
      </c>
      <c r="B17" s="12">
        <f>SUMPRODUCT($H$4:$P$4,'1. CustomerRatings'!$A17:$I17)</f>
        <v>2.1548460095956843</v>
      </c>
      <c r="C17" s="12">
        <f>SUMPRODUCT($H$5:$P$5,'1. CustomerRatings'!$A17:$I17)</f>
        <v>0.55661031132079686</v>
      </c>
      <c r="D17" s="12">
        <f>SUMPRODUCT($H$6:$P$6,'1. CustomerRatings'!$A17:$I17)</f>
        <v>3.5509252727623801</v>
      </c>
    </row>
    <row r="18" spans="1:4">
      <c r="A18" s="12">
        <f>SUMPRODUCT($H$3:$P$3,'1. CustomerRatings'!$A18:$I18)</f>
        <v>-4.0514565158057732</v>
      </c>
      <c r="B18" s="12">
        <f>SUMPRODUCT($H$4:$P$4,'1. CustomerRatings'!$A18:$I18)</f>
        <v>-1.2900974284567184</v>
      </c>
      <c r="C18" s="12">
        <f>SUMPRODUCT($H$5:$P$5,'1. CustomerRatings'!$A18:$I18)</f>
        <v>-1.1717465429724121</v>
      </c>
      <c r="D18" s="12">
        <f>SUMPRODUCT($H$6:$P$6,'1. CustomerRatings'!$A18:$I18)</f>
        <v>1.9729506534230272</v>
      </c>
    </row>
    <row r="19" spans="1:4">
      <c r="A19" s="12">
        <f>SUMPRODUCT($H$3:$P$3,'1. CustomerRatings'!$A19:$I19)</f>
        <v>-6.0017691791507382</v>
      </c>
      <c r="B19" s="12">
        <f>SUMPRODUCT($H$4:$P$4,'1. CustomerRatings'!$A19:$I19)</f>
        <v>0.43810798046643684</v>
      </c>
      <c r="C19" s="12">
        <f>SUMPRODUCT($H$5:$P$5,'1. CustomerRatings'!$A19:$I19)</f>
        <v>-0.96387148078915896</v>
      </c>
      <c r="D19" s="12">
        <f>SUMPRODUCT($H$6:$P$6,'1. CustomerRatings'!$A19:$I19)</f>
        <v>3.8825245026816955</v>
      </c>
    </row>
    <row r="20" spans="1:4">
      <c r="A20" s="12">
        <f>SUMPRODUCT($H$3:$P$3,'1. CustomerRatings'!$A20:$I20)</f>
        <v>-5.6801882294506552</v>
      </c>
      <c r="B20" s="12">
        <f>SUMPRODUCT($H$4:$P$4,'1. CustomerRatings'!$A20:$I20)</f>
        <v>0.92651181795440107</v>
      </c>
      <c r="C20" s="12">
        <f>SUMPRODUCT($H$5:$P$5,'1. CustomerRatings'!$A20:$I20)</f>
        <v>-1.1060324156462389</v>
      </c>
      <c r="D20" s="12">
        <f>SUMPRODUCT($H$6:$P$6,'1. CustomerRatings'!$A20:$I20)</f>
        <v>2.4220000343294985</v>
      </c>
    </row>
    <row r="21" spans="1:4">
      <c r="A21" s="12">
        <f>SUMPRODUCT($H$3:$P$3,'1. CustomerRatings'!$A21:$I21)</f>
        <v>-3.7013509092886645</v>
      </c>
      <c r="B21" s="12">
        <f>SUMPRODUCT($H$4:$P$4,'1. CustomerRatings'!$A21:$I21)</f>
        <v>0.30257225885459704</v>
      </c>
      <c r="C21" s="12">
        <f>SUMPRODUCT($H$5:$P$5,'1. CustomerRatings'!$A21:$I21)</f>
        <v>-1.2228057237166876</v>
      </c>
      <c r="D21" s="12">
        <f>SUMPRODUCT($H$6:$P$6,'1. CustomerRatings'!$A21:$I21)</f>
        <v>1.2570736920614634</v>
      </c>
    </row>
    <row r="22" spans="1:4">
      <c r="A22" s="12">
        <f>SUMPRODUCT($H$3:$P$3,'1. CustomerRatings'!$A22:$I22)</f>
        <v>-10.669554599060509</v>
      </c>
      <c r="B22" s="12">
        <f>SUMPRODUCT($H$4:$P$4,'1. CustomerRatings'!$A22:$I22)</f>
        <v>5.2246332873904344E-2</v>
      </c>
      <c r="C22" s="12">
        <f>SUMPRODUCT($H$5:$P$5,'1. CustomerRatings'!$A22:$I22)</f>
        <v>-0.25912830754526706</v>
      </c>
      <c r="D22" s="12">
        <f>SUMPRODUCT($H$6:$P$6,'1. CustomerRatings'!$A22:$I22)</f>
        <v>3.7367166803087013</v>
      </c>
    </row>
    <row r="23" spans="1:4">
      <c r="A23" s="12">
        <f>SUMPRODUCT($H$3:$P$3,'1. CustomerRatings'!$A23:$I23)</f>
        <v>-9.8965240626001449</v>
      </c>
      <c r="B23" s="12">
        <f>SUMPRODUCT($H$4:$P$4,'1. CustomerRatings'!$A23:$I23)</f>
        <v>-1.5911861000556407</v>
      </c>
      <c r="C23" s="12">
        <f>SUMPRODUCT($H$5:$P$5,'1. CustomerRatings'!$A23:$I23)</f>
        <v>-2.6117211132929743</v>
      </c>
      <c r="D23" s="12">
        <f>SUMPRODUCT($H$6:$P$6,'1. CustomerRatings'!$A23:$I23)</f>
        <v>4.297262493944694</v>
      </c>
    </row>
    <row r="24" spans="1:4">
      <c r="A24" s="12">
        <f>SUMPRODUCT($H$3:$P$3,'1. CustomerRatings'!$A24:$I24)</f>
        <v>-6.2668500028944489</v>
      </c>
      <c r="B24" s="12">
        <f>SUMPRODUCT($H$4:$P$4,'1. CustomerRatings'!$A24:$I24)</f>
        <v>1.3288584636293947</v>
      </c>
      <c r="C24" s="12">
        <f>SUMPRODUCT($H$5:$P$5,'1. CustomerRatings'!$A24:$I24)</f>
        <v>-0.55219495034716704</v>
      </c>
      <c r="D24" s="12">
        <f>SUMPRODUCT($H$6:$P$6,'1. CustomerRatings'!$A24:$I24)</f>
        <v>1.4743610915176399</v>
      </c>
    </row>
    <row r="25" spans="1:4">
      <c r="A25" s="12">
        <f>SUMPRODUCT($H$3:$P$3,'1. CustomerRatings'!$A25:$I25)</f>
        <v>-5.8339903300264346</v>
      </c>
      <c r="B25" s="12">
        <f>SUMPRODUCT($H$4:$P$4,'1. CustomerRatings'!$A25:$I25)</f>
        <v>-1.4033305642452341</v>
      </c>
      <c r="C25" s="12">
        <f>SUMPRODUCT($H$5:$P$5,'1. CustomerRatings'!$A25:$I25)</f>
        <v>-0.58611665239369359</v>
      </c>
      <c r="D25" s="12">
        <f>SUMPRODUCT($H$6:$P$6,'1. CustomerRatings'!$A25:$I25)</f>
        <v>4.0576259928958018</v>
      </c>
    </row>
    <row r="26" spans="1:4">
      <c r="A26" s="12">
        <f>SUMPRODUCT($H$3:$P$3,'1. CustomerRatings'!$A26:$I26)</f>
        <v>-8.718058807257048</v>
      </c>
      <c r="B26" s="12">
        <f>SUMPRODUCT($H$4:$P$4,'1. CustomerRatings'!$A26:$I26)</f>
        <v>0.61741221733235996</v>
      </c>
      <c r="C26" s="12">
        <f>SUMPRODUCT($H$5:$P$5,'1. CustomerRatings'!$A26:$I26)</f>
        <v>-1.8290638788668772</v>
      </c>
      <c r="D26" s="12">
        <f>SUMPRODUCT($H$6:$P$6,'1. CustomerRatings'!$A26:$I26)</f>
        <v>1.699730071119151</v>
      </c>
    </row>
    <row r="27" spans="1:4">
      <c r="A27" s="12">
        <f>SUMPRODUCT($H$3:$P$3,'1. CustomerRatings'!$A27:$I27)</f>
        <v>-6.6195958035792959</v>
      </c>
      <c r="B27" s="12">
        <f>SUMPRODUCT($H$4:$P$4,'1. CustomerRatings'!$A27:$I27)</f>
        <v>-1.5818998772135711</v>
      </c>
      <c r="C27" s="12">
        <f>SUMPRODUCT($H$5:$P$5,'1. CustomerRatings'!$A27:$I27)</f>
        <v>-1.5701003887720075</v>
      </c>
      <c r="D27" s="12">
        <f>SUMPRODUCT($H$6:$P$6,'1. CustomerRatings'!$A27:$I27)</f>
        <v>3.0938324833767297</v>
      </c>
    </row>
    <row r="28" spans="1:4">
      <c r="A28" s="12">
        <f>SUMPRODUCT($H$3:$P$3,'1. CustomerRatings'!$A28:$I28)</f>
        <v>-12.568357122059593</v>
      </c>
      <c r="B28" s="12">
        <f>SUMPRODUCT($H$4:$P$4,'1. CustomerRatings'!$A28:$I28)</f>
        <v>1.0613725100231508</v>
      </c>
      <c r="C28" s="12">
        <f>SUMPRODUCT($H$5:$P$5,'1. CustomerRatings'!$A28:$I28)</f>
        <v>0.41201001165455975</v>
      </c>
      <c r="D28" s="12">
        <f>SUMPRODUCT($H$6:$P$6,'1. CustomerRatings'!$A28:$I28)</f>
        <v>5.9899111365112905</v>
      </c>
    </row>
    <row r="29" spans="1:4">
      <c r="A29" s="12">
        <f>SUMPRODUCT($H$3:$P$3,'1. CustomerRatings'!$A29:$I29)</f>
        <v>-7.7922791801489382</v>
      </c>
      <c r="B29" s="12">
        <f>SUMPRODUCT($H$4:$P$4,'1. CustomerRatings'!$A29:$I29)</f>
        <v>1.1880609461039451</v>
      </c>
      <c r="C29" s="12">
        <f>SUMPRODUCT($H$5:$P$5,'1. CustomerRatings'!$A29:$I29)</f>
        <v>-1.023237156792556</v>
      </c>
      <c r="D29" s="12">
        <f>SUMPRODUCT($H$6:$P$6,'1. CustomerRatings'!$A29:$I29)</f>
        <v>3.5016628116557795</v>
      </c>
    </row>
    <row r="30" spans="1:4">
      <c r="A30" s="12">
        <f>SUMPRODUCT($H$3:$P$3,'1. CustomerRatings'!$A30:$I30)</f>
        <v>-8.2189558572614523</v>
      </c>
      <c r="B30" s="12">
        <f>SUMPRODUCT($H$4:$P$4,'1. CustomerRatings'!$A30:$I30)</f>
        <v>-0.59338668198849676</v>
      </c>
      <c r="C30" s="12">
        <f>SUMPRODUCT($H$5:$P$5,'1. CustomerRatings'!$A30:$I30)</f>
        <v>-1.546043316850497</v>
      </c>
      <c r="D30" s="12">
        <f>SUMPRODUCT($H$6:$P$6,'1. CustomerRatings'!$A30:$I30)</f>
        <v>2.8072881405345504</v>
      </c>
    </row>
    <row r="31" spans="1:4">
      <c r="A31" s="12">
        <f>SUMPRODUCT($H$3:$P$3,'1. CustomerRatings'!$A31:$I31)</f>
        <v>-5.2733869550935655</v>
      </c>
      <c r="B31" s="12">
        <f>SUMPRODUCT($H$4:$P$4,'1. CustomerRatings'!$A31:$I31)</f>
        <v>-0.14094417789564251</v>
      </c>
      <c r="C31" s="12">
        <f>SUMPRODUCT($H$5:$P$5,'1. CustomerRatings'!$A31:$I31)</f>
        <v>-0.80110997743151136</v>
      </c>
      <c r="D31" s="12">
        <f>SUMPRODUCT($H$6:$P$6,'1. CustomerRatings'!$A31:$I31)</f>
        <v>2.8684877672119473</v>
      </c>
    </row>
    <row r="32" spans="1:4">
      <c r="A32" s="12">
        <f>SUMPRODUCT($H$3:$P$3,'1. CustomerRatings'!$A32:$I32)</f>
        <v>-7.0390442691876558</v>
      </c>
      <c r="B32" s="12">
        <f>SUMPRODUCT($H$4:$P$4,'1. CustomerRatings'!$A32:$I32)</f>
        <v>-0.30256891100488925</v>
      </c>
      <c r="C32" s="12">
        <f>SUMPRODUCT($H$5:$P$5,'1. CustomerRatings'!$A32:$I32)</f>
        <v>-1.2992045396076928</v>
      </c>
      <c r="D32" s="12">
        <f>SUMPRODUCT($H$6:$P$6,'1. CustomerRatings'!$A32:$I32)</f>
        <v>3.2199091316969173</v>
      </c>
    </row>
    <row r="33" spans="1:4">
      <c r="A33" s="12">
        <f>SUMPRODUCT($H$3:$P$3,'1. CustomerRatings'!$A33:$I33)</f>
        <v>-2.7440148654619043</v>
      </c>
      <c r="B33" s="12">
        <f>SUMPRODUCT($H$4:$P$4,'1. CustomerRatings'!$A33:$I33)</f>
        <v>9.6665423945454937E-2</v>
      </c>
      <c r="C33" s="12">
        <f>SUMPRODUCT($H$5:$P$5,'1. CustomerRatings'!$A33:$I33)</f>
        <v>-0.58759015734285924</v>
      </c>
      <c r="D33" s="12">
        <f>SUMPRODUCT($H$6:$P$6,'1. CustomerRatings'!$A33:$I33)</f>
        <v>2.5319783659687927</v>
      </c>
    </row>
    <row r="34" spans="1:4">
      <c r="A34" s="12">
        <f>SUMPRODUCT($H$3:$P$3,'1. CustomerRatings'!$A34:$I34)</f>
        <v>-4.7937339629461846</v>
      </c>
      <c r="B34" s="12">
        <f>SUMPRODUCT($H$4:$P$4,'1. CustomerRatings'!$A34:$I34)</f>
        <v>-1.0337140411740016</v>
      </c>
      <c r="C34" s="12">
        <f>SUMPRODUCT($H$5:$P$5,'1. CustomerRatings'!$A34:$I34)</f>
        <v>-1.4647902056723967</v>
      </c>
      <c r="D34" s="12">
        <f>SUMPRODUCT($H$6:$P$6,'1. CustomerRatings'!$A34:$I34)</f>
        <v>4.9691326270352691</v>
      </c>
    </row>
    <row r="35" spans="1:4">
      <c r="A35" s="12">
        <f>SUMPRODUCT($H$3:$P$3,'1. CustomerRatings'!$A35:$I35)</f>
        <v>-3.6142695287215405</v>
      </c>
      <c r="B35" s="12">
        <f>SUMPRODUCT($H$4:$P$4,'1. CustomerRatings'!$A35:$I35)</f>
        <v>-0.4527638123937463</v>
      </c>
      <c r="C35" s="12">
        <f>SUMPRODUCT($H$5:$P$5,'1. CustomerRatings'!$A35:$I35)</f>
        <v>-0.66868081065534712</v>
      </c>
      <c r="D35" s="12">
        <f>SUMPRODUCT($H$6:$P$6,'1. CustomerRatings'!$A35:$I35)</f>
        <v>2.7364739946508201</v>
      </c>
    </row>
    <row r="36" spans="1:4">
      <c r="A36" s="12">
        <f>SUMPRODUCT($H$3:$P$3,'1. CustomerRatings'!$A36:$I36)</f>
        <v>-9.2406781664456137</v>
      </c>
      <c r="B36" s="12">
        <f>SUMPRODUCT($H$4:$P$4,'1. CustomerRatings'!$A36:$I36)</f>
        <v>2.3285274215501972</v>
      </c>
      <c r="C36" s="12">
        <f>SUMPRODUCT($H$5:$P$5,'1. CustomerRatings'!$A36:$I36)</f>
        <v>0.24891418578768865</v>
      </c>
      <c r="D36" s="12">
        <f>SUMPRODUCT($H$6:$P$6,'1. CustomerRatings'!$A36:$I36)</f>
        <v>3.5656140075956029</v>
      </c>
    </row>
    <row r="37" spans="1:4">
      <c r="A37" s="12">
        <f>SUMPRODUCT($H$3:$P$3,'1. CustomerRatings'!$A37:$I37)</f>
        <v>-9.160049193812176</v>
      </c>
      <c r="B37" s="12">
        <f>SUMPRODUCT($H$4:$P$4,'1. CustomerRatings'!$A37:$I37)</f>
        <v>0.78820861857864888</v>
      </c>
      <c r="C37" s="12">
        <f>SUMPRODUCT($H$5:$P$5,'1. CustomerRatings'!$A37:$I37)</f>
        <v>-1.3497595824197179</v>
      </c>
      <c r="D37" s="12">
        <f>SUMPRODUCT($H$6:$P$6,'1. CustomerRatings'!$A37:$I37)</f>
        <v>3.7012315286997444</v>
      </c>
    </row>
    <row r="38" spans="1:4">
      <c r="A38" s="12">
        <f>SUMPRODUCT($H$3:$P$3,'1. CustomerRatings'!$A38:$I38)</f>
        <v>-4.9243084046125851</v>
      </c>
      <c r="B38" s="12">
        <f>SUMPRODUCT($H$4:$P$4,'1. CustomerRatings'!$A38:$I38)</f>
        <v>-1.0419350815645756</v>
      </c>
      <c r="C38" s="12">
        <f>SUMPRODUCT($H$5:$P$5,'1. CustomerRatings'!$A38:$I38)</f>
        <v>-1.5760970121071192</v>
      </c>
      <c r="D38" s="12">
        <f>SUMPRODUCT($H$6:$P$6,'1. CustomerRatings'!$A38:$I38)</f>
        <v>3.0470365543965969</v>
      </c>
    </row>
    <row r="39" spans="1:4">
      <c r="A39" s="12">
        <f>SUMPRODUCT($H$3:$P$3,'1. CustomerRatings'!$A39:$I39)</f>
        <v>-7.0809714396368797</v>
      </c>
      <c r="B39" s="12">
        <f>SUMPRODUCT($H$4:$P$4,'1. CustomerRatings'!$A39:$I39)</f>
        <v>1.3297171046308724</v>
      </c>
      <c r="C39" s="12">
        <f>SUMPRODUCT($H$5:$P$5,'1. CustomerRatings'!$A39:$I39)</f>
        <v>-0.99834409391917522</v>
      </c>
      <c r="D39" s="12">
        <f>SUMPRODUCT($H$6:$P$6,'1. CustomerRatings'!$A39:$I39)</f>
        <v>2.4755386245248259</v>
      </c>
    </row>
    <row r="40" spans="1:4">
      <c r="A40" s="12">
        <f>SUMPRODUCT($H$3:$P$3,'1. CustomerRatings'!$A40:$I40)</f>
        <v>-6.104630563710721</v>
      </c>
      <c r="B40" s="12">
        <f>SUMPRODUCT($H$4:$P$4,'1. CustomerRatings'!$A40:$I40)</f>
        <v>0.26084823917364142</v>
      </c>
      <c r="C40" s="12">
        <f>SUMPRODUCT($H$5:$P$5,'1. CustomerRatings'!$A40:$I40)</f>
        <v>-0.86777053201982346</v>
      </c>
      <c r="D40" s="12">
        <f>SUMPRODUCT($H$6:$P$6,'1. CustomerRatings'!$A40:$I40)</f>
        <v>2.0811973762404268</v>
      </c>
    </row>
    <row r="41" spans="1:4">
      <c r="A41" s="12">
        <f>SUMPRODUCT($H$3:$P$3,'1. CustomerRatings'!$A41:$I41)</f>
        <v>-7.9424468746251833</v>
      </c>
      <c r="B41" s="12">
        <f>SUMPRODUCT($H$4:$P$4,'1. CustomerRatings'!$A41:$I41)</f>
        <v>1.476375838160668</v>
      </c>
      <c r="C41" s="12">
        <f>SUMPRODUCT($H$5:$P$5,'1. CustomerRatings'!$A41:$I41)</f>
        <v>-0.65403858786355507</v>
      </c>
      <c r="D41" s="12">
        <f>SUMPRODUCT($H$6:$P$6,'1. CustomerRatings'!$A41:$I41)</f>
        <v>2.5110552938725945</v>
      </c>
    </row>
    <row r="42" spans="1:4">
      <c r="A42" s="12">
        <f>SUMPRODUCT($H$3:$P$3,'1. CustomerRatings'!$A42:$I42)</f>
        <v>-4.4274119203148583</v>
      </c>
      <c r="B42" s="12">
        <f>SUMPRODUCT($H$4:$P$4,'1. CustomerRatings'!$A42:$I42)</f>
        <v>0.75279064939088014</v>
      </c>
      <c r="C42" s="12">
        <f>SUMPRODUCT($H$5:$P$5,'1. CustomerRatings'!$A42:$I42)</f>
        <v>-1.3436688004347155</v>
      </c>
      <c r="D42" s="12">
        <f>SUMPRODUCT($H$6:$P$6,'1. CustomerRatings'!$A42:$I42)</f>
        <v>2.5417230717925299</v>
      </c>
    </row>
    <row r="43" spans="1:4">
      <c r="A43" s="12">
        <f>SUMPRODUCT($H$3:$P$3,'1. CustomerRatings'!$A43:$I43)</f>
        <v>-7.1291611880702348</v>
      </c>
      <c r="B43" s="12">
        <f>SUMPRODUCT($H$4:$P$4,'1. CustomerRatings'!$A43:$I43)</f>
        <v>0.29231447997124216</v>
      </c>
      <c r="C43" s="12">
        <f>SUMPRODUCT($H$5:$P$5,'1. CustomerRatings'!$A43:$I43)</f>
        <v>-1.4062567637051759</v>
      </c>
      <c r="D43" s="12">
        <f>SUMPRODUCT($H$6:$P$6,'1. CustomerRatings'!$A43:$I43)</f>
        <v>2.7674044522833197</v>
      </c>
    </row>
    <row r="44" spans="1:4">
      <c r="A44" s="12">
        <f>SUMPRODUCT($H$3:$P$3,'1. CustomerRatings'!$A44:$I44)</f>
        <v>-5.9340139196514805</v>
      </c>
      <c r="B44" s="12">
        <f>SUMPRODUCT($H$4:$P$4,'1. CustomerRatings'!$A44:$I44)</f>
        <v>-1.3726706825466093</v>
      </c>
      <c r="C44" s="12">
        <f>SUMPRODUCT($H$5:$P$5,'1. CustomerRatings'!$A44:$I44)</f>
        <v>-1.2212969389109047</v>
      </c>
      <c r="D44" s="12">
        <f>SUMPRODUCT($H$6:$P$6,'1. CustomerRatings'!$A44:$I44)</f>
        <v>3.3696936579457351</v>
      </c>
    </row>
    <row r="45" spans="1:4">
      <c r="A45" s="12">
        <f>SUMPRODUCT($H$3:$P$3,'1. CustomerRatings'!$A45:$I45)</f>
        <v>-13.533866269981033</v>
      </c>
      <c r="B45" s="12">
        <f>SUMPRODUCT($H$4:$P$4,'1. CustomerRatings'!$A45:$I45)</f>
        <v>1.3004564145378592</v>
      </c>
      <c r="C45" s="12">
        <f>SUMPRODUCT($H$5:$P$5,'1. CustomerRatings'!$A45:$I45)</f>
        <v>2.3935840718113055</v>
      </c>
      <c r="D45" s="12">
        <f>SUMPRODUCT($H$6:$P$6,'1. CustomerRatings'!$A45:$I45)</f>
        <v>6.2848162220113286</v>
      </c>
    </row>
    <row r="46" spans="1:4">
      <c r="A46" s="12">
        <f>SUMPRODUCT($H$3:$P$3,'1. CustomerRatings'!$A46:$I46)</f>
        <v>-12.03049509951876</v>
      </c>
      <c r="B46" s="12">
        <f>SUMPRODUCT($H$4:$P$4,'1. CustomerRatings'!$A46:$I46)</f>
        <v>-2.2667939398748551</v>
      </c>
      <c r="C46" s="12">
        <f>SUMPRODUCT($H$5:$P$5,'1. CustomerRatings'!$A46:$I46)</f>
        <v>-1.5618090431672789</v>
      </c>
      <c r="D46" s="12">
        <f>SUMPRODUCT($H$6:$P$6,'1. CustomerRatings'!$A46:$I46)</f>
        <v>7.7285863165675242</v>
      </c>
    </row>
    <row r="47" spans="1:4">
      <c r="A47" s="12">
        <f>SUMPRODUCT($H$3:$P$3,'1. CustomerRatings'!$A47:$I47)</f>
        <v>-8.5934758379143936</v>
      </c>
      <c r="B47" s="12">
        <f>SUMPRODUCT($H$4:$P$4,'1. CustomerRatings'!$A47:$I47)</f>
        <v>-0.31643440704949999</v>
      </c>
      <c r="C47" s="12">
        <f>SUMPRODUCT($H$5:$P$5,'1. CustomerRatings'!$A47:$I47)</f>
        <v>-1.8265877547195133</v>
      </c>
      <c r="D47" s="12">
        <f>SUMPRODUCT($H$6:$P$6,'1. CustomerRatings'!$A47:$I47)</f>
        <v>2.6335766955010111</v>
      </c>
    </row>
    <row r="48" spans="1:4">
      <c r="A48" s="12">
        <f>SUMPRODUCT($H$3:$P$3,'1. CustomerRatings'!$A48:$I48)</f>
        <v>-5.857935810587918</v>
      </c>
      <c r="B48" s="12">
        <f>SUMPRODUCT($H$4:$P$4,'1. CustomerRatings'!$A48:$I48)</f>
        <v>0.48327024800109231</v>
      </c>
      <c r="C48" s="12">
        <f>SUMPRODUCT($H$5:$P$5,'1. CustomerRatings'!$A48:$I48)</f>
        <v>-1.1735429034651896</v>
      </c>
      <c r="D48" s="12">
        <f>SUMPRODUCT($H$6:$P$6,'1. CustomerRatings'!$A48:$I48)</f>
        <v>2.234439261413081</v>
      </c>
    </row>
    <row r="49" spans="1:4">
      <c r="A49" s="12">
        <f>SUMPRODUCT($H$3:$P$3,'1. CustomerRatings'!$A49:$I49)</f>
        <v>-3.2541401230347695</v>
      </c>
      <c r="B49" s="12">
        <f>SUMPRODUCT($H$4:$P$4,'1. CustomerRatings'!$A49:$I49)</f>
        <v>-1.4507440758258423</v>
      </c>
      <c r="C49" s="12">
        <f>SUMPRODUCT($H$5:$P$5,'1. CustomerRatings'!$A49:$I49)</f>
        <v>-1.8663954033034136</v>
      </c>
      <c r="D49" s="12">
        <f>SUMPRODUCT($H$6:$P$6,'1. CustomerRatings'!$A49:$I49)</f>
        <v>2.8716501108497225</v>
      </c>
    </row>
    <row r="50" spans="1:4">
      <c r="A50" s="12">
        <f>SUMPRODUCT($H$3:$P$3,'1. CustomerRatings'!$A50:$I50)</f>
        <v>-8.3168744869014617</v>
      </c>
      <c r="B50" s="12">
        <f>SUMPRODUCT($H$4:$P$4,'1. CustomerRatings'!$A50:$I50)</f>
        <v>-0.51492280311337435</v>
      </c>
      <c r="C50" s="12">
        <f>SUMPRODUCT($H$5:$P$5,'1. CustomerRatings'!$A50:$I50)</f>
        <v>-0.80770336326086556</v>
      </c>
      <c r="D50" s="12">
        <f>SUMPRODUCT($H$6:$P$6,'1. CustomerRatings'!$A50:$I50)</f>
        <v>3.7220779009134963</v>
      </c>
    </row>
    <row r="51" spans="1:4">
      <c r="A51" s="12">
        <f>SUMPRODUCT($H$3:$P$3,'1. CustomerRatings'!$A51:$I51)</f>
        <v>-6.7385612275781259</v>
      </c>
      <c r="B51" s="12">
        <f>SUMPRODUCT($H$4:$P$4,'1. CustomerRatings'!$A51:$I51)</f>
        <v>0.78957146361692654</v>
      </c>
      <c r="C51" s="12">
        <f>SUMPRODUCT($H$5:$P$5,'1. CustomerRatings'!$A51:$I51)</f>
        <v>-1.1243842667896526</v>
      </c>
      <c r="D51" s="12">
        <f>SUMPRODUCT($H$6:$P$6,'1. CustomerRatings'!$A51:$I51)</f>
        <v>1.1675363162937176</v>
      </c>
    </row>
    <row r="52" spans="1:4">
      <c r="A52" s="12">
        <f>SUMPRODUCT($H$3:$P$3,'1. CustomerRatings'!$A52:$I52)</f>
        <v>-7.8889777026858567</v>
      </c>
      <c r="B52" s="12">
        <f>SUMPRODUCT($H$4:$P$4,'1. CustomerRatings'!$A52:$I52)</f>
        <v>-0.67049154176502779</v>
      </c>
      <c r="C52" s="12">
        <f>SUMPRODUCT($H$5:$P$5,'1. CustomerRatings'!$A52:$I52)</f>
        <v>-1.7261550769260012</v>
      </c>
      <c r="D52" s="12">
        <f>SUMPRODUCT($H$6:$P$6,'1. CustomerRatings'!$A52:$I52)</f>
        <v>2.0284236691648738</v>
      </c>
    </row>
    <row r="53" spans="1:4">
      <c r="A53" s="12">
        <f>SUMPRODUCT($H$3:$P$3,'1. CustomerRatings'!$A53:$I53)</f>
        <v>-6.4163575287309556</v>
      </c>
      <c r="B53" s="12">
        <f>SUMPRODUCT($H$4:$P$4,'1. CustomerRatings'!$A53:$I53)</f>
        <v>-0.81956634609986079</v>
      </c>
      <c r="C53" s="12">
        <f>SUMPRODUCT($H$5:$P$5,'1. CustomerRatings'!$A53:$I53)</f>
        <v>-1.0271600140349011</v>
      </c>
      <c r="D53" s="12">
        <f>SUMPRODUCT($H$6:$P$6,'1. CustomerRatings'!$A53:$I53)</f>
        <v>4.8964400350530823</v>
      </c>
    </row>
    <row r="54" spans="1:4">
      <c r="A54" s="12">
        <f>SUMPRODUCT($H$3:$P$3,'1. CustomerRatings'!$A54:$I54)</f>
        <v>-8.3996722402680746</v>
      </c>
      <c r="B54" s="12">
        <f>SUMPRODUCT($H$4:$P$4,'1. CustomerRatings'!$A54:$I54)</f>
        <v>0.39064516003939875</v>
      </c>
      <c r="C54" s="12">
        <f>SUMPRODUCT($H$5:$P$5,'1. CustomerRatings'!$A54:$I54)</f>
        <v>-2.12794173954864</v>
      </c>
      <c r="D54" s="12">
        <f>SUMPRODUCT($H$6:$P$6,'1. CustomerRatings'!$A54:$I54)</f>
        <v>2.0028613757164808</v>
      </c>
    </row>
    <row r="55" spans="1:4">
      <c r="A55" s="12">
        <f>SUMPRODUCT($H$3:$P$3,'1. CustomerRatings'!$A55:$I55)</f>
        <v>-8.7623725099398762</v>
      </c>
      <c r="B55" s="12">
        <f>SUMPRODUCT($H$4:$P$4,'1. CustomerRatings'!$A55:$I55)</f>
        <v>1.1809644738196892</v>
      </c>
      <c r="C55" s="12">
        <f>SUMPRODUCT($H$5:$P$5,'1. CustomerRatings'!$A55:$I55)</f>
        <v>2.3098513176534663E-2</v>
      </c>
      <c r="D55" s="12">
        <f>SUMPRODUCT($H$6:$P$6,'1. CustomerRatings'!$A55:$I55)</f>
        <v>4.5139623551690029</v>
      </c>
    </row>
    <row r="56" spans="1:4">
      <c r="A56" s="12">
        <f>SUMPRODUCT($H$3:$P$3,'1. CustomerRatings'!$A56:$I56)</f>
        <v>-3.5081205054761688</v>
      </c>
      <c r="B56" s="12">
        <f>SUMPRODUCT($H$4:$P$4,'1. CustomerRatings'!$A56:$I56)</f>
        <v>7.260609380316585E-3</v>
      </c>
      <c r="C56" s="12">
        <f>SUMPRODUCT($H$5:$P$5,'1. CustomerRatings'!$A56:$I56)</f>
        <v>-0.98742428685369354</v>
      </c>
      <c r="D56" s="12">
        <f>SUMPRODUCT($H$6:$P$6,'1. CustomerRatings'!$A56:$I56)</f>
        <v>0.56512038461272585</v>
      </c>
    </row>
    <row r="57" spans="1:4">
      <c r="A57" s="12">
        <f>SUMPRODUCT($H$3:$P$3,'1. CustomerRatings'!$A57:$I57)</f>
        <v>-12.045808913588759</v>
      </c>
      <c r="B57" s="12">
        <f>SUMPRODUCT($H$4:$P$4,'1. CustomerRatings'!$A57:$I57)</f>
        <v>1.8799631906755558</v>
      </c>
      <c r="C57" s="12">
        <f>SUMPRODUCT($H$5:$P$5,'1. CustomerRatings'!$A57:$I57)</f>
        <v>-0.97143999278230053</v>
      </c>
      <c r="D57" s="12">
        <f>SUMPRODUCT($H$6:$P$6,'1. CustomerRatings'!$A57:$I57)</f>
        <v>5.9900546028440891</v>
      </c>
    </row>
    <row r="58" spans="1:4">
      <c r="A58" s="12">
        <f>SUMPRODUCT($H$3:$P$3,'1. CustomerRatings'!$A58:$I58)</f>
        <v>-4.8281066220213411</v>
      </c>
      <c r="B58" s="12">
        <f>SUMPRODUCT($H$4:$P$4,'1. CustomerRatings'!$A58:$I58)</f>
        <v>0.44250630229468235</v>
      </c>
      <c r="C58" s="12">
        <f>SUMPRODUCT($H$5:$P$5,'1. CustomerRatings'!$A58:$I58)</f>
        <v>-1.2139306181796148</v>
      </c>
      <c r="D58" s="12">
        <f>SUMPRODUCT($H$6:$P$6,'1. CustomerRatings'!$A58:$I58)</f>
        <v>1.7299897174278804</v>
      </c>
    </row>
    <row r="59" spans="1:4">
      <c r="A59" s="12">
        <f>SUMPRODUCT($H$3:$P$3,'1. CustomerRatings'!$A59:$I59)</f>
        <v>-7.3582123250919889</v>
      </c>
      <c r="B59" s="12">
        <f>SUMPRODUCT($H$4:$P$4,'1. CustomerRatings'!$A59:$I59)</f>
        <v>-0.72749152222757096</v>
      </c>
      <c r="C59" s="12">
        <f>SUMPRODUCT($H$5:$P$5,'1. CustomerRatings'!$A59:$I59)</f>
        <v>-1.4317600752061803</v>
      </c>
      <c r="D59" s="12">
        <f>SUMPRODUCT($H$6:$P$6,'1. CustomerRatings'!$A59:$I59)</f>
        <v>2.8985176321870543</v>
      </c>
    </row>
    <row r="60" spans="1:4">
      <c r="A60" s="12">
        <f>SUMPRODUCT($H$3:$P$3,'1. CustomerRatings'!$A60:$I60)</f>
        <v>-6.1656039596703991</v>
      </c>
      <c r="B60" s="12">
        <f>SUMPRODUCT($H$4:$P$4,'1. CustomerRatings'!$A60:$I60)</f>
        <v>1.569484020376144E-2</v>
      </c>
      <c r="C60" s="12">
        <f>SUMPRODUCT($H$5:$P$5,'1. CustomerRatings'!$A60:$I60)</f>
        <v>-0.87071744136223206</v>
      </c>
      <c r="D60" s="12">
        <f>SUMPRODUCT($H$6:$P$6,'1. CustomerRatings'!$A60:$I60)</f>
        <v>2.8835805980595905</v>
      </c>
    </row>
    <row r="61" spans="1:4">
      <c r="A61" s="12">
        <f>SUMPRODUCT($H$3:$P$3,'1. CustomerRatings'!$A61:$I61)</f>
        <v>-9.2210138533183645</v>
      </c>
      <c r="B61" s="12">
        <f>SUMPRODUCT($H$4:$P$4,'1. CustomerRatings'!$A61:$I61)</f>
        <v>1.4893915995202458</v>
      </c>
      <c r="C61" s="12">
        <f>SUMPRODUCT($H$5:$P$5,'1. CustomerRatings'!$A61:$I61)</f>
        <v>-1.5433860108704169</v>
      </c>
      <c r="D61" s="12">
        <f>SUMPRODUCT($H$6:$P$6,'1. CustomerRatings'!$A61:$I61)</f>
        <v>2.8717918825246804</v>
      </c>
    </row>
    <row r="62" spans="1:4">
      <c r="A62" s="12">
        <f>SUMPRODUCT($H$3:$P$3,'1. CustomerRatings'!$A62:$I62)</f>
        <v>-7.9171962974110368</v>
      </c>
      <c r="B62" s="12">
        <f>SUMPRODUCT($H$4:$P$4,'1. CustomerRatings'!$A62:$I62)</f>
        <v>0.57961234918680049</v>
      </c>
      <c r="C62" s="12">
        <f>SUMPRODUCT($H$5:$P$5,'1. CustomerRatings'!$A62:$I62)</f>
        <v>-1.0619365061841164</v>
      </c>
      <c r="D62" s="12">
        <f>SUMPRODUCT($H$6:$P$6,'1. CustomerRatings'!$A62:$I62)</f>
        <v>4.2687338520192508</v>
      </c>
    </row>
    <row r="63" spans="1:4">
      <c r="A63" s="12">
        <f>SUMPRODUCT($H$3:$P$3,'1. CustomerRatings'!$A63:$I63)</f>
        <v>-6.1534391782499505</v>
      </c>
      <c r="B63" s="12">
        <f>SUMPRODUCT($H$4:$P$4,'1. CustomerRatings'!$A63:$I63)</f>
        <v>1.1677482542833708</v>
      </c>
      <c r="C63" s="12">
        <f>SUMPRODUCT($H$5:$P$5,'1. CustomerRatings'!$A63:$I63)</f>
        <v>-1.2886867624480947</v>
      </c>
      <c r="D63" s="12">
        <f>SUMPRODUCT($H$6:$P$6,'1. CustomerRatings'!$A63:$I63)</f>
        <v>1.8628228097567909</v>
      </c>
    </row>
    <row r="64" spans="1:4">
      <c r="A64" s="12">
        <f>SUMPRODUCT($H$3:$P$3,'1. CustomerRatings'!$A64:$I64)</f>
        <v>-7.0681877921105567</v>
      </c>
      <c r="B64" s="12">
        <f>SUMPRODUCT($H$4:$P$4,'1. CustomerRatings'!$A64:$I64)</f>
        <v>0.53746787894112125</v>
      </c>
      <c r="C64" s="12">
        <f>SUMPRODUCT($H$5:$P$5,'1. CustomerRatings'!$A64:$I64)</f>
        <v>-1.4033098543627673</v>
      </c>
      <c r="D64" s="12">
        <f>SUMPRODUCT($H$6:$P$6,'1. CustomerRatings'!$A64:$I64)</f>
        <v>1.9650212304641559</v>
      </c>
    </row>
    <row r="65" spans="1:4">
      <c r="A65" s="12">
        <f>SUMPRODUCT($H$3:$P$3,'1. CustomerRatings'!$A65:$I65)</f>
        <v>-8.3423053732533514</v>
      </c>
      <c r="B65" s="12">
        <f>SUMPRODUCT($H$4:$P$4,'1. CustomerRatings'!$A65:$I65)</f>
        <v>2.138949964340914</v>
      </c>
      <c r="C65" s="12">
        <f>SUMPRODUCT($H$5:$P$5,'1. CustomerRatings'!$A65:$I65)</f>
        <v>-1.2638019425423077</v>
      </c>
      <c r="D65" s="12">
        <f>SUMPRODUCT($H$6:$P$6,'1. CustomerRatings'!$A65:$I65)</f>
        <v>2.5674120912594991</v>
      </c>
    </row>
    <row r="66" spans="1:4">
      <c r="A66" s="12">
        <f>SUMPRODUCT($H$3:$P$3,'1. CustomerRatings'!$A66:$I66)</f>
        <v>-3.5640711625982178</v>
      </c>
      <c r="B66" s="12">
        <f>SUMPRODUCT($H$4:$P$4,'1. CustomerRatings'!$A66:$I66)</f>
        <v>-0.17890577407953823</v>
      </c>
      <c r="C66" s="12">
        <f>SUMPRODUCT($H$5:$P$5,'1. CustomerRatings'!$A66:$I66)</f>
        <v>-0.90612574296817983</v>
      </c>
      <c r="D66" s="12">
        <f>SUMPRODUCT($H$6:$P$6,'1. CustomerRatings'!$A66:$I66)</f>
        <v>1.7633622911534921</v>
      </c>
    </row>
    <row r="67" spans="1:4">
      <c r="A67" s="12">
        <f>SUMPRODUCT($H$3:$P$3,'1. CustomerRatings'!$A67:$I67)</f>
        <v>-12.849824110168836</v>
      </c>
      <c r="B67" s="12">
        <f>SUMPRODUCT($H$4:$P$4,'1. CustomerRatings'!$A67:$I67)</f>
        <v>2.2902090455462591</v>
      </c>
      <c r="C67" s="12">
        <f>SUMPRODUCT($H$5:$P$5,'1. CustomerRatings'!$A67:$I67)</f>
        <v>3.1319224913130381</v>
      </c>
      <c r="D67" s="12">
        <f>SUMPRODUCT($H$6:$P$6,'1. CustomerRatings'!$A67:$I67)</f>
        <v>6.3083249472315499</v>
      </c>
    </row>
    <row r="68" spans="1:4">
      <c r="A68" s="12">
        <f>SUMPRODUCT($H$3:$P$3,'1. CustomerRatings'!$A68:$I68)</f>
        <v>-6.3409172910637199</v>
      </c>
      <c r="B68" s="12">
        <f>SUMPRODUCT($H$4:$P$4,'1. CustomerRatings'!$A68:$I68)</f>
        <v>1.3753682489032979</v>
      </c>
      <c r="C68" s="12">
        <f>SUMPRODUCT($H$5:$P$5,'1. CustomerRatings'!$A68:$I68)</f>
        <v>-1.3679218108837701</v>
      </c>
      <c r="D68" s="12">
        <f>SUMPRODUCT($H$6:$P$6,'1. CustomerRatings'!$A68:$I68)</f>
        <v>2.3296459141620902</v>
      </c>
    </row>
    <row r="69" spans="1:4">
      <c r="A69" s="12">
        <f>SUMPRODUCT($H$3:$P$3,'1. CustomerRatings'!$A69:$I69)</f>
        <v>-8.3269357452571207</v>
      </c>
      <c r="B69" s="12">
        <f>SUMPRODUCT($H$4:$P$4,'1. CustomerRatings'!$A69:$I69)</f>
        <v>0.48352777210460862</v>
      </c>
      <c r="C69" s="12">
        <f>SUMPRODUCT($H$5:$P$5,'1. CustomerRatings'!$A69:$I69)</f>
        <v>7.0145620153913901E-2</v>
      </c>
      <c r="D69" s="12">
        <f>SUMPRODUCT($H$6:$P$6,'1. CustomerRatings'!$A69:$I69)</f>
        <v>4.6668347379490536</v>
      </c>
    </row>
    <row r="70" spans="1:4">
      <c r="A70" s="12">
        <f>SUMPRODUCT($H$3:$P$3,'1. CustomerRatings'!$A70:$I70)</f>
        <v>-4.9454892570144215</v>
      </c>
      <c r="B70" s="12">
        <f>SUMPRODUCT($H$4:$P$4,'1. CustomerRatings'!$A70:$I70)</f>
        <v>0.31582284138967265</v>
      </c>
      <c r="C70" s="12">
        <f>SUMPRODUCT($H$5:$P$5,'1. CustomerRatings'!$A70:$I70)</f>
        <v>-1.1331804264451022</v>
      </c>
      <c r="D70" s="12">
        <f>SUMPRODUCT($H$6:$P$6,'1. CustomerRatings'!$A70:$I70)</f>
        <v>2.8758939514747457</v>
      </c>
    </row>
    <row r="71" spans="1:4">
      <c r="A71" s="12">
        <f>SUMPRODUCT($H$3:$P$3,'1. CustomerRatings'!$A71:$I71)</f>
        <v>-10.787069581476459</v>
      </c>
      <c r="B71" s="12">
        <f>SUMPRODUCT($H$4:$P$4,'1. CustomerRatings'!$A71:$I71)</f>
        <v>-6.4744551060356037E-2</v>
      </c>
      <c r="C71" s="12">
        <f>SUMPRODUCT($H$5:$P$5,'1. CustomerRatings'!$A71:$I71)</f>
        <v>1.0200606860963894</v>
      </c>
      <c r="D71" s="12">
        <f>SUMPRODUCT($H$6:$P$6,'1. CustomerRatings'!$A71:$I71)</f>
        <v>6.8472918863799288</v>
      </c>
    </row>
    <row r="72" spans="1:4">
      <c r="A72" s="12">
        <f>SUMPRODUCT($H$3:$P$3,'1. CustomerRatings'!$A72:$I72)</f>
        <v>-8.8534081007658241</v>
      </c>
      <c r="B72" s="12">
        <f>SUMPRODUCT($H$4:$P$4,'1. CustomerRatings'!$A72:$I72)</f>
        <v>-1.2378765646042686</v>
      </c>
      <c r="C72" s="12">
        <f>SUMPRODUCT($H$5:$P$5,'1. CustomerRatings'!$A72:$I72)</f>
        <v>-2.376512898454008</v>
      </c>
      <c r="D72" s="12">
        <f>SUMPRODUCT($H$6:$P$6,'1. CustomerRatings'!$A72:$I72)</f>
        <v>3.9465159405994483</v>
      </c>
    </row>
    <row r="73" spans="1:4">
      <c r="A73" s="12">
        <f>SUMPRODUCT($H$3:$P$3,'1. CustomerRatings'!$A73:$I73)</f>
        <v>-6.0236292362660215</v>
      </c>
      <c r="B73" s="12">
        <f>SUMPRODUCT($H$4:$P$4,'1. CustomerRatings'!$A73:$I73)</f>
        <v>-1.1368797956815357</v>
      </c>
      <c r="C73" s="12">
        <f>SUMPRODUCT($H$5:$P$5,'1. CustomerRatings'!$A73:$I73)</f>
        <v>-0.16620506883895514</v>
      </c>
      <c r="D73" s="12">
        <f>SUMPRODUCT($H$6:$P$6,'1. CustomerRatings'!$A73:$I73)</f>
        <v>3.3605799518595574</v>
      </c>
    </row>
    <row r="74" spans="1:4">
      <c r="A74" s="12">
        <f>SUMPRODUCT($H$3:$P$3,'1. CustomerRatings'!$A74:$I74)</f>
        <v>-8.2585139392033255</v>
      </c>
      <c r="B74" s="12">
        <f>SUMPRODUCT($H$4:$P$4,'1. CustomerRatings'!$A74:$I74)</f>
        <v>0.62936701165595632</v>
      </c>
      <c r="C74" s="12">
        <f>SUMPRODUCT($H$5:$P$5,'1. CustomerRatings'!$A74:$I74)</f>
        <v>-0.7761606851800229</v>
      </c>
      <c r="D74" s="12">
        <f>SUMPRODUCT($H$6:$P$6,'1. CustomerRatings'!$A74:$I74)</f>
        <v>3.1838089860523286</v>
      </c>
    </row>
    <row r="75" spans="1:4">
      <c r="A75" s="12">
        <f>SUMPRODUCT($H$3:$P$3,'1. CustomerRatings'!$A75:$I75)</f>
        <v>-5.0998129064439102</v>
      </c>
      <c r="B75" s="12">
        <f>SUMPRODUCT($H$4:$P$4,'1. CustomerRatings'!$A75:$I75)</f>
        <v>0.57694377770527294</v>
      </c>
      <c r="C75" s="12">
        <f>SUMPRODUCT($H$5:$P$5,'1. CustomerRatings'!$A75:$I75)</f>
        <v>-1.0732189753500041</v>
      </c>
      <c r="D75" s="12">
        <f>SUMPRODUCT($H$6:$P$6,'1. CustomerRatings'!$A75:$I75)</f>
        <v>1.5812249265181091</v>
      </c>
    </row>
    <row r="76" spans="1:4">
      <c r="A76" s="12">
        <f>SUMPRODUCT($H$3:$P$3,'1. CustomerRatings'!$A76:$I76)</f>
        <v>-7.4572695027079288</v>
      </c>
      <c r="B76" s="12">
        <f>SUMPRODUCT($H$4:$P$4,'1. CustomerRatings'!$A76:$I76)</f>
        <v>0.46653091034301608</v>
      </c>
      <c r="C76" s="12">
        <f>SUMPRODUCT($H$5:$P$5,'1. CustomerRatings'!$A76:$I76)</f>
        <v>0.12709964435564802</v>
      </c>
      <c r="D76" s="12">
        <f>SUMPRODUCT($H$6:$P$6,'1. CustomerRatings'!$A76:$I76)</f>
        <v>3.7245817419307841</v>
      </c>
    </row>
    <row r="77" spans="1:4">
      <c r="A77" s="12">
        <f>SUMPRODUCT($H$3:$P$3,'1. CustomerRatings'!$A77:$I77)</f>
        <v>-8.5842971441235196</v>
      </c>
      <c r="B77" s="12">
        <f>SUMPRODUCT($H$4:$P$4,'1. CustomerRatings'!$A77:$I77)</f>
        <v>-0.230253435798354</v>
      </c>
      <c r="C77" s="12">
        <f>SUMPRODUCT($H$5:$P$5,'1. CustomerRatings'!$A77:$I77)</f>
        <v>-1.4331051836576882</v>
      </c>
      <c r="D77" s="12">
        <f>SUMPRODUCT($H$6:$P$6,'1. CustomerRatings'!$A77:$I77)</f>
        <v>3.3334968873960662</v>
      </c>
    </row>
    <row r="78" spans="1:4">
      <c r="A78" s="12">
        <f>SUMPRODUCT($H$3:$P$3,'1. CustomerRatings'!$A78:$I78)</f>
        <v>-5.6803382019821811</v>
      </c>
      <c r="B78" s="12">
        <f>SUMPRODUCT($H$4:$P$4,'1. CustomerRatings'!$A78:$I78)</f>
        <v>2.8877933077197775</v>
      </c>
      <c r="C78" s="12">
        <f>SUMPRODUCT($H$5:$P$5,'1. CustomerRatings'!$A78:$I78)</f>
        <v>-1.3748586087467132</v>
      </c>
      <c r="D78" s="12">
        <f>SUMPRODUCT($H$6:$P$6,'1. CustomerRatings'!$A78:$I78)</f>
        <v>0.97816131499975068</v>
      </c>
    </row>
    <row r="79" spans="1:4">
      <c r="A79" s="12">
        <f>SUMPRODUCT($H$3:$P$3,'1. CustomerRatings'!$A79:$I79)</f>
        <v>-13.491491835290915</v>
      </c>
      <c r="B79" s="12">
        <f>SUMPRODUCT($H$4:$P$4,'1. CustomerRatings'!$A79:$I79)</f>
        <v>1.2906738841423016E-2</v>
      </c>
      <c r="C79" s="12">
        <f>SUMPRODUCT($H$5:$P$5,'1. CustomerRatings'!$A79:$I79)</f>
        <v>-0.58791392406550491</v>
      </c>
      <c r="D79" s="12">
        <f>SUMPRODUCT($H$6:$P$6,'1. CustomerRatings'!$A79:$I79)</f>
        <v>5.0947685960006215</v>
      </c>
    </row>
    <row r="80" spans="1:4">
      <c r="A80" s="12">
        <f>SUMPRODUCT($H$3:$P$3,'1. CustomerRatings'!$A80:$I80)</f>
        <v>-7.4074723127242947</v>
      </c>
      <c r="B80" s="12">
        <f>SUMPRODUCT($H$4:$P$4,'1. CustomerRatings'!$A80:$I80)</f>
        <v>0.40535383130319791</v>
      </c>
      <c r="C80" s="12">
        <f>SUMPRODUCT($H$5:$P$5,'1. CustomerRatings'!$A80:$I80)</f>
        <v>-0.54133008428875184</v>
      </c>
      <c r="D80" s="12">
        <f>SUMPRODUCT($H$6:$P$6,'1. CustomerRatings'!$A80:$I80)</f>
        <v>2.5878432397198887</v>
      </c>
    </row>
    <row r="81" spans="1:4">
      <c r="A81" s="12">
        <f>SUMPRODUCT($H$3:$P$3,'1. CustomerRatings'!$A81:$I81)</f>
        <v>-3.9704904135594878</v>
      </c>
      <c r="B81" s="12">
        <f>SUMPRODUCT($H$4:$P$4,'1. CustomerRatings'!$A81:$I81)</f>
        <v>2.1501468889039974</v>
      </c>
      <c r="C81" s="12">
        <f>SUMPRODUCT($H$5:$P$5,'1. CustomerRatings'!$A81:$I81)</f>
        <v>-0.74770119659637491</v>
      </c>
      <c r="D81" s="12">
        <f>SUMPRODUCT($H$6:$P$6,'1. CustomerRatings'!$A81:$I81)</f>
        <v>0.46623560195426306</v>
      </c>
    </row>
    <row r="82" spans="1:4">
      <c r="A82" s="12">
        <f>SUMPRODUCT($H$3:$P$3,'1. CustomerRatings'!$A82:$I82)</f>
        <v>-7.5258714599334322</v>
      </c>
      <c r="B82" s="12">
        <f>SUMPRODUCT($H$4:$P$4,'1. CustomerRatings'!$A82:$I82)</f>
        <v>1.0629211756021641</v>
      </c>
      <c r="C82" s="12">
        <f>SUMPRODUCT($H$5:$P$5,'1. CustomerRatings'!$A82:$I82)</f>
        <v>-0.58507485322238917</v>
      </c>
      <c r="D82" s="12">
        <f>SUMPRODUCT($H$6:$P$6,'1. CustomerRatings'!$A82:$I82)</f>
        <v>3.4686700705078581</v>
      </c>
    </row>
    <row r="83" spans="1:4">
      <c r="A83" s="12">
        <f>SUMPRODUCT($H$3:$P$3,'1. CustomerRatings'!$A83:$I83)</f>
        <v>-6.7619004751737446</v>
      </c>
      <c r="B83" s="12">
        <f>SUMPRODUCT($H$4:$P$4,'1. CustomerRatings'!$A83:$I83)</f>
        <v>0.69053636618270531</v>
      </c>
      <c r="C83" s="12">
        <f>SUMPRODUCT($H$5:$P$5,'1. CustomerRatings'!$A83:$I83)</f>
        <v>0.72407189506752145</v>
      </c>
      <c r="D83" s="12">
        <f>SUMPRODUCT($H$6:$P$6,'1. CustomerRatings'!$A83:$I83)</f>
        <v>2.564514879612398</v>
      </c>
    </row>
    <row r="84" spans="1:4">
      <c r="A84" s="12">
        <f>SUMPRODUCT($H$3:$P$3,'1. CustomerRatings'!$A84:$I84)</f>
        <v>-8.3115248397459229</v>
      </c>
      <c r="B84" s="12">
        <f>SUMPRODUCT($H$4:$P$4,'1. CustomerRatings'!$A84:$I84)</f>
        <v>-2.5991260087749533</v>
      </c>
      <c r="C84" s="12">
        <f>SUMPRODUCT($H$5:$P$5,'1. CustomerRatings'!$A84:$I84)</f>
        <v>-2.1100838836192741</v>
      </c>
      <c r="D84" s="12">
        <f>SUMPRODUCT($H$6:$P$6,'1. CustomerRatings'!$A84:$I84)</f>
        <v>6.6377816960947822</v>
      </c>
    </row>
    <row r="85" spans="1:4">
      <c r="A85" s="12">
        <f>SUMPRODUCT($H$3:$P$3,'1. CustomerRatings'!$A85:$I85)</f>
        <v>-5.0760173984139536</v>
      </c>
      <c r="B85" s="12">
        <f>SUMPRODUCT($H$4:$P$4,'1. CustomerRatings'!$A85:$I85)</f>
        <v>0.65162445522432177</v>
      </c>
      <c r="C85" s="12">
        <f>SUMPRODUCT($H$5:$P$5,'1. CustomerRatings'!$A85:$I85)</f>
        <v>-0.75461891737898223</v>
      </c>
      <c r="D85" s="12">
        <f>SUMPRODUCT($H$6:$P$6,'1. CustomerRatings'!$A85:$I85)</f>
        <v>1.9605729386710828</v>
      </c>
    </row>
    <row r="86" spans="1:4">
      <c r="A86" s="12">
        <f>SUMPRODUCT($H$3:$P$3,'1. CustomerRatings'!$A86:$I86)</f>
        <v>-13.166160781952875</v>
      </c>
      <c r="B86" s="12">
        <f>SUMPRODUCT($H$4:$P$4,'1. CustomerRatings'!$A86:$I86)</f>
        <v>0.32619992785054031</v>
      </c>
      <c r="C86" s="12">
        <f>SUMPRODUCT($H$5:$P$5,'1. CustomerRatings'!$A86:$I86)</f>
        <v>-0.7287343165734419</v>
      </c>
      <c r="D86" s="12">
        <f>SUMPRODUCT($H$6:$P$6,'1. CustomerRatings'!$A86:$I86)</f>
        <v>5.1954720783515587</v>
      </c>
    </row>
    <row r="87" spans="1:4">
      <c r="A87" s="12">
        <f>SUMPRODUCT($H$3:$P$3,'1. CustomerRatings'!$A87:$I87)</f>
        <v>-7.8759770664505417</v>
      </c>
      <c r="B87" s="12">
        <f>SUMPRODUCT($H$4:$P$4,'1. CustomerRatings'!$A87:$I87)</f>
        <v>-0.5297485117091516</v>
      </c>
      <c r="C87" s="12">
        <f>SUMPRODUCT($H$5:$P$5,'1. CustomerRatings'!$A87:$I87)</f>
        <v>-0.53401567247811343</v>
      </c>
      <c r="D87" s="12">
        <f>SUMPRODUCT($H$6:$P$6,'1. CustomerRatings'!$A87:$I87)</f>
        <v>4.1845470318694229</v>
      </c>
    </row>
    <row r="88" spans="1:4">
      <c r="A88" s="12">
        <f>SUMPRODUCT($H$3:$P$3,'1. CustomerRatings'!$A88:$I88)</f>
        <v>-9.3768747685375029</v>
      </c>
      <c r="B88" s="12">
        <f>SUMPRODUCT($H$4:$P$4,'1. CustomerRatings'!$A88:$I88)</f>
        <v>0.48407425944109855</v>
      </c>
      <c r="C88" s="12">
        <f>SUMPRODUCT($H$5:$P$5,'1. CustomerRatings'!$A88:$I88)</f>
        <v>1.3642183721582288</v>
      </c>
      <c r="D88" s="12">
        <f>SUMPRODUCT($H$6:$P$6,'1. CustomerRatings'!$A88:$I88)</f>
        <v>5.2599906895598574</v>
      </c>
    </row>
    <row r="89" spans="1:4">
      <c r="A89" s="12">
        <f>SUMPRODUCT($H$3:$P$3,'1. CustomerRatings'!$A89:$I89)</f>
        <v>-5.0820088707377007</v>
      </c>
      <c r="B89" s="12">
        <f>SUMPRODUCT($H$4:$P$4,'1. CustomerRatings'!$A89:$I89)</f>
        <v>-0.29044320954811248</v>
      </c>
      <c r="C89" s="12">
        <f>SUMPRODUCT($H$5:$P$5,'1. CustomerRatings'!$A89:$I89)</f>
        <v>-0.86344959966634061</v>
      </c>
      <c r="D89" s="12">
        <f>SUMPRODUCT($H$6:$P$6,'1. CustomerRatings'!$A89:$I89)</f>
        <v>0.97232349041427213</v>
      </c>
    </row>
    <row r="90" spans="1:4">
      <c r="A90" s="12">
        <f>SUMPRODUCT($H$3:$P$3,'1. CustomerRatings'!$A90:$I90)</f>
        <v>-5.5643540550266817</v>
      </c>
      <c r="B90" s="12">
        <f>SUMPRODUCT($H$4:$P$4,'1. CustomerRatings'!$A90:$I90)</f>
        <v>0.88738233528937349</v>
      </c>
      <c r="C90" s="12">
        <f>SUMPRODUCT($H$5:$P$5,'1. CustomerRatings'!$A90:$I90)</f>
        <v>-0.60656811863183113</v>
      </c>
      <c r="D90" s="12">
        <f>SUMPRODUCT($H$6:$P$6,'1. CustomerRatings'!$A90:$I90)</f>
        <v>2.655566218928076</v>
      </c>
    </row>
    <row r="91" spans="1:4">
      <c r="A91" s="12">
        <f>SUMPRODUCT($H$3:$P$3,'1. CustomerRatings'!$A91:$I91)</f>
        <v>-7.8704512018714903</v>
      </c>
      <c r="B91" s="12">
        <f>SUMPRODUCT($H$4:$P$4,'1. CustomerRatings'!$A91:$I91)</f>
        <v>0.71556121064840639</v>
      </c>
      <c r="C91" s="12">
        <f>SUMPRODUCT($H$5:$P$5,'1. CustomerRatings'!$A91:$I91)</f>
        <v>0.23079147074679274</v>
      </c>
      <c r="D91" s="12">
        <f>SUMPRODUCT($H$6:$P$6,'1. CustomerRatings'!$A91:$I91)</f>
        <v>5.2446261012916509</v>
      </c>
    </row>
    <row r="92" spans="1:4">
      <c r="A92" s="12">
        <f>SUMPRODUCT($H$3:$P$3,'1. CustomerRatings'!$A92:$I92)</f>
        <v>-8.1132804027660317</v>
      </c>
      <c r="B92" s="12">
        <f>SUMPRODUCT($H$4:$P$4,'1. CustomerRatings'!$A92:$I92)</f>
        <v>-1.761059707639101E-2</v>
      </c>
      <c r="C92" s="12">
        <f>SUMPRODUCT($H$5:$P$5,'1. CustomerRatings'!$A92:$I92)</f>
        <v>-1.4858759397438326</v>
      </c>
      <c r="D92" s="12">
        <f>SUMPRODUCT($H$6:$P$6,'1. CustomerRatings'!$A92:$I92)</f>
        <v>2.9903260978273263</v>
      </c>
    </row>
    <row r="93" spans="1:4">
      <c r="A93" s="12">
        <f>SUMPRODUCT($H$3:$P$3,'1. CustomerRatings'!$A93:$I93)</f>
        <v>-6.7096353946214133</v>
      </c>
      <c r="B93" s="12">
        <f>SUMPRODUCT($H$4:$P$4,'1. CustomerRatings'!$A93:$I93)</f>
        <v>2.2288724307943033</v>
      </c>
      <c r="C93" s="12">
        <f>SUMPRODUCT($H$5:$P$5,'1. CustomerRatings'!$A93:$I93)</f>
        <v>-0.60229771634528118</v>
      </c>
      <c r="D93" s="12">
        <f>SUMPRODUCT($H$6:$P$6,'1. CustomerRatings'!$A93:$I93)</f>
        <v>2.0758106219979187</v>
      </c>
    </row>
    <row r="94" spans="1:4">
      <c r="A94" s="12">
        <f>SUMPRODUCT($H$3:$P$3,'1. CustomerRatings'!$A94:$I94)</f>
        <v>-5.385919890348883</v>
      </c>
      <c r="B94" s="12">
        <f>SUMPRODUCT($H$4:$P$4,'1. CustomerRatings'!$A94:$I94)</f>
        <v>-0.93173500188469038</v>
      </c>
      <c r="C94" s="12">
        <f>SUMPRODUCT($H$5:$P$5,'1. CustomerRatings'!$A94:$I94)</f>
        <v>-1.2128614989603808</v>
      </c>
      <c r="D94" s="12">
        <f>SUMPRODUCT($H$6:$P$6,'1. CustomerRatings'!$A94:$I94)</f>
        <v>2.2561422622854352</v>
      </c>
    </row>
    <row r="95" spans="1:4">
      <c r="A95" s="12">
        <f>SUMPRODUCT($H$3:$P$3,'1. CustomerRatings'!$A95:$I95)</f>
        <v>-3.8554185753070058</v>
      </c>
      <c r="B95" s="12">
        <f>SUMPRODUCT($H$4:$P$4,'1. CustomerRatings'!$A95:$I95)</f>
        <v>0.5327661879438621</v>
      </c>
      <c r="C95" s="12">
        <f>SUMPRODUCT($H$5:$P$5,'1. CustomerRatings'!$A95:$I95)</f>
        <v>-0.71203248411718212</v>
      </c>
      <c r="D95" s="12">
        <f>SUMPRODUCT($H$6:$P$6,'1. CustomerRatings'!$A95:$I95)</f>
        <v>1.6958073466706545</v>
      </c>
    </row>
    <row r="96" spans="1:4">
      <c r="A96" s="12">
        <f>SUMPRODUCT($H$3:$P$3,'1. CustomerRatings'!$A96:$I96)</f>
        <v>-5.5150201221300019</v>
      </c>
      <c r="B96" s="12">
        <f>SUMPRODUCT($H$4:$P$4,'1. CustomerRatings'!$A96:$I96)</f>
        <v>1.2635720909083368</v>
      </c>
      <c r="C96" s="12">
        <f>SUMPRODUCT($H$5:$P$5,'1. CustomerRatings'!$A96:$I96)</f>
        <v>-1.1495110692380166</v>
      </c>
      <c r="D96" s="12">
        <f>SUMPRODUCT($H$6:$P$6,'1. CustomerRatings'!$A96:$I96)</f>
        <v>2.0849000646473668</v>
      </c>
    </row>
    <row r="97" spans="1:4">
      <c r="A97" s="12">
        <f>SUMPRODUCT($H$3:$P$3,'1. CustomerRatings'!$A97:$I97)</f>
        <v>-7.5303863104945563</v>
      </c>
      <c r="B97" s="12">
        <f>SUMPRODUCT($H$4:$P$4,'1. CustomerRatings'!$A97:$I97)</f>
        <v>5.6993747116190541E-2</v>
      </c>
      <c r="C97" s="12">
        <f>SUMPRODUCT($H$5:$P$5,'1. CustomerRatings'!$A97:$I97)</f>
        <v>-2.0714363152955881</v>
      </c>
      <c r="D97" s="12">
        <f>SUMPRODUCT($H$6:$P$6,'1. CustomerRatings'!$A97:$I97)</f>
        <v>1.2059749834992455</v>
      </c>
    </row>
    <row r="98" spans="1:4">
      <c r="A98" s="12">
        <f>SUMPRODUCT($H$3:$P$3,'1. CustomerRatings'!$A98:$I98)</f>
        <v>-5.4371174353537519</v>
      </c>
      <c r="B98" s="12">
        <f>SUMPRODUCT($H$4:$P$4,'1. CustomerRatings'!$A98:$I98)</f>
        <v>0.42205504840884694</v>
      </c>
      <c r="C98" s="12">
        <f>SUMPRODUCT($H$5:$P$5,'1. CustomerRatings'!$A98:$I98)</f>
        <v>-0.98886872723850128</v>
      </c>
      <c r="D98" s="12">
        <f>SUMPRODUCT($H$6:$P$6,'1. CustomerRatings'!$A98:$I98)</f>
        <v>2.8643801753416689</v>
      </c>
    </row>
    <row r="99" spans="1:4">
      <c r="A99" s="12">
        <f>SUMPRODUCT($H$3:$P$3,'1. CustomerRatings'!$A99:$I99)</f>
        <v>-5.3599270060682942</v>
      </c>
      <c r="B99" s="12">
        <f>SUMPRODUCT($H$4:$P$4,'1. CustomerRatings'!$A99:$I99)</f>
        <v>0.38758353561576381</v>
      </c>
      <c r="C99" s="12">
        <f>SUMPRODUCT($H$5:$P$5,'1. CustomerRatings'!$A99:$I99)</f>
        <v>-0.98751343342391895</v>
      </c>
      <c r="D99" s="12">
        <f>SUMPRODUCT($H$6:$P$6,'1. CustomerRatings'!$A99:$I99)</f>
        <v>5.8914208564329673</v>
      </c>
    </row>
    <row r="100" spans="1:4">
      <c r="A100" s="12">
        <f>SUMPRODUCT($H$3:$P$3,'1. CustomerRatings'!$A100:$I100)</f>
        <v>-5.4106667017840131</v>
      </c>
      <c r="B100" s="12">
        <f>SUMPRODUCT($H$4:$P$4,'1. CustomerRatings'!$A100:$I100)</f>
        <v>0.34053385503849276</v>
      </c>
      <c r="C100" s="12">
        <f>SUMPRODUCT($H$5:$P$5,'1. CustomerRatings'!$A100:$I100)</f>
        <v>-1.1177899581800192</v>
      </c>
      <c r="D100" s="12">
        <f>SUMPRODUCT($H$6:$P$6,'1. CustomerRatings'!$A100:$I100)</f>
        <v>2.3621991681199188</v>
      </c>
    </row>
    <row r="101" spans="1:4">
      <c r="A101" s="12">
        <f>SUMPRODUCT($H$3:$P$3,'1. CustomerRatings'!$A101:$I101)</f>
        <v>-5.2818424825190897</v>
      </c>
      <c r="B101" s="12">
        <f>SUMPRODUCT($H$4:$P$4,'1. CustomerRatings'!$A101:$I101)</f>
        <v>-1.1860154223489854</v>
      </c>
      <c r="C101" s="12">
        <f>SUMPRODUCT($H$5:$P$5,'1. CustomerRatings'!$A101:$I101)</f>
        <v>-1.4625017770849826</v>
      </c>
      <c r="D101" s="12">
        <f>SUMPRODUCT($H$6:$P$6,'1. CustomerRatings'!$A101:$I101)</f>
        <v>3.6736442823108479</v>
      </c>
    </row>
    <row r="102" spans="1:4">
      <c r="A102" s="12">
        <f>SUMPRODUCT($H$3:$P$3,'1. CustomerRatings'!$A102:$I102)</f>
        <v>-9.1342585242547916</v>
      </c>
      <c r="B102" s="12">
        <f>SUMPRODUCT($H$4:$P$4,'1. CustomerRatings'!$A102:$I102)</f>
        <v>0.94891402578259221</v>
      </c>
      <c r="C102" s="12">
        <f>SUMPRODUCT($H$5:$P$5,'1. CustomerRatings'!$A102:$I102)</f>
        <v>-0.22277577462437936</v>
      </c>
      <c r="D102" s="12">
        <f>SUMPRODUCT($H$6:$P$6,'1. CustomerRatings'!$A102:$I102)</f>
        <v>3.2207719025846266</v>
      </c>
    </row>
    <row r="103" spans="1:4">
      <c r="A103" s="12">
        <f>SUMPRODUCT($H$3:$P$3,'1. CustomerRatings'!$A103:$I103)</f>
        <v>-5.4918609102868654</v>
      </c>
      <c r="B103" s="12">
        <f>SUMPRODUCT($H$4:$P$4,'1. CustomerRatings'!$A103:$I103)</f>
        <v>1.0525252244921055</v>
      </c>
      <c r="C103" s="12">
        <f>SUMPRODUCT($H$5:$P$5,'1. CustomerRatings'!$A103:$I103)</f>
        <v>-1.2821713997200848</v>
      </c>
      <c r="D103" s="12">
        <f>SUMPRODUCT($H$6:$P$6,'1. CustomerRatings'!$A103:$I103)</f>
        <v>0.87621200103554664</v>
      </c>
    </row>
    <row r="104" spans="1:4">
      <c r="A104" s="12">
        <f>SUMPRODUCT($H$3:$P$3,'1. CustomerRatings'!$A104:$I104)</f>
        <v>-3.877626483744971</v>
      </c>
      <c r="B104" s="12">
        <f>SUMPRODUCT($H$4:$P$4,'1. CustomerRatings'!$A104:$I104)</f>
        <v>-0.60313648008213883</v>
      </c>
      <c r="C104" s="12">
        <f>SUMPRODUCT($H$5:$P$5,'1. CustomerRatings'!$A104:$I104)</f>
        <v>-0.99304375238649745</v>
      </c>
      <c r="D104" s="12">
        <f>SUMPRODUCT($H$6:$P$6,'1. CustomerRatings'!$A104:$I104)</f>
        <v>2.4190904922950174</v>
      </c>
    </row>
    <row r="105" spans="1:4">
      <c r="A105" s="12">
        <f>SUMPRODUCT($H$3:$P$3,'1. CustomerRatings'!$A105:$I105)</f>
        <v>-4.135923240744777</v>
      </c>
      <c r="B105" s="12">
        <f>SUMPRODUCT($H$4:$P$4,'1. CustomerRatings'!$A105:$I105)</f>
        <v>0.89767724326492215</v>
      </c>
      <c r="C105" s="12">
        <f>SUMPRODUCT($H$5:$P$5,'1. CustomerRatings'!$A105:$I105)</f>
        <v>-0.96435481240071419</v>
      </c>
      <c r="D105" s="12">
        <f>SUMPRODUCT($H$6:$P$6,'1. CustomerRatings'!$A105:$I105)</f>
        <v>0.70175576006479412</v>
      </c>
    </row>
    <row r="106" spans="1:4">
      <c r="A106" s="12">
        <f>SUMPRODUCT($H$3:$P$3,'1. CustomerRatings'!$A106:$I106)</f>
        <v>-5.6748982145503177</v>
      </c>
      <c r="B106" s="12">
        <f>SUMPRODUCT($H$4:$P$4,'1. CustomerRatings'!$A106:$I106)</f>
        <v>-0.62959536185259923</v>
      </c>
      <c r="C106" s="12">
        <f>SUMPRODUCT($H$5:$P$5,'1. CustomerRatings'!$A106:$I106)</f>
        <v>-0.54974605412742694</v>
      </c>
      <c r="D106" s="12">
        <f>SUMPRODUCT($H$6:$P$6,'1. CustomerRatings'!$A106:$I106)</f>
        <v>3.3094786704924686</v>
      </c>
    </row>
    <row r="107" spans="1:4">
      <c r="A107" s="12">
        <f>SUMPRODUCT($H$3:$P$3,'1. CustomerRatings'!$A107:$I107)</f>
        <v>-2.520574887988225</v>
      </c>
      <c r="B107" s="12">
        <f>SUMPRODUCT($H$4:$P$4,'1. CustomerRatings'!$A107:$I107)</f>
        <v>0.49105831253344939</v>
      </c>
      <c r="C107" s="12">
        <f>SUMPRODUCT($H$5:$P$5,'1. CustomerRatings'!$A107:$I107)</f>
        <v>-0.67046892818053083</v>
      </c>
      <c r="D107" s="12">
        <f>SUMPRODUCT($H$6:$P$6,'1. CustomerRatings'!$A107:$I107)</f>
        <v>1.2672491340072123</v>
      </c>
    </row>
    <row r="108" spans="1:4">
      <c r="A108" s="12">
        <f>SUMPRODUCT($H$3:$P$3,'1. CustomerRatings'!$A108:$I108)</f>
        <v>-7.5227489160288066</v>
      </c>
      <c r="B108" s="12">
        <f>SUMPRODUCT($H$4:$P$4,'1. CustomerRatings'!$A108:$I108)</f>
        <v>1.5484193630995127</v>
      </c>
      <c r="C108" s="12">
        <f>SUMPRODUCT($H$5:$P$5,'1. CustomerRatings'!$A108:$I108)</f>
        <v>-1.225674218434627</v>
      </c>
      <c r="D108" s="12">
        <f>SUMPRODUCT($H$6:$P$6,'1. CustomerRatings'!$A108:$I108)</f>
        <v>1.8100390774519717</v>
      </c>
    </row>
    <row r="109" spans="1:4">
      <c r="A109" s="12">
        <f>SUMPRODUCT($H$3:$P$3,'1. CustomerRatings'!$A109:$I109)</f>
        <v>-7.1829359603004868</v>
      </c>
      <c r="B109" s="12">
        <f>SUMPRODUCT($H$4:$P$4,'1. CustomerRatings'!$A109:$I109)</f>
        <v>-1.9583111202573837</v>
      </c>
      <c r="C109" s="12">
        <f>SUMPRODUCT($H$5:$P$5,'1. CustomerRatings'!$A109:$I109)</f>
        <v>-1.7888757418035581</v>
      </c>
      <c r="D109" s="12">
        <f>SUMPRODUCT($H$6:$P$6,'1. CustomerRatings'!$A109:$I109)</f>
        <v>6.3548108850469545</v>
      </c>
    </row>
    <row r="110" spans="1:4">
      <c r="A110" s="12">
        <f>SUMPRODUCT($H$3:$P$3,'1. CustomerRatings'!$A110:$I110)</f>
        <v>-9.2756178027935885</v>
      </c>
      <c r="B110" s="12">
        <f>SUMPRODUCT($H$4:$P$4,'1. CustomerRatings'!$A110:$I110)</f>
        <v>-1.732698210045224</v>
      </c>
      <c r="C110" s="12">
        <f>SUMPRODUCT($H$5:$P$5,'1. CustomerRatings'!$A110:$I110)</f>
        <v>-1.840081355781086</v>
      </c>
      <c r="D110" s="12">
        <f>SUMPRODUCT($H$6:$P$6,'1. CustomerRatings'!$A110:$I110)</f>
        <v>4.6645576480582793</v>
      </c>
    </row>
    <row r="111" spans="1:4">
      <c r="A111" s="12">
        <f>SUMPRODUCT($H$3:$P$3,'1. CustomerRatings'!$A111:$I111)</f>
        <v>-10.562087597074353</v>
      </c>
      <c r="B111" s="12">
        <f>SUMPRODUCT($H$4:$P$4,'1. CustomerRatings'!$A111:$I111)</f>
        <v>-0.91418742448509227</v>
      </c>
      <c r="C111" s="12">
        <f>SUMPRODUCT($H$5:$P$5,'1. CustomerRatings'!$A111:$I111)</f>
        <v>-1.8202367444642491</v>
      </c>
      <c r="D111" s="12">
        <f>SUMPRODUCT($H$6:$P$6,'1. CustomerRatings'!$A111:$I111)</f>
        <v>6.6396774924226971</v>
      </c>
    </row>
    <row r="112" spans="1:4">
      <c r="A112" s="12">
        <f>SUMPRODUCT($H$3:$P$3,'1. CustomerRatings'!$A112:$I112)</f>
        <v>-8.7909970777456792</v>
      </c>
      <c r="B112" s="12">
        <f>SUMPRODUCT($H$4:$P$4,'1. CustomerRatings'!$A112:$I112)</f>
        <v>-9.2663666375964571E-2</v>
      </c>
      <c r="C112" s="12">
        <f>SUMPRODUCT($H$5:$P$5,'1. CustomerRatings'!$A112:$I112)</f>
        <v>-2.6048033925103669</v>
      </c>
      <c r="D112" s="12">
        <f>SUMPRODUCT($H$6:$P$6,'1. CustomerRatings'!$A112:$I112)</f>
        <v>2.8029251572278739</v>
      </c>
    </row>
    <row r="113" spans="1:4">
      <c r="A113" s="12">
        <f>SUMPRODUCT($H$3:$P$3,'1. CustomerRatings'!$A113:$I113)</f>
        <v>-5.5150201221300019</v>
      </c>
      <c r="B113" s="12">
        <f>SUMPRODUCT($H$4:$P$4,'1. CustomerRatings'!$A113:$I113)</f>
        <v>1.2635720909083368</v>
      </c>
      <c r="C113" s="12">
        <f>SUMPRODUCT($H$5:$P$5,'1. CustomerRatings'!$A113:$I113)</f>
        <v>-1.1495110692380166</v>
      </c>
      <c r="D113" s="12">
        <f>SUMPRODUCT($H$6:$P$6,'1. CustomerRatings'!$A113:$I113)</f>
        <v>2.0849000646473668</v>
      </c>
    </row>
    <row r="114" spans="1:4">
      <c r="A114" s="12">
        <f>SUMPRODUCT($H$3:$P$3,'1. CustomerRatings'!$A114:$I114)</f>
        <v>-6.3658267253083345</v>
      </c>
      <c r="B114" s="12">
        <f>SUMPRODUCT($H$4:$P$4,'1. CustomerRatings'!$A114:$I114)</f>
        <v>5.1644797541476994E-2</v>
      </c>
      <c r="C114" s="12">
        <f>SUMPRODUCT($H$5:$P$5,'1. CustomerRatings'!$A114:$I114)</f>
        <v>-1.6912801057413878</v>
      </c>
      <c r="D114" s="12">
        <f>SUMPRODUCT($H$6:$P$6,'1. CustomerRatings'!$A114:$I114)</f>
        <v>2.9276830193261687</v>
      </c>
    </row>
    <row r="115" spans="1:4">
      <c r="A115" s="12">
        <f>SUMPRODUCT($H$3:$P$3,'1. CustomerRatings'!$A115:$I115)</f>
        <v>-6.115092998206066</v>
      </c>
      <c r="B115" s="12">
        <f>SUMPRODUCT($H$4:$P$4,'1. CustomerRatings'!$A115:$I115)</f>
        <v>0.92426369703759725</v>
      </c>
      <c r="C115" s="12">
        <f>SUMPRODUCT($H$5:$P$5,'1. CustomerRatings'!$A115:$I115)</f>
        <v>-0.42090634493661139</v>
      </c>
      <c r="D115" s="12">
        <f>SUMPRODUCT($H$6:$P$6,'1. CustomerRatings'!$A115:$I115)</f>
        <v>2.862327414562416</v>
      </c>
    </row>
    <row r="116" spans="1:4">
      <c r="A116" s="12">
        <f>SUMPRODUCT($H$3:$P$3,'1. CustomerRatings'!$A116:$I116)</f>
        <v>-9.5083567991978697</v>
      </c>
      <c r="B116" s="12">
        <f>SUMPRODUCT($H$4:$P$4,'1. CustomerRatings'!$A116:$I116)</f>
        <v>-0.93702220542100045</v>
      </c>
      <c r="C116" s="12">
        <f>SUMPRODUCT($H$5:$P$5,'1. CustomerRatings'!$A116:$I116)</f>
        <v>-0.74277204472704261</v>
      </c>
      <c r="D116" s="12">
        <f>SUMPRODUCT($H$6:$P$6,'1. CustomerRatings'!$A116:$I116)</f>
        <v>4.7004460882327379</v>
      </c>
    </row>
    <row r="117" spans="1:4">
      <c r="A117" s="12">
        <f>SUMPRODUCT($H$3:$P$3,'1. CustomerRatings'!$A117:$I117)</f>
        <v>-7.3440692150134961</v>
      </c>
      <c r="B117" s="12">
        <f>SUMPRODUCT($H$4:$P$4,'1. CustomerRatings'!$A117:$I117)</f>
        <v>-2.1929034771842386</v>
      </c>
      <c r="C117" s="12">
        <f>SUMPRODUCT($H$5:$P$5,'1. CustomerRatings'!$A117:$I117)</f>
        <v>-1.6533746757883288</v>
      </c>
      <c r="D117" s="12">
        <f>SUMPRODUCT($H$6:$P$6,'1. CustomerRatings'!$A117:$I117)</f>
        <v>5.4811130208851342</v>
      </c>
    </row>
    <row r="118" spans="1:4">
      <c r="A118" s="12">
        <f>SUMPRODUCT($H$3:$P$3,'1. CustomerRatings'!$A118:$I118)</f>
        <v>-2.5503155680750602</v>
      </c>
      <c r="B118" s="12">
        <f>SUMPRODUCT($H$4:$P$4,'1. CustomerRatings'!$A118:$I118)</f>
        <v>-0.18166737553281026</v>
      </c>
      <c r="C118" s="12">
        <f>SUMPRODUCT($H$5:$P$5,'1. CustomerRatings'!$A118:$I118)</f>
        <v>-0.60803135293806854</v>
      </c>
      <c r="D118" s="12">
        <f>SUMPRODUCT($H$6:$P$6,'1. CustomerRatings'!$A118:$I118)</f>
        <v>0.90642673343243563</v>
      </c>
    </row>
    <row r="119" spans="1:4">
      <c r="A119" s="12">
        <f>SUMPRODUCT($H$3:$P$3,'1. CustomerRatings'!$A119:$I119)</f>
        <v>-8.4796415447268991</v>
      </c>
      <c r="B119" s="12">
        <f>SUMPRODUCT($H$4:$P$4,'1. CustomerRatings'!$A119:$I119)</f>
        <v>1.3543170765423715</v>
      </c>
      <c r="C119" s="12">
        <f>SUMPRODUCT($H$5:$P$5,'1. CustomerRatings'!$A119:$I119)</f>
        <v>-0.87244537471456263</v>
      </c>
      <c r="D119" s="12">
        <f>SUMPRODUCT($H$6:$P$6,'1. CustomerRatings'!$A119:$I119)</f>
        <v>1.9165658878441953</v>
      </c>
    </row>
    <row r="120" spans="1:4">
      <c r="A120" s="12">
        <f>SUMPRODUCT($H$3:$P$3,'1. CustomerRatings'!$A120:$I120)</f>
        <v>-6.6643178912200884</v>
      </c>
      <c r="B120" s="12">
        <f>SUMPRODUCT($H$4:$P$4,'1. CustomerRatings'!$A120:$I120)</f>
        <v>-1.2746917549765842</v>
      </c>
      <c r="C120" s="12">
        <f>SUMPRODUCT($H$5:$P$5,'1. CustomerRatings'!$A120:$I120)</f>
        <v>-1.4578704572144554</v>
      </c>
      <c r="D120" s="12">
        <f>SUMPRODUCT($H$6:$P$6,'1. CustomerRatings'!$A120:$I120)</f>
        <v>4.9820169003834796</v>
      </c>
    </row>
    <row r="121" spans="1:4">
      <c r="A121" s="12">
        <f>SUMPRODUCT($H$3:$P$3,'1. CustomerRatings'!$A121:$I121)</f>
        <v>-6.4445887429508382</v>
      </c>
      <c r="B121" s="12">
        <f>SUMPRODUCT($H$4:$P$4,'1. CustomerRatings'!$A121:$I121)</f>
        <v>-0.36255982762411848</v>
      </c>
      <c r="C121" s="12">
        <f>SUMPRODUCT($H$5:$P$5,'1. CustomerRatings'!$A121:$I121)</f>
        <v>-0.39864355115428662</v>
      </c>
      <c r="D121" s="12">
        <f>SUMPRODUCT($H$6:$P$6,'1. CustomerRatings'!$A121:$I121)</f>
        <v>4.0893852930322536</v>
      </c>
    </row>
    <row r="122" spans="1:4">
      <c r="A122" s="12">
        <f>SUMPRODUCT($H$3:$P$3,'1. CustomerRatings'!$A122:$I122)</f>
        <v>-4.9454892570144215</v>
      </c>
      <c r="B122" s="12">
        <f>SUMPRODUCT($H$4:$P$4,'1. CustomerRatings'!$A122:$I122)</f>
        <v>0.31582284138967265</v>
      </c>
      <c r="C122" s="12">
        <f>SUMPRODUCT($H$5:$P$5,'1. CustomerRatings'!$A122:$I122)</f>
        <v>-1.1331804264451022</v>
      </c>
      <c r="D122" s="12">
        <f>SUMPRODUCT($H$6:$P$6,'1. CustomerRatings'!$A122:$I122)</f>
        <v>2.8758939514747457</v>
      </c>
    </row>
    <row r="123" spans="1:4">
      <c r="A123" s="12">
        <f>SUMPRODUCT($H$3:$P$3,'1. CustomerRatings'!$A123:$I123)</f>
        <v>-9.6333135987740111</v>
      </c>
      <c r="B123" s="12">
        <f>SUMPRODUCT($H$4:$P$4,'1. CustomerRatings'!$A123:$I123)</f>
        <v>1.8790143709379352</v>
      </c>
      <c r="C123" s="12">
        <f>SUMPRODUCT($H$5:$P$5,'1. CustomerRatings'!$A123:$I123)</f>
        <v>-7.8672577298423363E-2</v>
      </c>
      <c r="D123" s="12">
        <f>SUMPRODUCT($H$6:$P$6,'1. CustomerRatings'!$A123:$I123)</f>
        <v>2.96349254159778</v>
      </c>
    </row>
    <row r="124" spans="1:4">
      <c r="A124" s="12">
        <f>SUMPRODUCT($H$3:$P$3,'1. CustomerRatings'!$A124:$I124)</f>
        <v>-6.1369205938683589</v>
      </c>
      <c r="B124" s="12">
        <f>SUMPRODUCT($H$4:$P$4,'1. CustomerRatings'!$A124:$I124)</f>
        <v>0.10501558017321255</v>
      </c>
      <c r="C124" s="12">
        <f>SUMPRODUCT($H$5:$P$5,'1. CustomerRatings'!$A124:$I124)</f>
        <v>-0.70146901325724409</v>
      </c>
      <c r="D124" s="12">
        <f>SUMPRODUCT($H$6:$P$6,'1. CustomerRatings'!$A124:$I124)</f>
        <v>3.4402439563857441</v>
      </c>
    </row>
    <row r="125" spans="1:4">
      <c r="A125" s="12">
        <f>SUMPRODUCT($H$3:$P$3,'1. CustomerRatings'!$A125:$I125)</f>
        <v>-6.3439512541696672</v>
      </c>
      <c r="B125" s="12">
        <f>SUMPRODUCT($H$4:$P$4,'1. CustomerRatings'!$A125:$I125)</f>
        <v>0.59019436024034844</v>
      </c>
      <c r="C125" s="12">
        <f>SUMPRODUCT($H$5:$P$5,'1. CustomerRatings'!$A125:$I125)</f>
        <v>-0.98359367807841858</v>
      </c>
      <c r="D125" s="12">
        <f>SUMPRODUCT($H$6:$P$6,'1. CustomerRatings'!$A125:$I125)</f>
        <v>3.2000451859313919</v>
      </c>
    </row>
    <row r="126" spans="1:4">
      <c r="A126" s="12">
        <f>SUMPRODUCT($H$3:$P$3,'1. CustomerRatings'!$A126:$I126)</f>
        <v>-4.613797462862161</v>
      </c>
      <c r="B126" s="12">
        <f>SUMPRODUCT($H$4:$P$4,'1. CustomerRatings'!$A126:$I126)</f>
        <v>0.47001966546601681</v>
      </c>
      <c r="C126" s="12">
        <f>SUMPRODUCT($H$5:$P$5,'1. CustomerRatings'!$A126:$I126)</f>
        <v>-1.263168200736775</v>
      </c>
      <c r="D126" s="12">
        <f>SUMPRODUCT($H$6:$P$6,'1. CustomerRatings'!$A126:$I126)</f>
        <v>0.61561900199979791</v>
      </c>
    </row>
    <row r="127" spans="1:4">
      <c r="A127" s="12">
        <f>SUMPRODUCT($H$3:$P$3,'1. CustomerRatings'!$A127:$I127)</f>
        <v>-7.4242195653940932</v>
      </c>
      <c r="B127" s="12">
        <f>SUMPRODUCT($H$4:$P$4,'1. CustomerRatings'!$A127:$I127)</f>
        <v>-4.7937843603500174E-2</v>
      </c>
      <c r="C127" s="12">
        <f>SUMPRODUCT($H$5:$P$5,'1. CustomerRatings'!$A127:$I127)</f>
        <v>-0.59570076875269418</v>
      </c>
      <c r="D127" s="12">
        <f>SUMPRODUCT($H$6:$P$6,'1. CustomerRatings'!$A127:$I127)</f>
        <v>3.6207231335201264</v>
      </c>
    </row>
    <row r="128" spans="1:4">
      <c r="A128" s="12">
        <f>SUMPRODUCT($H$3:$P$3,'1. CustomerRatings'!$A128:$I128)</f>
        <v>-6.5103266483066395</v>
      </c>
      <c r="B128" s="12">
        <f>SUMPRODUCT($H$4:$P$4,'1. CustomerRatings'!$A128:$I128)</f>
        <v>1.6310106289549808</v>
      </c>
      <c r="C128" s="12">
        <f>SUMPRODUCT($H$5:$P$5,'1. CustomerRatings'!$A128:$I128)</f>
        <v>-0.97725521423966488</v>
      </c>
      <c r="D128" s="12">
        <f>SUMPRODUCT($H$6:$P$6,'1. CustomerRatings'!$A128:$I128)</f>
        <v>2.2891473940351532</v>
      </c>
    </row>
    <row r="129" spans="1:4">
      <c r="A129" s="12">
        <f>SUMPRODUCT($H$3:$P$3,'1. CustomerRatings'!$A129:$I129)</f>
        <v>-6.3328437870340135</v>
      </c>
      <c r="B129" s="12">
        <f>SUMPRODUCT($H$4:$P$4,'1. CustomerRatings'!$A129:$I129)</f>
        <v>1.1588428262231489</v>
      </c>
      <c r="C129" s="12">
        <f>SUMPRODUCT($H$5:$P$5,'1. CustomerRatings'!$A129:$I129)</f>
        <v>-1.1698769958168311</v>
      </c>
      <c r="D129" s="12">
        <f>SUMPRODUCT($H$6:$P$6,'1. CustomerRatings'!$A129:$I129)</f>
        <v>2.37512835537997</v>
      </c>
    </row>
    <row r="130" spans="1:4">
      <c r="A130" s="12">
        <f>SUMPRODUCT($H$3:$P$3,'1. CustomerRatings'!$A130:$I130)</f>
        <v>-4.5377105127177257</v>
      </c>
      <c r="B130" s="12">
        <f>SUMPRODUCT($H$4:$P$4,'1. CustomerRatings'!$A130:$I130)</f>
        <v>1.0777838747135138</v>
      </c>
      <c r="C130" s="12">
        <f>SUMPRODUCT($H$5:$P$5,'1. CustomerRatings'!$A130:$I130)</f>
        <v>-0.99435227827922912</v>
      </c>
      <c r="D130" s="12">
        <f>SUMPRODUCT($H$6:$P$6,'1. CustomerRatings'!$A130:$I130)</f>
        <v>2.282949579898176</v>
      </c>
    </row>
    <row r="131" spans="1:4">
      <c r="A131" s="12">
        <f>SUMPRODUCT($H$3:$P$3,'1. CustomerRatings'!$A131:$I131)</f>
        <v>-5.8260667985282559</v>
      </c>
      <c r="B131" s="12">
        <f>SUMPRODUCT($H$4:$P$4,'1. CustomerRatings'!$A131:$I131)</f>
        <v>0.34142550283999273</v>
      </c>
      <c r="C131" s="12">
        <f>SUMPRODUCT($H$5:$P$5,'1. CustomerRatings'!$A131:$I131)</f>
        <v>-0.65689803042722894</v>
      </c>
      <c r="D131" s="12">
        <f>SUMPRODUCT($H$6:$P$6,'1. CustomerRatings'!$A131:$I131)</f>
        <v>2.6592697147839348</v>
      </c>
    </row>
    <row r="132" spans="1:4">
      <c r="A132" s="12">
        <f>SUMPRODUCT($H$3:$P$3,'1. CustomerRatings'!$A132:$I132)</f>
        <v>-7.9294870880329</v>
      </c>
      <c r="B132" s="12">
        <f>SUMPRODUCT($H$4:$P$4,'1. CustomerRatings'!$A132:$I132)</f>
        <v>1.8992116863216579</v>
      </c>
      <c r="C132" s="12">
        <f>SUMPRODUCT($H$5:$P$5,'1. CustomerRatings'!$A132:$I132)</f>
        <v>-0.54260084650414409</v>
      </c>
      <c r="D132" s="12">
        <f>SUMPRODUCT($H$6:$P$6,'1. CustomerRatings'!$A132:$I132)</f>
        <v>2.89034943267011</v>
      </c>
    </row>
    <row r="133" spans="1:4">
      <c r="A133" s="12">
        <f>SUMPRODUCT($H$3:$P$3,'1. CustomerRatings'!$A133:$I133)</f>
        <v>-11.845509694062674</v>
      </c>
      <c r="B133" s="12">
        <f>SUMPRODUCT($H$4:$P$4,'1. CustomerRatings'!$A133:$I133)</f>
        <v>2.4722933458913054</v>
      </c>
      <c r="C133" s="12">
        <f>SUMPRODUCT($H$5:$P$5,'1. CustomerRatings'!$A133:$I133)</f>
        <v>-1.0283642763012062</v>
      </c>
      <c r="D133" s="12">
        <f>SUMPRODUCT($H$6:$P$6,'1. CustomerRatings'!$A133:$I133)</f>
        <v>3.2169041897820962</v>
      </c>
    </row>
    <row r="134" spans="1:4">
      <c r="A134" s="12">
        <f>SUMPRODUCT($H$3:$P$3,'1. CustomerRatings'!$A134:$I134)</f>
        <v>-3.7967663923783062</v>
      </c>
      <c r="B134" s="12">
        <f>SUMPRODUCT($H$4:$P$4,'1. CustomerRatings'!$A134:$I134)</f>
        <v>0.90675335473953733</v>
      </c>
      <c r="C134" s="12">
        <f>SUMPRODUCT($H$5:$P$5,'1. CustomerRatings'!$A134:$I134)</f>
        <v>-0.75098400141439348</v>
      </c>
      <c r="D134" s="12">
        <f>SUMPRODUCT($H$6:$P$6,'1. CustomerRatings'!$A134:$I134)</f>
        <v>0.62281148059017266</v>
      </c>
    </row>
    <row r="135" spans="1:4">
      <c r="A135" s="12">
        <f>SUMPRODUCT($H$3:$P$3,'1. CustomerRatings'!$A135:$I135)</f>
        <v>-7.768780352971481</v>
      </c>
      <c r="B135" s="12">
        <f>SUMPRODUCT($H$4:$P$4,'1. CustomerRatings'!$A135:$I135)</f>
        <v>-2.2685002236631346</v>
      </c>
      <c r="C135" s="12">
        <f>SUMPRODUCT($H$5:$P$5,'1. CustomerRatings'!$A135:$I135)</f>
        <v>-0.38752651719022024</v>
      </c>
      <c r="D135" s="12">
        <f>SUMPRODUCT($H$6:$P$6,'1. CustomerRatings'!$A135:$I135)</f>
        <v>7.0429343476784565</v>
      </c>
    </row>
    <row r="136" spans="1:4">
      <c r="A136" s="12">
        <f>SUMPRODUCT($H$3:$P$3,'1. CustomerRatings'!$A136:$I136)</f>
        <v>-4.4210973751401195</v>
      </c>
      <c r="B136" s="12">
        <f>SUMPRODUCT($H$4:$P$4,'1. CustomerRatings'!$A136:$I136)</f>
        <v>-1.9448414709787971</v>
      </c>
      <c r="C136" s="12">
        <f>SUMPRODUCT($H$5:$P$5,'1. CustomerRatings'!$A136:$I136)</f>
        <v>-1.4109630915991722</v>
      </c>
      <c r="D136" s="12">
        <f>SUMPRODUCT($H$6:$P$6,'1. CustomerRatings'!$A136:$I136)</f>
        <v>3.6083774225568956</v>
      </c>
    </row>
    <row r="137" spans="1:4">
      <c r="A137" s="12">
        <f>SUMPRODUCT($H$3:$P$3,'1. CustomerRatings'!$A137:$I137)</f>
        <v>-11.584081609130457</v>
      </c>
      <c r="B137" s="12">
        <f>SUMPRODUCT($H$4:$P$4,'1. CustomerRatings'!$A137:$I137)</f>
        <v>0.7535656185471713</v>
      </c>
      <c r="C137" s="12">
        <f>SUMPRODUCT($H$5:$P$5,'1. CustomerRatings'!$A137:$I137)</f>
        <v>-0.45144947350344067</v>
      </c>
      <c r="D137" s="12">
        <f>SUMPRODUCT($H$6:$P$6,'1. CustomerRatings'!$A137:$I137)</f>
        <v>3.8815326458795107</v>
      </c>
    </row>
    <row r="138" spans="1:4">
      <c r="A138" s="12">
        <f>SUMPRODUCT($H$3:$P$3,'1. CustomerRatings'!$A138:$I138)</f>
        <v>-3.6779357140343798</v>
      </c>
      <c r="B138" s="12">
        <f>SUMPRODUCT($H$4:$P$4,'1. CustomerRatings'!$A138:$I138)</f>
        <v>6.0598385212030148E-2</v>
      </c>
      <c r="C138" s="12">
        <f>SUMPRODUCT($H$5:$P$5,'1. CustomerRatings'!$A138:$I138)</f>
        <v>-0.90465426569434848</v>
      </c>
      <c r="D138" s="12">
        <f>SUMPRODUCT($H$6:$P$6,'1. CustomerRatings'!$A138:$I138)</f>
        <v>1.7817883080154715</v>
      </c>
    </row>
    <row r="139" spans="1:4">
      <c r="A139" s="12">
        <f>SUMPRODUCT($H$3:$P$3,'1. CustomerRatings'!$A139:$I139)</f>
        <v>-4.4589028228031715</v>
      </c>
      <c r="B139" s="12">
        <f>SUMPRODUCT($H$4:$P$4,'1. CustomerRatings'!$A139:$I139)</f>
        <v>-1.4547053564534314</v>
      </c>
      <c r="C139" s="12">
        <f>SUMPRODUCT($H$5:$P$5,'1. CustomerRatings'!$A139:$I139)</f>
        <v>-1.7372498505319394</v>
      </c>
      <c r="D139" s="12">
        <f>SUMPRODUCT($H$6:$P$6,'1. CustomerRatings'!$A139:$I139)</f>
        <v>1.5702497127700119</v>
      </c>
    </row>
    <row r="140" spans="1:4">
      <c r="A140" s="12">
        <f>SUMPRODUCT($H$3:$P$3,'1. CustomerRatings'!$A140:$I140)</f>
        <v>-7.1326074328206683</v>
      </c>
      <c r="B140" s="12">
        <f>SUMPRODUCT($H$4:$P$4,'1. CustomerRatings'!$A140:$I140)</f>
        <v>0.15579956705824061</v>
      </c>
      <c r="C140" s="12">
        <f>SUMPRODUCT($H$5:$P$5,'1. CustomerRatings'!$A140:$I140)</f>
        <v>-0.52966175820757488</v>
      </c>
      <c r="D140" s="12">
        <f>SUMPRODUCT($H$6:$P$6,'1. CustomerRatings'!$A140:$I140)</f>
        <v>3.7898578895745647</v>
      </c>
    </row>
    <row r="141" spans="1:4">
      <c r="A141" s="12">
        <f>SUMPRODUCT($H$3:$P$3,'1. CustomerRatings'!$A141:$I141)</f>
        <v>-6.3050852051089645</v>
      </c>
      <c r="B141" s="12">
        <f>SUMPRODUCT($H$4:$P$4,'1. CustomerRatings'!$A141:$I141)</f>
        <v>0.57498079408175629</v>
      </c>
      <c r="C141" s="12">
        <f>SUMPRODUCT($H$5:$P$5,'1. CustomerRatings'!$A141:$I141)</f>
        <v>-4.8557983711037256E-3</v>
      </c>
      <c r="D141" s="12">
        <f>SUMPRODUCT($H$6:$P$6,'1. CustomerRatings'!$A141:$I141)</f>
        <v>2.8519332832411539</v>
      </c>
    </row>
    <row r="142" spans="1:4">
      <c r="A142" s="12">
        <f>SUMPRODUCT($H$3:$P$3,'1. CustomerRatings'!$A142:$I142)</f>
        <v>-6.019677515116423</v>
      </c>
      <c r="B142" s="12">
        <f>SUMPRODUCT($H$4:$P$4,'1. CustomerRatings'!$A142:$I142)</f>
        <v>0.32008260115265724</v>
      </c>
      <c r="C142" s="12">
        <f>SUMPRODUCT($H$5:$P$5,'1. CustomerRatings'!$A142:$I142)</f>
        <v>-0.89272806723890563</v>
      </c>
      <c r="D142" s="12">
        <f>SUMPRODUCT($H$6:$P$6,'1. CustomerRatings'!$A142:$I142)</f>
        <v>3.4965896260337059</v>
      </c>
    </row>
    <row r="143" spans="1:4">
      <c r="A143" s="12">
        <f>SUMPRODUCT($H$3:$P$3,'1. CustomerRatings'!$A143:$I143)</f>
        <v>-8.7188903963793614</v>
      </c>
      <c r="B143" s="12">
        <f>SUMPRODUCT($H$4:$P$4,'1. CustomerRatings'!$A143:$I143)</f>
        <v>1.9133359048926559</v>
      </c>
      <c r="C143" s="12">
        <f>SUMPRODUCT($H$5:$P$5,'1. CustomerRatings'!$A143:$I143)</f>
        <v>-0.19095222973623771</v>
      </c>
      <c r="D143" s="12">
        <f>SUMPRODUCT($H$6:$P$6,'1. CustomerRatings'!$A143:$I143)</f>
        <v>2.9303889176415199</v>
      </c>
    </row>
    <row r="144" spans="1:4">
      <c r="A144" s="12">
        <f>SUMPRODUCT($H$3:$P$3,'1. CustomerRatings'!$A144:$I144)</f>
        <v>-10.429040363852685</v>
      </c>
      <c r="B144" s="12">
        <f>SUMPRODUCT($H$4:$P$4,'1. CustomerRatings'!$A144:$I144)</f>
        <v>0.14337357549786611</v>
      </c>
      <c r="C144" s="12">
        <f>SUMPRODUCT($H$5:$P$5,'1. CustomerRatings'!$A144:$I144)</f>
        <v>-1.3470483397717041</v>
      </c>
      <c r="D144" s="12">
        <f>SUMPRODUCT($H$6:$P$6,'1. CustomerRatings'!$A144:$I144)</f>
        <v>5.1365447337114309</v>
      </c>
    </row>
    <row r="145" spans="1:4">
      <c r="A145" s="12">
        <f>SUMPRODUCT($H$3:$P$3,'1. CustomerRatings'!$A145:$I145)</f>
        <v>-4.8848284563957547</v>
      </c>
      <c r="B145" s="12">
        <f>SUMPRODUCT($H$4:$P$4,'1. CustomerRatings'!$A145:$I145)</f>
        <v>-7.373457816007567E-2</v>
      </c>
      <c r="C145" s="12">
        <f>SUMPRODUCT($H$5:$P$5,'1. CustomerRatings'!$A145:$I145)</f>
        <v>-1.8174895458411471</v>
      </c>
      <c r="D145" s="12">
        <f>SUMPRODUCT($H$6:$P$6,'1. CustomerRatings'!$A145:$I145)</f>
        <v>1.12165220965543</v>
      </c>
    </row>
    <row r="146" spans="1:4">
      <c r="A146" s="12">
        <f>SUMPRODUCT($H$3:$P$3,'1. CustomerRatings'!$A146:$I146)</f>
        <v>-4.5064865332983732</v>
      </c>
      <c r="B146" s="12">
        <f>SUMPRODUCT($H$4:$P$4,'1. CustomerRatings'!$A146:$I146)</f>
        <v>-0.29612479429434257</v>
      </c>
      <c r="C146" s="12">
        <f>SUMPRODUCT($H$5:$P$5,'1. CustomerRatings'!$A146:$I146)</f>
        <v>-0.73828827458606794</v>
      </c>
      <c r="D146" s="12">
        <f>SUMPRODUCT($H$6:$P$6,'1. CustomerRatings'!$A146:$I146)</f>
        <v>2.7515668254984629</v>
      </c>
    </row>
    <row r="147" spans="1:4">
      <c r="A147" s="12">
        <f>SUMPRODUCT($H$3:$P$3,'1. CustomerRatings'!$A147:$I147)</f>
        <v>-6.4483148957783261</v>
      </c>
      <c r="B147" s="12">
        <f>SUMPRODUCT($H$4:$P$4,'1. CustomerRatings'!$A147:$I147)</f>
        <v>-0.79548857069813428</v>
      </c>
      <c r="C147" s="12">
        <f>SUMPRODUCT($H$5:$P$5,'1. CustomerRatings'!$A147:$I147)</f>
        <v>-0.14462395279294304</v>
      </c>
      <c r="D147" s="12">
        <f>SUMPRODUCT($H$6:$P$6,'1. CustomerRatings'!$A147:$I147)</f>
        <v>2.6073714692657091</v>
      </c>
    </row>
    <row r="148" spans="1:4">
      <c r="A148" s="12">
        <f>SUMPRODUCT($H$3:$P$3,'1. CustomerRatings'!$A148:$I148)</f>
        <v>-4.3251149931352098</v>
      </c>
      <c r="B148" s="12">
        <f>SUMPRODUCT($H$4:$P$4,'1. CustomerRatings'!$A148:$I148)</f>
        <v>0.87399555403197249</v>
      </c>
      <c r="C148" s="12">
        <f>SUMPRODUCT($H$5:$P$5,'1. CustomerRatings'!$A148:$I148)</f>
        <v>-1.0937138466202212</v>
      </c>
      <c r="D148" s="12">
        <f>SUMPRODUCT($H$6:$P$6,'1. CustomerRatings'!$A148:$I148)</f>
        <v>2.6499893425753642</v>
      </c>
    </row>
    <row r="149" spans="1:4">
      <c r="A149" s="12">
        <f>SUMPRODUCT($H$3:$P$3,'1. CustomerRatings'!$A149:$I149)</f>
        <v>-4.2908553399897613</v>
      </c>
      <c r="B149" s="12">
        <f>SUMPRODUCT($H$4:$P$4,'1. CustomerRatings'!$A149:$I149)</f>
        <v>1.2302028896589421</v>
      </c>
      <c r="C149" s="12">
        <f>SUMPRODUCT($H$5:$P$5,'1. CustomerRatings'!$A149:$I149)</f>
        <v>-0.75907959109456125</v>
      </c>
      <c r="D149" s="12">
        <f>SUMPRODUCT($H$6:$P$6,'1. CustomerRatings'!$A149:$I149)</f>
        <v>1.5429349638906038</v>
      </c>
    </row>
    <row r="150" spans="1:4">
      <c r="A150" s="12">
        <f>SUMPRODUCT($H$3:$P$3,'1. CustomerRatings'!$A150:$I150)</f>
        <v>-7.2743947245075269</v>
      </c>
      <c r="B150" s="12">
        <f>SUMPRODUCT($H$4:$P$4,'1. CustomerRatings'!$A150:$I150)</f>
        <v>0.93929208870358971</v>
      </c>
      <c r="C150" s="12">
        <f>SUMPRODUCT($H$5:$P$5,'1. CustomerRatings'!$A150:$I150)</f>
        <v>-0.69654150914136648</v>
      </c>
      <c r="D150" s="12">
        <f>SUMPRODUCT($H$6:$P$6,'1. CustomerRatings'!$A150:$I150)</f>
        <v>2.9608873405083216</v>
      </c>
    </row>
    <row r="151" spans="1:4">
      <c r="A151" s="12">
        <f>SUMPRODUCT($H$3:$P$3,'1. CustomerRatings'!$A151:$I151)</f>
        <v>-4.2506522254075811</v>
      </c>
      <c r="B151" s="12">
        <f>SUMPRODUCT($H$4:$P$4,'1. CustomerRatings'!$A151:$I151)</f>
        <v>1.239513119861245</v>
      </c>
      <c r="C151" s="12">
        <f>SUMPRODUCT($H$5:$P$5,'1. CustomerRatings'!$A151:$I151)</f>
        <v>-1.2683813534202355</v>
      </c>
      <c r="D151" s="12">
        <f>SUMPRODUCT($H$6:$P$6,'1. CustomerRatings'!$A151:$I151)</f>
        <v>1.1226273261433919</v>
      </c>
    </row>
    <row r="152" spans="1:4">
      <c r="A152" s="12">
        <f>SUMPRODUCT($H$3:$P$3,'1. CustomerRatings'!$A152:$I152)</f>
        <v>-8.2382843902066618</v>
      </c>
      <c r="B152" s="12">
        <f>SUMPRODUCT($H$4:$P$4,'1. CustomerRatings'!$A152:$I152)</f>
        <v>0.6185586231439405</v>
      </c>
      <c r="C152" s="12">
        <f>SUMPRODUCT($H$5:$P$5,'1. CustomerRatings'!$A152:$I152)</f>
        <v>-0.80540567209065639</v>
      </c>
      <c r="D152" s="12">
        <f>SUMPRODUCT($H$6:$P$6,'1. CustomerRatings'!$A152:$I152)</f>
        <v>3.840356506961637</v>
      </c>
    </row>
    <row r="153" spans="1:4">
      <c r="A153" s="12">
        <f>SUMPRODUCT($H$3:$P$3,'1. CustomerRatings'!$A153:$I153)</f>
        <v>-5.8145470497481178</v>
      </c>
      <c r="B153" s="12">
        <f>SUMPRODUCT($H$4:$P$4,'1. CustomerRatings'!$A153:$I153)</f>
        <v>0.26141499307284499</v>
      </c>
      <c r="C153" s="12">
        <f>SUMPRODUCT($H$5:$P$5,'1. CustomerRatings'!$A153:$I153)</f>
        <v>-1.3354482208578911</v>
      </c>
      <c r="D153" s="12">
        <f>SUMPRODUCT($H$6:$P$6,'1. CustomerRatings'!$A153:$I153)</f>
        <v>1.6822987187105687</v>
      </c>
    </row>
    <row r="154" spans="1:4">
      <c r="A154" s="12">
        <f>SUMPRODUCT($H$3:$P$3,'1. CustomerRatings'!$A154:$I154)</f>
        <v>-8.355106450860621</v>
      </c>
      <c r="B154" s="12">
        <f>SUMPRODUCT($H$4:$P$4,'1. CustomerRatings'!$A154:$I154)</f>
        <v>0.70116900632602419</v>
      </c>
      <c r="C154" s="12">
        <f>SUMPRODUCT($H$5:$P$5,'1. CustomerRatings'!$A154:$I154)</f>
        <v>-1.297093009909535</v>
      </c>
      <c r="D154" s="12">
        <f>SUMPRODUCT($H$6:$P$6,'1. CustomerRatings'!$A154:$I154)</f>
        <v>2.0001338037975036</v>
      </c>
    </row>
    <row r="155" spans="1:4">
      <c r="A155" s="12">
        <f>SUMPRODUCT($H$3:$P$3,'1. CustomerRatings'!$A155:$I155)</f>
        <v>-8.7387770917863481</v>
      </c>
      <c r="B155" s="12">
        <f>SUMPRODUCT($H$4:$P$4,'1. CustomerRatings'!$A155:$I155)</f>
        <v>0.64859946904085886</v>
      </c>
      <c r="C155" s="12">
        <f>SUMPRODUCT($H$5:$P$5,'1. CustomerRatings'!$A155:$I155)</f>
        <v>-0.43006507136593297</v>
      </c>
      <c r="D155" s="12">
        <f>SUMPRODUCT($H$6:$P$6,'1. CustomerRatings'!$A155:$I155)</f>
        <v>3.9242847075272014</v>
      </c>
    </row>
    <row r="156" spans="1:4">
      <c r="A156" s="12">
        <f>SUMPRODUCT($H$3:$P$3,'1. CustomerRatings'!$A156:$I156)</f>
        <v>-7.4622531500969682</v>
      </c>
      <c r="B156" s="12">
        <f>SUMPRODUCT($H$4:$P$4,'1. CustomerRatings'!$A156:$I156)</f>
        <v>0.83025753216190046</v>
      </c>
      <c r="C156" s="12">
        <f>SUMPRODUCT($H$5:$P$5,'1. CustomerRatings'!$A156:$I156)</f>
        <v>-0.77622515752572419</v>
      </c>
      <c r="D156" s="12">
        <f>SUMPRODUCT($H$6:$P$6,'1. CustomerRatings'!$A156:$I156)</f>
        <v>3.5730770487146546</v>
      </c>
    </row>
    <row r="157" spans="1:4">
      <c r="A157" s="12">
        <f>SUMPRODUCT($H$3:$P$3,'1. CustomerRatings'!$A157:$I157)</f>
        <v>-7.8402130497985301</v>
      </c>
      <c r="B157" s="12">
        <f>SUMPRODUCT($H$4:$P$4,'1. CustomerRatings'!$A157:$I157)</f>
        <v>2.3142444154296595</v>
      </c>
      <c r="C157" s="12">
        <f>SUMPRODUCT($H$5:$P$5,'1. CustomerRatings'!$A157:$I157)</f>
        <v>-1.392079444194271</v>
      </c>
      <c r="D157" s="12">
        <f>SUMPRODUCT($H$6:$P$6,'1. CustomerRatings'!$A157:$I157)</f>
        <v>1.0925234765548417</v>
      </c>
    </row>
    <row r="158" spans="1:4">
      <c r="A158" s="12">
        <f>SUMPRODUCT($H$3:$P$3,'1. CustomerRatings'!$A158:$I158)</f>
        <v>-6.013249933228721</v>
      </c>
      <c r="B158" s="12">
        <f>SUMPRODUCT($H$4:$P$4,'1. CustomerRatings'!$A158:$I158)</f>
        <v>-0.44580077273837937</v>
      </c>
      <c r="C158" s="12">
        <f>SUMPRODUCT($H$5:$P$5,'1. CustomerRatings'!$A158:$I158)</f>
        <v>-1.4316146667455696</v>
      </c>
      <c r="D158" s="12">
        <f>SUMPRODUCT($H$6:$P$6,'1. CustomerRatings'!$A158:$I158)</f>
        <v>3.9262574215556705</v>
      </c>
    </row>
    <row r="159" spans="1:4">
      <c r="A159" s="12">
        <f>SUMPRODUCT($H$3:$P$3,'1. CustomerRatings'!$A159:$I159)</f>
        <v>-2.7997096438001901</v>
      </c>
      <c r="B159" s="12">
        <f>SUMPRODUCT($H$4:$P$4,'1. CustomerRatings'!$A159:$I159)</f>
        <v>2.0740851344709457</v>
      </c>
      <c r="C159" s="12">
        <f>SUMPRODUCT($H$5:$P$5,'1. CustomerRatings'!$A159:$I159)</f>
        <v>-0.46722123107305952</v>
      </c>
      <c r="D159" s="12">
        <f>SUMPRODUCT($H$6:$P$6,'1. CustomerRatings'!$A159:$I159)</f>
        <v>1.0292151096501279</v>
      </c>
    </row>
    <row r="160" spans="1:4">
      <c r="A160" s="12">
        <f>SUMPRODUCT($H$3:$P$3,'1. CustomerRatings'!$A160:$I160)</f>
        <v>-8.8925841593118751</v>
      </c>
      <c r="B160" s="12">
        <f>SUMPRODUCT($H$4:$P$4,'1. CustomerRatings'!$A160:$I160)</f>
        <v>1.2464737961736763</v>
      </c>
      <c r="C160" s="12">
        <f>SUMPRODUCT($H$5:$P$5,'1. CustomerRatings'!$A160:$I160)</f>
        <v>-1.1432832821970011</v>
      </c>
      <c r="D160" s="12">
        <f>SUMPRODUCT($H$6:$P$6,'1. CustomerRatings'!$A160:$I160)</f>
        <v>3.4723978298004465</v>
      </c>
    </row>
    <row r="161" spans="1:4">
      <c r="A161" s="12">
        <f>SUMPRODUCT($H$3:$P$3,'1. CustomerRatings'!$A161:$I161)</f>
        <v>-5.9159429608763086</v>
      </c>
      <c r="B161" s="12">
        <f>SUMPRODUCT($H$4:$P$4,'1. CustomerRatings'!$A161:$I161)</f>
        <v>1.3413470050521739</v>
      </c>
      <c r="C161" s="12">
        <f>SUMPRODUCT($H$5:$P$5,'1. CustomerRatings'!$A161:$I161)</f>
        <v>-0.87401051682317876</v>
      </c>
      <c r="D161" s="12">
        <f>SUMPRODUCT($H$6:$P$6,'1. CustomerRatings'!$A161:$I161)</f>
        <v>3.2636483352641292</v>
      </c>
    </row>
    <row r="162" spans="1:4">
      <c r="A162" s="12">
        <f>SUMPRODUCT($H$3:$P$3,'1. CustomerRatings'!$A162:$I162)</f>
        <v>-9.6116831806456808</v>
      </c>
      <c r="B162" s="12">
        <f>SUMPRODUCT($H$4:$P$4,'1. CustomerRatings'!$A162:$I162)</f>
        <v>-2.0362639067101007</v>
      </c>
      <c r="C162" s="12">
        <f>SUMPRODUCT($H$5:$P$5,'1. CustomerRatings'!$A162:$I162)</f>
        <v>-2.6230477966776125</v>
      </c>
      <c r="D162" s="12">
        <f>SUMPRODUCT($H$6:$P$6,'1. CustomerRatings'!$A162:$I162)</f>
        <v>2.7546152543140416</v>
      </c>
    </row>
    <row r="163" spans="1:4">
      <c r="A163" s="12">
        <f>SUMPRODUCT($H$3:$P$3,'1. CustomerRatings'!$A163:$I163)</f>
        <v>-5.7734690856489141</v>
      </c>
      <c r="B163" s="12">
        <f>SUMPRODUCT($H$4:$P$4,'1. CustomerRatings'!$A163:$I163)</f>
        <v>-1.704504423720548</v>
      </c>
      <c r="C163" s="12">
        <f>SUMPRODUCT($H$5:$P$5,'1. CustomerRatings'!$A163:$I163)</f>
        <v>-1.3809346340368875</v>
      </c>
      <c r="D163" s="12">
        <f>SUMPRODUCT($H$6:$P$6,'1. CustomerRatings'!$A163:$I163)</f>
        <v>3.5056341547713141</v>
      </c>
    </row>
    <row r="164" spans="1:4">
      <c r="A164" s="12">
        <f>SUMPRODUCT($H$3:$P$3,'1. CustomerRatings'!$A164:$I164)</f>
        <v>-6.850067137580572</v>
      </c>
      <c r="B164" s="12">
        <f>SUMPRODUCT($H$4:$P$4,'1. CustomerRatings'!$A164:$I164)</f>
        <v>-1.2717351949661664</v>
      </c>
      <c r="C164" s="12">
        <f>SUMPRODUCT($H$5:$P$5,'1. CustomerRatings'!$A164:$I164)</f>
        <v>-0.92610946906342484</v>
      </c>
      <c r="D164" s="12">
        <f>SUMPRODUCT($H$6:$P$6,'1. CustomerRatings'!$A164:$I164)</f>
        <v>4.6439489063555399</v>
      </c>
    </row>
    <row r="165" spans="1:4">
      <c r="A165" s="12">
        <f>SUMPRODUCT($H$3:$P$3,'1. CustomerRatings'!$A165:$I165)</f>
        <v>-8.7388489305928321</v>
      </c>
      <c r="B165" s="12">
        <f>SUMPRODUCT($H$4:$P$4,'1. CustomerRatings'!$A165:$I165)</f>
        <v>0.41892676175728172</v>
      </c>
      <c r="C165" s="12">
        <f>SUMPRODUCT($H$5:$P$5,'1. CustomerRatings'!$A165:$I165)</f>
        <v>-1.2273813624028529</v>
      </c>
      <c r="D165" s="12">
        <f>SUMPRODUCT($H$6:$P$6,'1. CustomerRatings'!$A165:$I165)</f>
        <v>4.0293094874208411</v>
      </c>
    </row>
    <row r="166" spans="1:4">
      <c r="A166" s="12">
        <f>SUMPRODUCT($H$3:$P$3,'1. CustomerRatings'!$A166:$I166)</f>
        <v>-5.6603015340436684</v>
      </c>
      <c r="B166" s="12">
        <f>SUMPRODUCT($H$4:$P$4,'1. CustomerRatings'!$A166:$I166)</f>
        <v>2.1912482538061986</v>
      </c>
      <c r="C166" s="12">
        <f>SUMPRODUCT($H$5:$P$5,'1. CustomerRatings'!$A166:$I166)</f>
        <v>-0.86691957401654363</v>
      </c>
      <c r="D166" s="12">
        <f>SUMPRODUCT($H$6:$P$6,'1. CustomerRatings'!$A166:$I166)</f>
        <v>1.4281042444438174</v>
      </c>
    </row>
    <row r="167" spans="1:4">
      <c r="A167" s="12">
        <f>SUMPRODUCT($H$3:$P$3,'1. CustomerRatings'!$A167:$I167)</f>
        <v>-7.596347250529794</v>
      </c>
      <c r="B167" s="12">
        <f>SUMPRODUCT($H$4:$P$4,'1. CustomerRatings'!$A167:$I167)</f>
        <v>1.0805700799654852</v>
      </c>
      <c r="C167" s="12">
        <f>SUMPRODUCT($H$5:$P$5,'1. CustomerRatings'!$A167:$I167)</f>
        <v>-0.74550869334125935</v>
      </c>
      <c r="D167" s="12">
        <f>SUMPRODUCT($H$6:$P$6,'1. CustomerRatings'!$A167:$I167)</f>
        <v>2.9349555446673259</v>
      </c>
    </row>
    <row r="168" spans="1:4">
      <c r="A168" s="12">
        <f>SUMPRODUCT($H$3:$P$3,'1. CustomerRatings'!$A168:$I168)</f>
        <v>-5.6286086610499666</v>
      </c>
      <c r="B168" s="12">
        <f>SUMPRODUCT($H$4:$P$4,'1. CustomerRatings'!$A168:$I168)</f>
        <v>0.8343184347943563</v>
      </c>
      <c r="C168" s="12">
        <f>SUMPRODUCT($H$5:$P$5,'1. CustomerRatings'!$A168:$I168)</f>
        <v>-0.86667820278158603</v>
      </c>
      <c r="D168" s="12">
        <f>SUMPRODUCT($H$6:$P$6,'1. CustomerRatings'!$A168:$I168)</f>
        <v>0.96312316495648542</v>
      </c>
    </row>
    <row r="169" spans="1:4">
      <c r="A169" s="12">
        <f>SUMPRODUCT($H$3:$P$3,'1. CustomerRatings'!$A169:$I169)</f>
        <v>-6.0728333904575447</v>
      </c>
      <c r="B169" s="12">
        <f>SUMPRODUCT($H$4:$P$4,'1. CustomerRatings'!$A169:$I169)</f>
        <v>-0.11066921327103624</v>
      </c>
      <c r="C169" s="12">
        <f>SUMPRODUCT($H$5:$P$5,'1. CustomerRatings'!$A169:$I169)</f>
        <v>-1.1484419500187828</v>
      </c>
      <c r="D169" s="12">
        <f>SUMPRODUCT($H$6:$P$6,'1. CustomerRatings'!$A169:$I169)</f>
        <v>2.6110526095049216</v>
      </c>
    </row>
    <row r="170" spans="1:4">
      <c r="A170" s="12">
        <f>SUMPRODUCT($H$3:$P$3,'1. CustomerRatings'!$A170:$I170)</f>
        <v>-9.0824025212303301</v>
      </c>
      <c r="B170" s="12">
        <f>SUMPRODUCT($H$4:$P$4,'1. CustomerRatings'!$A170:$I170)</f>
        <v>-3.7865578422687993</v>
      </c>
      <c r="C170" s="12">
        <f>SUMPRODUCT($H$5:$P$5,'1. CustomerRatings'!$A170:$I170)</f>
        <v>-1.7538305636008444</v>
      </c>
      <c r="D170" s="12">
        <f>SUMPRODUCT($H$6:$P$6,'1. CustomerRatings'!$A170:$I170)</f>
        <v>7.7304928033627665</v>
      </c>
    </row>
    <row r="171" spans="1:4">
      <c r="A171" s="12">
        <f>SUMPRODUCT($H$3:$P$3,'1. CustomerRatings'!$A171:$I171)</f>
        <v>-4.9419232979811287</v>
      </c>
      <c r="B171" s="12">
        <f>SUMPRODUCT($H$4:$P$4,'1. CustomerRatings'!$A171:$I171)</f>
        <v>0.40131190742073747</v>
      </c>
      <c r="C171" s="12">
        <f>SUMPRODUCT($H$5:$P$5,'1. CustomerRatings'!$A171:$I171)</f>
        <v>-0.78533538156344695</v>
      </c>
      <c r="D171" s="12">
        <f>SUMPRODUCT($H$6:$P$6,'1. CustomerRatings'!$A171:$I171)</f>
        <v>2.5986944427184122</v>
      </c>
    </row>
    <row r="172" spans="1:4">
      <c r="A172" s="12">
        <f>SUMPRODUCT($H$3:$P$3,'1. CustomerRatings'!$A172:$I172)</f>
        <v>-7.0079567460433534</v>
      </c>
      <c r="B172" s="12">
        <f>SUMPRODUCT($H$4:$P$4,'1. CustomerRatings'!$A172:$I172)</f>
        <v>-1.0961033246816312</v>
      </c>
      <c r="C172" s="12">
        <f>SUMPRODUCT($H$5:$P$5,'1. CustomerRatings'!$A172:$I172)</f>
        <v>-1.213993062849982</v>
      </c>
      <c r="D172" s="12">
        <f>SUMPRODUCT($H$6:$P$6,'1. CustomerRatings'!$A172:$I172)</f>
        <v>3.6264793901552377</v>
      </c>
    </row>
    <row r="173" spans="1:4">
      <c r="A173" s="12">
        <f>SUMPRODUCT($H$3:$P$3,'1. CustomerRatings'!$A173:$I173)</f>
        <v>-5.0176673945358861</v>
      </c>
      <c r="B173" s="12">
        <f>SUMPRODUCT($H$4:$P$4,'1. CustomerRatings'!$A173:$I173)</f>
        <v>-1.4819971261905722</v>
      </c>
      <c r="C173" s="12">
        <f>SUMPRODUCT($H$5:$P$5,'1. CustomerRatings'!$A173:$I173)</f>
        <v>-1.3225091325613219</v>
      </c>
      <c r="D173" s="12">
        <f>SUMPRODUCT($H$6:$P$6,'1. CustomerRatings'!$A173:$I173)</f>
        <v>2.5818071756150238</v>
      </c>
    </row>
    <row r="174" spans="1:4">
      <c r="A174" s="12">
        <f>SUMPRODUCT($H$3:$P$3,'1. CustomerRatings'!$A174:$I174)</f>
        <v>-4.7986983792338034</v>
      </c>
      <c r="B174" s="12">
        <f>SUMPRODUCT($H$4:$P$4,'1. CustomerRatings'!$A174:$I174)</f>
        <v>0.51787888503381319</v>
      </c>
      <c r="C174" s="12">
        <f>SUMPRODUCT($H$5:$P$5,'1. CustomerRatings'!$A174:$I174)</f>
        <v>-0.84969303402842311</v>
      </c>
      <c r="D174" s="12">
        <f>SUMPRODUCT($H$6:$P$6,'1. CustomerRatings'!$A174:$I174)</f>
        <v>3.0864574302322438</v>
      </c>
    </row>
    <row r="175" spans="1:4">
      <c r="A175" s="12">
        <f>SUMPRODUCT($H$3:$P$3,'1. CustomerRatings'!$A175:$I175)</f>
        <v>-8.0048508718119855</v>
      </c>
      <c r="B175" s="12">
        <f>SUMPRODUCT($H$4:$P$4,'1. CustomerRatings'!$A175:$I175)</f>
        <v>0.33255720387196341</v>
      </c>
      <c r="C175" s="12">
        <f>SUMPRODUCT($H$5:$P$5,'1. CustomerRatings'!$A175:$I175)</f>
        <v>-1.0793259975533367</v>
      </c>
      <c r="D175" s="12">
        <f>SUMPRODUCT($H$6:$P$6,'1. CustomerRatings'!$A175:$I175)</f>
        <v>2.7280955617656875</v>
      </c>
    </row>
    <row r="176" spans="1:4">
      <c r="A176" s="12">
        <f>SUMPRODUCT($H$3:$P$3,'1. CustomerRatings'!$A176:$I176)</f>
        <v>-5.263875824003394</v>
      </c>
      <c r="B176" s="12">
        <f>SUMPRODUCT($H$4:$P$4,'1. CustomerRatings'!$A176:$I176)</f>
        <v>0.54258989868263319</v>
      </c>
      <c r="C176" s="12">
        <f>SUMPRODUCT($H$5:$P$5,'1. CustomerRatings'!$A176:$I176)</f>
        <v>-0.83430256576334005</v>
      </c>
      <c r="D176" s="12">
        <f>SUMPRODUCT($H$6:$P$6,'1. CustomerRatings'!$A176:$I176)</f>
        <v>2.5727626468774165</v>
      </c>
    </row>
    <row r="177" spans="1:4">
      <c r="A177" s="12">
        <f>SUMPRODUCT($H$3:$P$3,'1. CustomerRatings'!$A177:$I177)</f>
        <v>-7.7922791801489382</v>
      </c>
      <c r="B177" s="12">
        <f>SUMPRODUCT($H$4:$P$4,'1. CustomerRatings'!$A177:$I177)</f>
        <v>1.1880609461039451</v>
      </c>
      <c r="C177" s="12">
        <f>SUMPRODUCT($H$5:$P$5,'1. CustomerRatings'!$A177:$I177)</f>
        <v>-1.023237156792556</v>
      </c>
      <c r="D177" s="12">
        <f>SUMPRODUCT($H$6:$P$6,'1. CustomerRatings'!$A177:$I177)</f>
        <v>3.5016628116557795</v>
      </c>
    </row>
    <row r="178" spans="1:4">
      <c r="A178" s="12">
        <f>SUMPRODUCT($H$3:$P$3,'1. CustomerRatings'!$A178:$I178)</f>
        <v>-6.7901493452855419</v>
      </c>
      <c r="B178" s="12">
        <f>SUMPRODUCT($H$4:$P$4,'1. CustomerRatings'!$A178:$I178)</f>
        <v>-0.66504462812122023</v>
      </c>
      <c r="C178" s="12">
        <f>SUMPRODUCT($H$5:$P$5,'1. CustomerRatings'!$A178:$I178)</f>
        <v>-0.22857817173571604</v>
      </c>
      <c r="D178" s="12">
        <f>SUMPRODUCT($H$6:$P$6,'1. CustomerRatings'!$A178:$I178)</f>
        <v>3.3321342897720085</v>
      </c>
    </row>
    <row r="179" spans="1:4">
      <c r="A179" s="12">
        <f>SUMPRODUCT($H$3:$P$3,'1. CustomerRatings'!$A179:$I179)</f>
        <v>-6.4300813313316194</v>
      </c>
      <c r="B179" s="12">
        <f>SUMPRODUCT($H$4:$P$4,'1. CustomerRatings'!$A179:$I179)</f>
        <v>-1.4191029535404187E-3</v>
      </c>
      <c r="C179" s="12">
        <f>SUMPRODUCT($H$5:$P$5,'1. CustomerRatings'!$A179:$I179)</f>
        <v>-1.9513901898911425</v>
      </c>
      <c r="D179" s="12">
        <f>SUMPRODUCT($H$6:$P$6,'1. CustomerRatings'!$A179:$I179)</f>
        <v>1.235239965354578</v>
      </c>
    </row>
    <row r="180" spans="1:4">
      <c r="A180" s="12">
        <f>SUMPRODUCT($H$3:$P$3,'1. CustomerRatings'!$A180:$I180)</f>
        <v>-3.3675029367922527</v>
      </c>
      <c r="B180" s="12">
        <f>SUMPRODUCT($H$4:$P$4,'1. CustomerRatings'!$A180:$I180)</f>
        <v>-6.6909628271785704E-4</v>
      </c>
      <c r="C180" s="12">
        <f>SUMPRODUCT($H$5:$P$5,'1. CustomerRatings'!$A180:$I180)</f>
        <v>-0.17713689106379327</v>
      </c>
      <c r="D180" s="12">
        <f>SUMPRODUCT($H$6:$P$6,'1. CustomerRatings'!$A180:$I180)</f>
        <v>2.7846910999298333</v>
      </c>
    </row>
    <row r="181" spans="1:4">
      <c r="A181" s="12">
        <f>SUMPRODUCT($H$3:$P$3,'1. CustomerRatings'!$A181:$I181)</f>
        <v>-10.499957920491809</v>
      </c>
      <c r="B181" s="12">
        <f>SUMPRODUCT($H$4:$P$4,'1. CustomerRatings'!$A181:$I181)</f>
        <v>-1.2073469591536985</v>
      </c>
      <c r="C181" s="12">
        <f>SUMPRODUCT($H$5:$P$5,'1. CustomerRatings'!$A181:$I181)</f>
        <v>2.0192046498141614</v>
      </c>
      <c r="D181" s="12">
        <f>SUMPRODUCT($H$6:$P$6,'1. CustomerRatings'!$A181:$I181)</f>
        <v>8.0049417618989782</v>
      </c>
    </row>
    <row r="182" spans="1:4">
      <c r="A182" s="12">
        <f>SUMPRODUCT($H$3:$P$3,'1. CustomerRatings'!$A182:$I182)</f>
        <v>-8.159782971056968</v>
      </c>
      <c r="B182" s="12">
        <f>SUMPRODUCT($H$4:$P$4,'1. CustomerRatings'!$A182:$I182)</f>
        <v>0.6650828502659839</v>
      </c>
      <c r="C182" s="12">
        <f>SUMPRODUCT($H$5:$P$5,'1. CustomerRatings'!$A182:$I182)</f>
        <v>-0.87405077624718375</v>
      </c>
      <c r="D182" s="12">
        <f>SUMPRODUCT($H$6:$P$6,'1. CustomerRatings'!$A182:$I182)</f>
        <v>3.5692747655914974</v>
      </c>
    </row>
    <row r="183" spans="1:4">
      <c r="A183" s="12">
        <f>SUMPRODUCT($H$3:$P$3,'1. CustomerRatings'!$A183:$I183)</f>
        <v>-6.8311970511360771</v>
      </c>
      <c r="B183" s="12">
        <f>SUMPRODUCT($H$4:$P$4,'1. CustomerRatings'!$A183:$I183)</f>
        <v>-0.60938085421126642</v>
      </c>
      <c r="C183" s="12">
        <f>SUMPRODUCT($H$5:$P$5,'1. CustomerRatings'!$A183:$I183)</f>
        <v>-1.138705615835502</v>
      </c>
      <c r="D183" s="12">
        <f>SUMPRODUCT($H$6:$P$6,'1. CustomerRatings'!$A183:$I183)</f>
        <v>2.2073836445060993</v>
      </c>
    </row>
    <row r="184" spans="1:4">
      <c r="A184" s="12">
        <f>SUMPRODUCT($H$3:$P$3,'1. CustomerRatings'!$A184:$I184)</f>
        <v>-6.4966004338286343</v>
      </c>
      <c r="B184" s="12">
        <f>SUMPRODUCT($H$4:$P$4,'1. CustomerRatings'!$A184:$I184)</f>
        <v>-1.4545245110884797</v>
      </c>
      <c r="C184" s="12">
        <f>SUMPRODUCT($H$5:$P$5,'1. CustomerRatings'!$A184:$I184)</f>
        <v>-1.6052130543263501</v>
      </c>
      <c r="D184" s="12">
        <f>SUMPRODUCT($H$6:$P$6,'1. CustomerRatings'!$A184:$I184)</f>
        <v>2.9250479499812529</v>
      </c>
    </row>
    <row r="185" spans="1:4">
      <c r="A185" s="12">
        <f>SUMPRODUCT($H$3:$P$3,'1. CustomerRatings'!$A185:$I185)</f>
        <v>-4.9523467377743167</v>
      </c>
      <c r="B185" s="12">
        <f>SUMPRODUCT($H$4:$P$4,'1. CustomerRatings'!$A185:$I185)</f>
        <v>0.10080810231273041</v>
      </c>
      <c r="C185" s="12">
        <f>SUMPRODUCT($H$5:$P$5,'1. CustomerRatings'!$A185:$I185)</f>
        <v>-1.4847645708673074</v>
      </c>
      <c r="D185" s="12">
        <f>SUMPRODUCT($H$6:$P$6,'1. CustomerRatings'!$A185:$I185)</f>
        <v>2.4465864038410099</v>
      </c>
    </row>
    <row r="186" spans="1:4">
      <c r="A186" s="12">
        <f>SUMPRODUCT($H$3:$P$3,'1. CustomerRatings'!$A186:$I186)</f>
        <v>-5.8690345412700822</v>
      </c>
      <c r="B186" s="12">
        <f>SUMPRODUCT($H$4:$P$4,'1. CustomerRatings'!$A186:$I186)</f>
        <v>0.86095816192976848</v>
      </c>
      <c r="C186" s="12">
        <f>SUMPRODUCT($H$5:$P$5,'1. CustomerRatings'!$A186:$I186)</f>
        <v>-1.1779391048350676</v>
      </c>
      <c r="D186" s="12">
        <f>SUMPRODUCT($H$6:$P$6,'1. CustomerRatings'!$A186:$I186)</f>
        <v>1.4275332239702756</v>
      </c>
    </row>
    <row r="187" spans="1:4">
      <c r="A187" s="12">
        <f>SUMPRODUCT($H$3:$P$3,'1. CustomerRatings'!$A187:$I187)</f>
        <v>-9.09182277744031</v>
      </c>
      <c r="B187" s="12">
        <f>SUMPRODUCT($H$4:$P$4,'1. CustomerRatings'!$A187:$I187)</f>
        <v>1.1290661893247003</v>
      </c>
      <c r="C187" s="12">
        <f>SUMPRODUCT($H$5:$P$5,'1. CustomerRatings'!$A187:$I187)</f>
        <v>-0.43390787790354768</v>
      </c>
      <c r="D187" s="12">
        <f>SUMPRODUCT($H$6:$P$6,'1. CustomerRatings'!$A187:$I187)</f>
        <v>3.8593086303853181</v>
      </c>
    </row>
    <row r="188" spans="1:4">
      <c r="A188" s="12">
        <f>SUMPRODUCT($H$3:$P$3,'1. CustomerRatings'!$A188:$I188)</f>
        <v>-8.1883986194243477</v>
      </c>
      <c r="B188" s="12">
        <f>SUMPRODUCT($H$4:$P$4,'1. CustomerRatings'!$A188:$I188)</f>
        <v>0.2577058429385215</v>
      </c>
      <c r="C188" s="12">
        <f>SUMPRODUCT($H$5:$P$5,'1. CustomerRatings'!$A188:$I188)</f>
        <v>-1.7301066331419424</v>
      </c>
      <c r="D188" s="12">
        <f>SUMPRODUCT($H$6:$P$6,'1. CustomerRatings'!$A188:$I188)</f>
        <v>1.9153862834641562</v>
      </c>
    </row>
    <row r="189" spans="1:4">
      <c r="A189" s="12">
        <f>SUMPRODUCT($H$3:$P$3,'1. CustomerRatings'!$A189:$I189)</f>
        <v>-4.7660280363004945</v>
      </c>
      <c r="B189" s="12">
        <f>SUMPRODUCT($H$4:$P$4,'1. CustomerRatings'!$A189:$I189)</f>
        <v>0.99036609519585728</v>
      </c>
      <c r="C189" s="12">
        <f>SUMPRODUCT($H$5:$P$5,'1. CustomerRatings'!$A189:$I189)</f>
        <v>-1.0155459528423201</v>
      </c>
      <c r="D189" s="12">
        <f>SUMPRODUCT($H$6:$P$6,'1. CustomerRatings'!$A189:$I189)</f>
        <v>1.5820442462858921</v>
      </c>
    </row>
    <row r="190" spans="1:4">
      <c r="A190" s="12">
        <f>SUMPRODUCT($H$3:$P$3,'1. CustomerRatings'!$A190:$I190)</f>
        <v>-6.7723024010527055</v>
      </c>
      <c r="B190" s="12">
        <f>SUMPRODUCT($H$4:$P$4,'1. CustomerRatings'!$A190:$I190)</f>
        <v>1.1145865397923349</v>
      </c>
      <c r="C190" s="12">
        <f>SUMPRODUCT($H$5:$P$5,'1. CustomerRatings'!$A190:$I190)</f>
        <v>-0.82481901079332953</v>
      </c>
      <c r="D190" s="12">
        <f>SUMPRODUCT($H$6:$P$6,'1. CustomerRatings'!$A190:$I190)</f>
        <v>1.4859987258036649</v>
      </c>
    </row>
    <row r="191" spans="1:4">
      <c r="A191" s="12">
        <f>SUMPRODUCT($H$3:$P$3,'1. CustomerRatings'!$A191:$I191)</f>
        <v>-3.5105349744814252</v>
      </c>
      <c r="B191" s="12">
        <f>SUMPRODUCT($H$4:$P$4,'1. CustomerRatings'!$A191:$I191)</f>
        <v>0.56850059150577059</v>
      </c>
      <c r="C191" s="12">
        <f>SUMPRODUCT($H$5:$P$5,'1. CustomerRatings'!$A191:$I191)</f>
        <v>-0.64996326023962026</v>
      </c>
      <c r="D191" s="12">
        <f>SUMPRODUCT($H$6:$P$6,'1. CustomerRatings'!$A191:$I191)</f>
        <v>2.5035327038812434</v>
      </c>
    </row>
    <row r="192" spans="1:4">
      <c r="A192" s="12">
        <f>SUMPRODUCT($H$3:$P$3,'1. CustomerRatings'!$A192:$I192)</f>
        <v>-8.2407166118502637</v>
      </c>
      <c r="B192" s="12">
        <f>SUMPRODUCT($H$4:$P$4,'1. CustomerRatings'!$A192:$I192)</f>
        <v>-2.019421807811145</v>
      </c>
      <c r="C192" s="12">
        <f>SUMPRODUCT($H$5:$P$5,'1. CustomerRatings'!$A192:$I192)</f>
        <v>-2.3763252028940576</v>
      </c>
      <c r="D192" s="12">
        <f>SUMPRODUCT($H$6:$P$6,'1. CustomerRatings'!$A192:$I192)</f>
        <v>6.1758509097057281</v>
      </c>
    </row>
    <row r="193" spans="1:4">
      <c r="A193" s="12">
        <f>SUMPRODUCT($H$3:$P$3,'1. CustomerRatings'!$A193:$I193)</f>
        <v>-8.7482882228765195</v>
      </c>
      <c r="B193" s="12">
        <f>SUMPRODUCT($H$4:$P$4,'1. CustomerRatings'!$A193:$I193)</f>
        <v>-3.4934607537416285E-2</v>
      </c>
      <c r="C193" s="12">
        <f>SUMPRODUCT($H$5:$P$5,'1. CustomerRatings'!$A193:$I193)</f>
        <v>-0.39687248303410427</v>
      </c>
      <c r="D193" s="12">
        <f>SUMPRODUCT($H$6:$P$6,'1. CustomerRatings'!$A193:$I193)</f>
        <v>4.2200098278617322</v>
      </c>
    </row>
    <row r="194" spans="1:4">
      <c r="A194" s="12">
        <f>SUMPRODUCT($H$3:$P$3,'1. CustomerRatings'!$A194:$I194)</f>
        <v>-11.501594857506467</v>
      </c>
      <c r="B194" s="12">
        <f>SUMPRODUCT($H$4:$P$4,'1. CustomerRatings'!$A194:$I194)</f>
        <v>-2.1392293253834902</v>
      </c>
      <c r="C194" s="12">
        <f>SUMPRODUCT($H$5:$P$5,'1. CustomerRatings'!$A194:$I194)</f>
        <v>-1.1047818161593148</v>
      </c>
      <c r="D194" s="12">
        <f>SUMPRODUCT($H$6:$P$6,'1. CustomerRatings'!$A194:$I194)</f>
        <v>8.4154226269920258</v>
      </c>
    </row>
    <row r="195" spans="1:4">
      <c r="A195" s="12">
        <f>SUMPRODUCT($H$3:$P$3,'1. CustomerRatings'!$A195:$I195)</f>
        <v>-8.7845908346682187</v>
      </c>
      <c r="B195" s="12">
        <f>SUMPRODUCT($H$4:$P$4,'1. CustomerRatings'!$A195:$I195)</f>
        <v>1.9179597354846303</v>
      </c>
      <c r="C195" s="12">
        <f>SUMPRODUCT($H$5:$P$5,'1. CustomerRatings'!$A195:$I195)</f>
        <v>-0.41623008594610589</v>
      </c>
      <c r="D195" s="12">
        <f>SUMPRODUCT($H$6:$P$6,'1. CustomerRatings'!$A195:$I195)</f>
        <v>2.5911568777687908</v>
      </c>
    </row>
    <row r="196" spans="1:4">
      <c r="A196" s="12">
        <f>SUMPRODUCT($H$3:$P$3,'1. CustomerRatings'!$A196:$I196)</f>
        <v>-7.8842501291082918</v>
      </c>
      <c r="B196" s="12">
        <f>SUMPRODUCT($H$4:$P$4,'1. CustomerRatings'!$A196:$I196)</f>
        <v>0.98381483893001132</v>
      </c>
      <c r="C196" s="12">
        <f>SUMPRODUCT($H$5:$P$5,'1. CustomerRatings'!$A196:$I196)</f>
        <v>-1.8909088246257131</v>
      </c>
      <c r="D196" s="12">
        <f>SUMPRODUCT($H$6:$P$6,'1. CustomerRatings'!$A196:$I196)</f>
        <v>2.5502195154089891</v>
      </c>
    </row>
    <row r="197" spans="1:4">
      <c r="A197" s="12">
        <f>SUMPRODUCT($H$3:$P$3,'1. CustomerRatings'!$A197:$I197)</f>
        <v>-10.397757547772891</v>
      </c>
      <c r="B197" s="12">
        <f>SUMPRODUCT($H$4:$P$4,'1. CustomerRatings'!$A197:$I197)</f>
        <v>-2.2318120696744526</v>
      </c>
      <c r="C197" s="12">
        <f>SUMPRODUCT($H$5:$P$5,'1. CustomerRatings'!$A197:$I197)</f>
        <v>-3.3512089005977233</v>
      </c>
      <c r="D197" s="12">
        <f>SUMPRODUCT($H$6:$P$6,'1. CustomerRatings'!$A197:$I197)</f>
        <v>2.724420069882588</v>
      </c>
    </row>
    <row r="198" spans="1:4">
      <c r="A198" s="12">
        <f>SUMPRODUCT($H$3:$P$3,'1. CustomerRatings'!$A198:$I198)</f>
        <v>-9.6253741527873213</v>
      </c>
      <c r="B198" s="12">
        <f>SUMPRODUCT($H$4:$P$4,'1. CustomerRatings'!$A198:$I198)</f>
        <v>0.72723940925665909</v>
      </c>
      <c r="C198" s="12">
        <f>SUMPRODUCT($H$5:$P$5,'1. CustomerRatings'!$A198:$I198)</f>
        <v>0.85491265503780856</v>
      </c>
      <c r="D198" s="12">
        <f>SUMPRODUCT($H$6:$P$6,'1. CustomerRatings'!$A198:$I198)</f>
        <v>5.6789183073557679</v>
      </c>
    </row>
    <row r="199" spans="1:4">
      <c r="A199" s="12">
        <f>SUMPRODUCT($H$3:$P$3,'1. CustomerRatings'!$A199:$I199)</f>
        <v>-10.841324164036564</v>
      </c>
      <c r="B199" s="12">
        <f>SUMPRODUCT($H$4:$P$4,'1. CustomerRatings'!$A199:$I199)</f>
        <v>1.4006417437233472</v>
      </c>
      <c r="C199" s="12">
        <f>SUMPRODUCT($H$5:$P$5,'1. CustomerRatings'!$A199:$I199)</f>
        <v>1.2359332388462916</v>
      </c>
      <c r="D199" s="12">
        <f>SUMPRODUCT($H$6:$P$6,'1. CustomerRatings'!$A199:$I199)</f>
        <v>4.3588435931198362</v>
      </c>
    </row>
    <row r="200" spans="1:4">
      <c r="A200" s="12">
        <f>SUMPRODUCT($H$3:$P$3,'1. CustomerRatings'!$A200:$I200)</f>
        <v>-6.5929193448470746</v>
      </c>
      <c r="B200" s="12">
        <f>SUMPRODUCT($H$4:$P$4,'1. CustomerRatings'!$A200:$I200)</f>
        <v>0.21590756507317882</v>
      </c>
      <c r="C200" s="12">
        <f>SUMPRODUCT($H$5:$P$5,'1. CustomerRatings'!$A200:$I200)</f>
        <v>-0.2925959739303361</v>
      </c>
      <c r="D200" s="12">
        <f>SUMPRODUCT($H$6:$P$6,'1. CustomerRatings'!$A200:$I200)</f>
        <v>3.6264693649259714</v>
      </c>
    </row>
    <row r="201" spans="1:4">
      <c r="A201" s="12">
        <f>SUMPRODUCT($H$3:$P$3,'1. CustomerRatings'!$A201:$I201)</f>
        <v>-4.1649407544662633</v>
      </c>
      <c r="B201" s="12">
        <f>SUMPRODUCT($H$4:$P$4,'1. CustomerRatings'!$A201:$I201)</f>
        <v>-0.73393871800353461</v>
      </c>
      <c r="C201" s="12">
        <f>SUMPRODUCT($H$5:$P$5,'1. CustomerRatings'!$A201:$I201)</f>
        <v>-1.1698264657498982</v>
      </c>
      <c r="D201" s="12">
        <f>SUMPRODUCT($H$6:$P$6,'1. CustomerRatings'!$A201:$I201)</f>
        <v>1.8460100664839727</v>
      </c>
    </row>
    <row r="202" spans="1:4">
      <c r="A202" s="12">
        <f>SUMPRODUCT($H$3:$P$3,'1. CustomerRatings'!$A202:$I202)</f>
        <v>-8.1628832747712714</v>
      </c>
      <c r="B202" s="12">
        <f>SUMPRODUCT($H$4:$P$4,'1. CustomerRatings'!$A202:$I202)</f>
        <v>-1.3733968447561031</v>
      </c>
      <c r="C202" s="12">
        <f>SUMPRODUCT($H$5:$P$5,'1. CustomerRatings'!$A202:$I202)</f>
        <v>-0.44098965496231002</v>
      </c>
      <c r="D202" s="12">
        <f>SUMPRODUCT($H$6:$P$6,'1. CustomerRatings'!$A202:$I202)</f>
        <v>6.0123922380997206</v>
      </c>
    </row>
    <row r="203" spans="1:4">
      <c r="A203" s="12">
        <f>SUMPRODUCT($H$3:$P$3,'1. CustomerRatings'!$A203:$I203)</f>
        <v>-6.0755349162641945</v>
      </c>
      <c r="B203" s="12">
        <f>SUMPRODUCT($H$4:$P$4,'1. CustomerRatings'!$A203:$I203)</f>
        <v>-0.29848999660685632</v>
      </c>
      <c r="C203" s="12">
        <f>SUMPRODUCT($H$5:$P$5,'1. CustomerRatings'!$A203:$I203)</f>
        <v>-1.1907889766070852</v>
      </c>
      <c r="D203" s="12">
        <f>SUMPRODUCT($H$6:$P$6,'1. CustomerRatings'!$A203:$I203)</f>
        <v>2.4858065690446369</v>
      </c>
    </row>
    <row r="204" spans="1:4">
      <c r="A204" s="12">
        <f>SUMPRODUCT($H$3:$P$3,'1. CustomerRatings'!$A204:$I204)</f>
        <v>-4.228939377078401</v>
      </c>
      <c r="B204" s="12">
        <f>SUMPRODUCT($H$4:$P$4,'1. CustomerRatings'!$A204:$I204)</f>
        <v>-0.81792962572488692</v>
      </c>
      <c r="C204" s="12">
        <f>SUMPRODUCT($H$5:$P$5,'1. CustomerRatings'!$A204:$I204)</f>
        <v>-0.97912476139524574</v>
      </c>
      <c r="D204" s="12">
        <f>SUMPRODUCT($H$6:$P$6,'1. CustomerRatings'!$A204:$I204)</f>
        <v>1.8869696920782104</v>
      </c>
    </row>
    <row r="205" spans="1:4">
      <c r="A205" s="12">
        <f>SUMPRODUCT($H$3:$P$3,'1. CustomerRatings'!$A205:$I205)</f>
        <v>-5.6606339713429668</v>
      </c>
      <c r="B205" s="12">
        <f>SUMPRODUCT($H$4:$P$4,'1. CustomerRatings'!$A205:$I205)</f>
        <v>1.5938951484790682</v>
      </c>
      <c r="C205" s="12">
        <f>SUMPRODUCT($H$5:$P$5,'1. CustomerRatings'!$A205:$I205)</f>
        <v>-0.44024441462288971</v>
      </c>
      <c r="D205" s="12">
        <f>SUMPRODUCT($H$6:$P$6,'1. CustomerRatings'!$A205:$I205)</f>
        <v>2.4237495566734042</v>
      </c>
    </row>
    <row r="206" spans="1:4">
      <c r="A206" s="12">
        <f>SUMPRODUCT($H$3:$P$3,'1. CustomerRatings'!$A206:$I206)</f>
        <v>-5.3335805727580308</v>
      </c>
      <c r="B206" s="12">
        <f>SUMPRODUCT($H$4:$P$4,'1. CustomerRatings'!$A206:$I206)</f>
        <v>-0.6793500243217554</v>
      </c>
      <c r="C206" s="12">
        <f>SUMPRODUCT($H$5:$P$5,'1. CustomerRatings'!$A206:$I206)</f>
        <v>-0.83552187513152032</v>
      </c>
      <c r="D206" s="12">
        <f>SUMPRODUCT($H$6:$P$6,'1. CustomerRatings'!$A206:$I206)</f>
        <v>4.3944035364593903</v>
      </c>
    </row>
    <row r="207" spans="1:4">
      <c r="A207" s="12">
        <f>SUMPRODUCT($H$3:$P$3,'1. CustomerRatings'!$A207:$I207)</f>
        <v>-6.7697070732724391</v>
      </c>
      <c r="B207" s="12">
        <f>SUMPRODUCT($H$4:$P$4,'1. CustomerRatings'!$A207:$I207)</f>
        <v>-2.7474064424170219E-2</v>
      </c>
      <c r="C207" s="12">
        <f>SUMPRODUCT($H$5:$P$5,'1. CustomerRatings'!$A207:$I207)</f>
        <v>-1.9089383684192596</v>
      </c>
      <c r="D207" s="12">
        <f>SUMPRODUCT($H$6:$P$6,'1. CustomerRatings'!$A207:$I207)</f>
        <v>2.2477825699168186</v>
      </c>
    </row>
    <row r="208" spans="1:4">
      <c r="A208" s="12">
        <f>SUMPRODUCT($H$3:$P$3,'1. CustomerRatings'!$A208:$I208)</f>
        <v>-7.4023936803519472</v>
      </c>
      <c r="B208" s="12">
        <f>SUMPRODUCT($H$4:$P$4,'1. CustomerRatings'!$A208:$I208)</f>
        <v>-0.17363184271099164</v>
      </c>
      <c r="C208" s="12">
        <f>SUMPRODUCT($H$5:$P$5,'1. CustomerRatings'!$A208:$I208)</f>
        <v>-0.77803648506991163</v>
      </c>
      <c r="D208" s="12">
        <f>SUMPRODUCT($H$6:$P$6,'1. CustomerRatings'!$A208:$I208)</f>
        <v>3.7480789442125437</v>
      </c>
    </row>
    <row r="209" spans="1:4">
      <c r="A209" s="12">
        <f>SUMPRODUCT($H$3:$P$3,'1. CustomerRatings'!$A209:$I209)</f>
        <v>-9.2476601119806716</v>
      </c>
      <c r="B209" s="12">
        <f>SUMPRODUCT($H$4:$P$4,'1. CustomerRatings'!$A209:$I209)</f>
        <v>0.19626779972269159</v>
      </c>
      <c r="C209" s="12">
        <f>SUMPRODUCT($H$5:$P$5,'1. CustomerRatings'!$A209:$I209)</f>
        <v>-0.17794971087514777</v>
      </c>
      <c r="D209" s="12">
        <f>SUMPRODUCT($H$6:$P$6,'1. CustomerRatings'!$A209:$I209)</f>
        <v>5.5638517444380184</v>
      </c>
    </row>
    <row r="210" spans="1:4">
      <c r="A210" s="12">
        <f>SUMPRODUCT($H$3:$P$3,'1. CustomerRatings'!$A210:$I210)</f>
        <v>-4.0810928956331338</v>
      </c>
      <c r="B210" s="12">
        <f>SUMPRODUCT($H$4:$P$4,'1. CustomerRatings'!$A210:$I210)</f>
        <v>-0.97741074995581345</v>
      </c>
      <c r="C210" s="12">
        <f>SUMPRODUCT($H$5:$P$5,'1. CustomerRatings'!$A210:$I210)</f>
        <v>-1.3902217569638666</v>
      </c>
      <c r="D210" s="12">
        <f>SUMPRODUCT($H$6:$P$6,'1. CustomerRatings'!$A210:$I210)</f>
        <v>2.6069645656000775</v>
      </c>
    </row>
    <row r="211" spans="1:4">
      <c r="A211" s="12">
        <f>SUMPRODUCT($H$3:$P$3,'1. CustomerRatings'!$A211:$I211)</f>
        <v>-8.5824552409572696</v>
      </c>
      <c r="B211" s="12">
        <f>SUMPRODUCT($H$4:$P$4,'1. CustomerRatings'!$A211:$I211)</f>
        <v>1.4968318760707779</v>
      </c>
      <c r="C211" s="12">
        <f>SUMPRODUCT($H$5:$P$5,'1. CustomerRatings'!$A211:$I211)</f>
        <v>-1.2937014554131898</v>
      </c>
      <c r="D211" s="12">
        <f>SUMPRODUCT($H$6:$P$6,'1. CustomerRatings'!$A211:$I211)</f>
        <v>1.8916192337204283</v>
      </c>
    </row>
    <row r="212" spans="1:4">
      <c r="A212" s="12">
        <f>SUMPRODUCT($H$3:$P$3,'1. CustomerRatings'!$A212:$I212)</f>
        <v>-9.4138311969972932</v>
      </c>
      <c r="B212" s="12">
        <f>SUMPRODUCT($H$4:$P$4,'1. CustomerRatings'!$A212:$I212)</f>
        <v>1.9083168701108106</v>
      </c>
      <c r="C212" s="12">
        <f>SUMPRODUCT($H$5:$P$5,'1. CustomerRatings'!$A212:$I212)</f>
        <v>-0.16192320809435889</v>
      </c>
      <c r="D212" s="12">
        <f>SUMPRODUCT($H$6:$P$6,'1. CustomerRatings'!$A212:$I212)</f>
        <v>3.0689998147732704</v>
      </c>
    </row>
    <row r="213" spans="1:4">
      <c r="A213" s="12">
        <f>SUMPRODUCT($H$3:$P$3,'1. CustomerRatings'!$A213:$I213)</f>
        <v>-8.0721085546977331</v>
      </c>
      <c r="B213" s="12">
        <f>SUMPRODUCT($H$4:$P$4,'1. CustomerRatings'!$A213:$I213)</f>
        <v>0.87478028238832251</v>
      </c>
      <c r="C213" s="12">
        <f>SUMPRODUCT($H$5:$P$5,'1. CustomerRatings'!$A213:$I213)</f>
        <v>-1.9705924730100708</v>
      </c>
      <c r="D213" s="12">
        <f>SUMPRODUCT($H$6:$P$6,'1. CustomerRatings'!$A213:$I213)</f>
        <v>3.1624092236153221</v>
      </c>
    </row>
    <row r="214" spans="1:4">
      <c r="A214" s="12">
        <f>SUMPRODUCT($H$3:$P$3,'1. CustomerRatings'!$A214:$I214)</f>
        <v>-11.188989225891175</v>
      </c>
      <c r="B214" s="12">
        <f>SUMPRODUCT($H$4:$P$4,'1. CustomerRatings'!$A214:$I214)</f>
        <v>-0.80973986926765407</v>
      </c>
      <c r="C214" s="12">
        <f>SUMPRODUCT($H$5:$P$5,'1. CustomerRatings'!$A214:$I214)</f>
        <v>-0.4685078510853864</v>
      </c>
      <c r="D214" s="12">
        <f>SUMPRODUCT($H$6:$P$6,'1. CustomerRatings'!$A214:$I214)</f>
        <v>6.3622349226173469</v>
      </c>
    </row>
    <row r="215" spans="1:4">
      <c r="A215" s="12">
        <f>SUMPRODUCT($H$3:$P$3,'1. CustomerRatings'!$A215:$I215)</f>
        <v>-17.939181219146253</v>
      </c>
      <c r="B215" s="12">
        <f>SUMPRODUCT($H$4:$P$4,'1. CustomerRatings'!$A215:$I215)</f>
        <v>-0.91715960954384523</v>
      </c>
      <c r="C215" s="12">
        <f>SUMPRODUCT($H$5:$P$5,'1. CustomerRatings'!$A215:$I215)</f>
        <v>8.1194861958901523</v>
      </c>
      <c r="D215" s="12">
        <f>SUMPRODUCT($H$6:$P$6,'1. CustomerRatings'!$A215:$I215)</f>
        <v>9.5474760251468656</v>
      </c>
    </row>
    <row r="216" spans="1:4">
      <c r="A216" s="12">
        <f>SUMPRODUCT($H$3:$P$3,'1. CustomerRatings'!$A216:$I216)</f>
        <v>-10.084855200092905</v>
      </c>
      <c r="B216" s="12">
        <f>SUMPRODUCT($H$4:$P$4,'1. CustomerRatings'!$A216:$I216)</f>
        <v>1.3022314575753406</v>
      </c>
      <c r="C216" s="12">
        <f>SUMPRODUCT($H$5:$P$5,'1. CustomerRatings'!$A216:$I216)</f>
        <v>1.347401365739292</v>
      </c>
      <c r="D216" s="12">
        <f>SUMPRODUCT($H$6:$P$6,'1. CustomerRatings'!$A216:$I216)</f>
        <v>4.1757163011864495</v>
      </c>
    </row>
    <row r="217" spans="1:4">
      <c r="A217" s="12">
        <f>SUMPRODUCT($H$3:$P$3,'1. CustomerRatings'!$A217:$I217)</f>
        <v>-5.3125344660110985</v>
      </c>
      <c r="B217" s="12">
        <f>SUMPRODUCT($H$4:$P$4,'1. CustomerRatings'!$A217:$I217)</f>
        <v>-0.51179157597301317</v>
      </c>
      <c r="C217" s="12">
        <f>SUMPRODUCT($H$5:$P$5,'1. CustomerRatings'!$A217:$I217)</f>
        <v>-0.98639260309113719</v>
      </c>
      <c r="D217" s="12">
        <f>SUMPRODUCT($H$6:$P$6,'1. CustomerRatings'!$A217:$I217)</f>
        <v>3.7982267997235288</v>
      </c>
    </row>
    <row r="218" spans="1:4">
      <c r="A218" s="12">
        <f>SUMPRODUCT($H$3:$P$3,'1. CustomerRatings'!$A218:$I218)</f>
        <v>-7.8946846268319852</v>
      </c>
      <c r="B218" s="12">
        <f>SUMPRODUCT($H$4:$P$4,'1. CustomerRatings'!$A218:$I218)</f>
        <v>1.7256555520079098E-2</v>
      </c>
      <c r="C218" s="12">
        <f>SUMPRODUCT($H$5:$P$5,'1. CustomerRatings'!$A218:$I218)</f>
        <v>-0.23020371780167992</v>
      </c>
      <c r="D218" s="12">
        <f>SUMPRODUCT($H$6:$P$6,'1. CustomerRatings'!$A218:$I218)</f>
        <v>4.9515400256844053</v>
      </c>
    </row>
    <row r="219" spans="1:4">
      <c r="A219" s="12">
        <f>SUMPRODUCT($H$3:$P$3,'1. CustomerRatings'!$A219:$I219)</f>
        <v>-7.7630384782631339</v>
      </c>
      <c r="B219" s="12">
        <f>SUMPRODUCT($H$4:$P$4,'1. CustomerRatings'!$A219:$I219)</f>
        <v>-0.48329394882654725</v>
      </c>
      <c r="C219" s="12">
        <f>SUMPRODUCT($H$5:$P$5,'1. CustomerRatings'!$A219:$I219)</f>
        <v>-0.38969745961622637</v>
      </c>
      <c r="D219" s="12">
        <f>SUMPRODUCT($H$6:$P$6,'1. CustomerRatings'!$A219:$I219)</f>
        <v>4.1717155216104418</v>
      </c>
    </row>
    <row r="220" spans="1:4">
      <c r="A220" s="12">
        <f>SUMPRODUCT($H$3:$P$3,'1. CustomerRatings'!$A220:$I220)</f>
        <v>-7.8081192173119547</v>
      </c>
      <c r="B220" s="12">
        <f>SUMPRODUCT($H$4:$P$4,'1. CustomerRatings'!$A220:$I220)</f>
        <v>-2.300056924126908</v>
      </c>
      <c r="C220" s="12">
        <f>SUMPRODUCT($H$5:$P$5,'1. CustomerRatings'!$A220:$I220)</f>
        <v>-1.5352523044716262</v>
      </c>
      <c r="D220" s="12">
        <f>SUMPRODUCT($H$6:$P$6,'1. CustomerRatings'!$A220:$I220)</f>
        <v>5.3718248524010335</v>
      </c>
    </row>
    <row r="221" spans="1:4">
      <c r="A221" s="12">
        <f>SUMPRODUCT($H$3:$P$3,'1. CustomerRatings'!$A221:$I221)</f>
        <v>-10.678128168812952</v>
      </c>
      <c r="B221" s="12">
        <f>SUMPRODUCT($H$4:$P$4,'1. CustomerRatings'!$A221:$I221)</f>
        <v>-0.17988737278736711</v>
      </c>
      <c r="C221" s="12">
        <f>SUMPRODUCT($H$5:$P$5,'1. CustomerRatings'!$A221:$I221)</f>
        <v>-1.8804906860028778</v>
      </c>
      <c r="D221" s="12">
        <f>SUMPRODUCT($H$6:$P$6,'1. CustomerRatings'!$A221:$I221)</f>
        <v>4.8177149841710989</v>
      </c>
    </row>
    <row r="222" spans="1:4">
      <c r="A222" s="12">
        <f>SUMPRODUCT($H$3:$P$3,'1. CustomerRatings'!$A222:$I222)</f>
        <v>-6.4698172629595971</v>
      </c>
      <c r="B222" s="12">
        <f>SUMPRODUCT($H$4:$P$4,'1. CustomerRatings'!$A222:$I222)</f>
        <v>-0.93869259913170477</v>
      </c>
      <c r="C222" s="12">
        <f>SUMPRODUCT($H$5:$P$5,'1. CustomerRatings'!$A222:$I222)</f>
        <v>-2.1608094446615222</v>
      </c>
      <c r="D222" s="12">
        <f>SUMPRODUCT($H$6:$P$6,'1. CustomerRatings'!$A222:$I222)</f>
        <v>1.4272216305299168</v>
      </c>
    </row>
    <row r="223" spans="1:4">
      <c r="A223" s="12">
        <f>SUMPRODUCT($H$3:$P$3,'1. CustomerRatings'!$A223:$I223)</f>
        <v>-9.1040116665115978</v>
      </c>
      <c r="B223" s="12">
        <f>SUMPRODUCT($H$4:$P$4,'1. CustomerRatings'!$A223:$I223)</f>
        <v>-0.27024281509897352</v>
      </c>
      <c r="C223" s="12">
        <f>SUMPRODUCT($H$5:$P$5,'1. CustomerRatings'!$A223:$I223)</f>
        <v>-2.1502277433499684</v>
      </c>
      <c r="D223" s="12">
        <f>SUMPRODUCT($H$6:$P$6,'1. CustomerRatings'!$A223:$I223)</f>
        <v>2.4200302533881395</v>
      </c>
    </row>
    <row r="224" spans="1:4">
      <c r="A224" s="12">
        <f>SUMPRODUCT($H$3:$P$3,'1. CustomerRatings'!$A224:$I224)</f>
        <v>-4.1949574470692959</v>
      </c>
      <c r="B224" s="12">
        <f>SUMPRODUCT($H$4:$P$4,'1. CustomerRatings'!$A224:$I224)</f>
        <v>-0.73790659066424502</v>
      </c>
      <c r="C224" s="12">
        <f>SUMPRODUCT($H$5:$P$5,'1. CustomerRatings'!$A224:$I224)</f>
        <v>-1.3887502796900353</v>
      </c>
      <c r="D224" s="12">
        <f>SUMPRODUCT($H$6:$P$6,'1. CustomerRatings'!$A224:$I224)</f>
        <v>2.6253905824620563</v>
      </c>
    </row>
    <row r="225" spans="1:4">
      <c r="A225" s="12">
        <f>SUMPRODUCT($H$3:$P$3,'1. CustomerRatings'!$A225:$I225)</f>
        <v>-9.1769153822757534</v>
      </c>
      <c r="B225" s="12">
        <f>SUMPRODUCT($H$4:$P$4,'1. CustomerRatings'!$A225:$I225)</f>
        <v>1.1582153874201184</v>
      </c>
      <c r="C225" s="12">
        <f>SUMPRODUCT($H$5:$P$5,'1. CustomerRatings'!$A225:$I225)</f>
        <v>-0.51945920493161457</v>
      </c>
      <c r="D225" s="12">
        <f>SUMPRODUCT($H$6:$P$6,'1. CustomerRatings'!$A225:$I225)</f>
        <v>3.6461662842868665</v>
      </c>
    </row>
    <row r="226" spans="1:4">
      <c r="A226" s="12">
        <f>SUMPRODUCT($H$3:$P$3,'1. CustomerRatings'!$A226:$I226)</f>
        <v>-7.176697119835497</v>
      </c>
      <c r="B226" s="12">
        <f>SUMPRODUCT($H$4:$P$4,'1. CustomerRatings'!$A226:$I226)</f>
        <v>-0.2164364123360546</v>
      </c>
      <c r="C226" s="12">
        <f>SUMPRODUCT($H$5:$P$5,'1. CustomerRatings'!$A226:$I226)</f>
        <v>-0.30738545615059076</v>
      </c>
      <c r="D226" s="12">
        <f>SUMPRODUCT($H$6:$P$6,'1. CustomerRatings'!$A226:$I226)</f>
        <v>3.6214082047354577</v>
      </c>
    </row>
    <row r="227" spans="1:4">
      <c r="A227" s="12">
        <f>SUMPRODUCT($H$3:$P$3,'1. CustomerRatings'!$A227:$I227)</f>
        <v>-11.51353646883684</v>
      </c>
      <c r="B227" s="12">
        <f>SUMPRODUCT($H$4:$P$4,'1. CustomerRatings'!$A227:$I227)</f>
        <v>-0.75162529137068146</v>
      </c>
      <c r="C227" s="12">
        <f>SUMPRODUCT($H$5:$P$5,'1. CustomerRatings'!$A227:$I227)</f>
        <v>-2.0657088393168026</v>
      </c>
      <c r="D227" s="12">
        <f>SUMPRODUCT($H$6:$P$6,'1. CustomerRatings'!$A227:$I227)</f>
        <v>5.3581859540203531</v>
      </c>
    </row>
    <row r="228" spans="1:4">
      <c r="A228" s="12">
        <f>SUMPRODUCT($H$3:$P$3,'1. CustomerRatings'!$A228:$I228)</f>
        <v>-4.4800836752050079</v>
      </c>
      <c r="B228" s="12">
        <f>SUMPRODUCT($H$4:$P$4,'1. CustomerRatings'!$A228:$I228)</f>
        <v>-9.6947433499183222E-2</v>
      </c>
      <c r="C228" s="12">
        <f>SUMPRODUCT($H$5:$P$5,'1. CustomerRatings'!$A228:$I228)</f>
        <v>-1.2943332648699224</v>
      </c>
      <c r="D228" s="12">
        <f>SUMPRODUCT($H$6:$P$6,'1. CustomerRatings'!$A228:$I228)</f>
        <v>1.3991071098481609</v>
      </c>
    </row>
    <row r="229" spans="1:4">
      <c r="A229" s="12">
        <f>SUMPRODUCT($H$3:$P$3,'1. CustomerRatings'!$A229:$I229)</f>
        <v>-2.9810391200783593</v>
      </c>
      <c r="B229" s="12">
        <f>SUMPRODUCT($H$4:$P$4,'1. CustomerRatings'!$A229:$I229)</f>
        <v>-3.3321402071449473</v>
      </c>
      <c r="C229" s="12">
        <f>SUMPRODUCT($H$5:$P$5,'1. CustomerRatings'!$A229:$I229)</f>
        <v>-1.4323342347905148</v>
      </c>
      <c r="D229" s="12">
        <f>SUMPRODUCT($H$6:$P$6,'1. CustomerRatings'!$A229:$I229)</f>
        <v>3.9164414680715889</v>
      </c>
    </row>
    <row r="230" spans="1:4">
      <c r="A230" s="12">
        <f>SUMPRODUCT($H$3:$P$3,'1. CustomerRatings'!$A230:$I230)</f>
        <v>-6.0950412988955085</v>
      </c>
      <c r="B230" s="12">
        <f>SUMPRODUCT($H$4:$P$4,'1. CustomerRatings'!$A230:$I230)</f>
        <v>-1.246571881297037</v>
      </c>
      <c r="C230" s="12">
        <f>SUMPRODUCT($H$5:$P$5,'1. CustomerRatings'!$A230:$I230)</f>
        <v>-1.4294532182880981</v>
      </c>
      <c r="D230" s="12">
        <f>SUMPRODUCT($H$6:$P$6,'1. CustomerRatings'!$A230:$I230)</f>
        <v>3.3343357551292843</v>
      </c>
    </row>
    <row r="231" spans="1:4">
      <c r="A231" s="12">
        <f>SUMPRODUCT($H$3:$P$3,'1. CustomerRatings'!$A231:$I231)</f>
        <v>-3.9385911432511591</v>
      </c>
      <c r="B231" s="12">
        <f>SUMPRODUCT($H$4:$P$4,'1. CustomerRatings'!$A231:$I231)</f>
        <v>9.8046500859458208E-2</v>
      </c>
      <c r="C231" s="12">
        <f>SUMPRODUCT($H$5:$P$5,'1. CustomerRatings'!$A231:$I231)</f>
        <v>-1.1866701808371962</v>
      </c>
      <c r="D231" s="12">
        <f>SUMPRODUCT($H$6:$P$6,'1. CustomerRatings'!$A231:$I231)</f>
        <v>1.5896508461199534</v>
      </c>
    </row>
    <row r="232" spans="1:4">
      <c r="A232" s="12">
        <f>SUMPRODUCT($H$3:$P$3,'1. CustomerRatings'!$A232:$I232)</f>
        <v>-1.6584893233475357</v>
      </c>
      <c r="B232" s="12">
        <f>SUMPRODUCT($H$4:$P$4,'1. CustomerRatings'!$A232:$I232)</f>
        <v>-2.5462394406771822</v>
      </c>
      <c r="C232" s="12">
        <f>SUMPRODUCT($H$5:$P$5,'1. CustomerRatings'!$A232:$I232)</f>
        <v>-0.81109135448559011</v>
      </c>
      <c r="D232" s="12">
        <f>SUMPRODUCT($H$6:$P$6,'1. CustomerRatings'!$A232:$I232)</f>
        <v>3.3737957268957999</v>
      </c>
    </row>
    <row r="233" spans="1:4">
      <c r="A233" s="12">
        <f>SUMPRODUCT($H$3:$P$3,'1. CustomerRatings'!$A233:$I233)</f>
        <v>-6.4347451745613693</v>
      </c>
      <c r="B233" s="12">
        <f>SUMPRODUCT($H$4:$P$4,'1. CustomerRatings'!$A233:$I233)</f>
        <v>0.91832735428128609</v>
      </c>
      <c r="C233" s="12">
        <f>SUMPRODUCT($H$5:$P$5,'1. CustomerRatings'!$A233:$I233)</f>
        <v>-0.85851129887976918</v>
      </c>
      <c r="D233" s="12">
        <f>SUMPRODUCT($H$6:$P$6,'1. CustomerRatings'!$A233:$I233)</f>
        <v>2.7980148604681361</v>
      </c>
    </row>
    <row r="234" spans="1:4">
      <c r="A234" s="12">
        <f>SUMPRODUCT($H$3:$P$3,'1. CustomerRatings'!$A234:$I234)</f>
        <v>-7.4108627240339473</v>
      </c>
      <c r="B234" s="12">
        <f>SUMPRODUCT($H$4:$P$4,'1. CustomerRatings'!$A234:$I234)</f>
        <v>0.16220414726992682</v>
      </c>
      <c r="C234" s="12">
        <f>SUMPRODUCT($H$5:$P$5,'1. CustomerRatings'!$A234:$I234)</f>
        <v>-1.5374019508884069</v>
      </c>
      <c r="D234" s="12">
        <f>SUMPRODUCT($H$6:$P$6,'1. CustomerRatings'!$A234:$I234)</f>
        <v>3.1714437271236635</v>
      </c>
    </row>
    <row r="235" spans="1:4">
      <c r="A235" s="12">
        <f>SUMPRODUCT($H$3:$P$3,'1. CustomerRatings'!$A235:$I235)</f>
        <v>-4.7988912602919553</v>
      </c>
      <c r="B235" s="12">
        <f>SUMPRODUCT($H$4:$P$4,'1. CustomerRatings'!$A235:$I235)</f>
        <v>-0.16785778036775101</v>
      </c>
      <c r="C235" s="12">
        <f>SUMPRODUCT($H$5:$P$5,'1. CustomerRatings'!$A235:$I235)</f>
        <v>-0.31250901238762013</v>
      </c>
      <c r="D235" s="12">
        <f>SUMPRODUCT($H$6:$P$6,'1. CustomerRatings'!$A235:$I235)</f>
        <v>2.8798528387670022</v>
      </c>
    </row>
    <row r="236" spans="1:4">
      <c r="A236" s="12">
        <f>SUMPRODUCT($H$3:$P$3,'1. CustomerRatings'!$A236:$I236)</f>
        <v>-11.88290769018203</v>
      </c>
      <c r="B236" s="12">
        <f>SUMPRODUCT($H$4:$P$4,'1. CustomerRatings'!$A236:$I236)</f>
        <v>3.4748073828725436</v>
      </c>
      <c r="C236" s="12">
        <f>SUMPRODUCT($H$5:$P$5,'1. CustomerRatings'!$A236:$I236)</f>
        <v>1.5475108573026841</v>
      </c>
      <c r="D236" s="12">
        <f>SUMPRODUCT($H$6:$P$6,'1. CustomerRatings'!$A236:$I236)</f>
        <v>3.7960354406793981</v>
      </c>
    </row>
    <row r="237" spans="1:4">
      <c r="A237" s="12">
        <f>SUMPRODUCT($H$3:$P$3,'1. CustomerRatings'!$A237:$I237)</f>
        <v>-9.2876678368809262</v>
      </c>
      <c r="B237" s="12">
        <f>SUMPRODUCT($H$4:$P$4,'1. CustomerRatings'!$A237:$I237)</f>
        <v>-8.0607616743165744E-3</v>
      </c>
      <c r="C237" s="12">
        <f>SUMPRODUCT($H$5:$P$5,'1. CustomerRatings'!$A237:$I237)</f>
        <v>-1.4308059583995807</v>
      </c>
      <c r="D237" s="12">
        <f>SUMPRODUCT($H$6:$P$6,'1. CustomerRatings'!$A237:$I237)</f>
        <v>4.3430565286029319</v>
      </c>
    </row>
    <row r="238" spans="1:4">
      <c r="A238" s="12">
        <f>SUMPRODUCT($H$3:$P$3,'1. CustomerRatings'!$A238:$I238)</f>
        <v>-3.2029711256584195</v>
      </c>
      <c r="B238" s="12">
        <f>SUMPRODUCT($H$4:$P$4,'1. CustomerRatings'!$A238:$I238)</f>
        <v>5.0663632735936714E-2</v>
      </c>
      <c r="C238" s="12">
        <f>SUMPRODUCT($H$5:$P$5,'1. CustomerRatings'!$A238:$I238)</f>
        <v>-0.67187593310866101</v>
      </c>
      <c r="D238" s="12">
        <f>SUMPRODUCT($H$6:$P$6,'1. CustomerRatings'!$A238:$I238)</f>
        <v>0.85955505448290703</v>
      </c>
    </row>
    <row r="239" spans="1:4">
      <c r="A239" s="12">
        <f>SUMPRODUCT($H$3:$P$3,'1. CustomerRatings'!$A239:$I239)</f>
        <v>-8.8482768619393468</v>
      </c>
      <c r="B239" s="12">
        <f>SUMPRODUCT($H$4:$P$4,'1. CustomerRatings'!$A239:$I239)</f>
        <v>2.4686796462829048</v>
      </c>
      <c r="C239" s="12">
        <f>SUMPRODUCT($H$5:$P$5,'1. CustomerRatings'!$A239:$I239)</f>
        <v>0.46172764714700021</v>
      </c>
      <c r="D239" s="12">
        <f>SUMPRODUCT($H$6:$P$6,'1. CustomerRatings'!$A239:$I239)</f>
        <v>3.5839750233631813</v>
      </c>
    </row>
    <row r="240" spans="1:4">
      <c r="A240" s="12">
        <f>SUMPRODUCT($H$3:$P$3,'1. CustomerRatings'!$A240:$I240)</f>
        <v>-7.1101389258898902</v>
      </c>
      <c r="B240" s="12">
        <f>SUMPRODUCT($H$4:$P$4,'1. CustomerRatings'!$A240:$I240)</f>
        <v>1.6593826331277937</v>
      </c>
      <c r="C240" s="12">
        <f>SUMPRODUCT($H$5:$P$5,'1. CustomerRatings'!$A240:$I240)</f>
        <v>-1.4726419403688333</v>
      </c>
      <c r="D240" s="12">
        <f>SUMPRODUCT($H$6:$P$6,'1. CustomerRatings'!$A240:$I240)</f>
        <v>2.1759542116142567</v>
      </c>
    </row>
    <row r="241" spans="1:4">
      <c r="A241" s="12">
        <f>SUMPRODUCT($H$3:$P$3,'1. CustomerRatings'!$A241:$I241)</f>
        <v>-9.2858873562307807</v>
      </c>
      <c r="B241" s="12">
        <f>SUMPRODUCT($H$4:$P$4,'1. CustomerRatings'!$A241:$I241)</f>
        <v>-0.38354608677970459</v>
      </c>
      <c r="C241" s="12">
        <f>SUMPRODUCT($H$5:$P$5,'1. CustomerRatings'!$A241:$I241)</f>
        <v>-1.9304011903386771</v>
      </c>
      <c r="D241" s="12">
        <f>SUMPRODUCT($H$6:$P$6,'1. CustomerRatings'!$A241:$I241)</f>
        <v>5.6522922778455102</v>
      </c>
    </row>
    <row r="242" spans="1:4">
      <c r="A242" s="12">
        <f>SUMPRODUCT($H$3:$P$3,'1. CustomerRatings'!$A242:$I242)</f>
        <v>-7.7566530386179782</v>
      </c>
      <c r="B242" s="12">
        <f>SUMPRODUCT($H$4:$P$4,'1. CustomerRatings'!$A242:$I242)</f>
        <v>0.87249981640359842</v>
      </c>
      <c r="C242" s="12">
        <f>SUMPRODUCT($H$5:$P$5,'1. CustomerRatings'!$A242:$I242)</f>
        <v>-1.1588296451515934</v>
      </c>
      <c r="D242" s="12">
        <f>SUMPRODUCT($H$6:$P$6,'1. CustomerRatings'!$A242:$I242)</f>
        <v>4.5611707002512869</v>
      </c>
    </row>
    <row r="243" spans="1:4">
      <c r="A243" s="12">
        <f>SUMPRODUCT($H$3:$P$3,'1. CustomerRatings'!$A243:$I243)</f>
        <v>-7.3519347157358119</v>
      </c>
      <c r="B243" s="12">
        <f>SUMPRODUCT($H$4:$P$4,'1. CustomerRatings'!$A243:$I243)</f>
        <v>0.46790659364676834</v>
      </c>
      <c r="C243" s="12">
        <f>SUMPRODUCT($H$5:$P$5,'1. CustomerRatings'!$A243:$I243)</f>
        <v>-2.2394728678133182</v>
      </c>
      <c r="D243" s="12">
        <f>SUMPRODUCT($H$6:$P$6,'1. CustomerRatings'!$A243:$I243)</f>
        <v>1.8843467083792702</v>
      </c>
    </row>
    <row r="244" spans="1:4">
      <c r="A244" s="12">
        <f>SUMPRODUCT($H$3:$P$3,'1. CustomerRatings'!$A244:$I244)</f>
        <v>-7.3894363045113423</v>
      </c>
      <c r="B244" s="12">
        <f>SUMPRODUCT($H$4:$P$4,'1. CustomerRatings'!$A244:$I244)</f>
        <v>0.64641714678028539</v>
      </c>
      <c r="C244" s="12">
        <f>SUMPRODUCT($H$5:$P$5,'1. CustomerRatings'!$A244:$I244)</f>
        <v>-1.6878240788993415</v>
      </c>
      <c r="D244" s="12">
        <f>SUMPRODUCT($H$6:$P$6,'1. CustomerRatings'!$A244:$I244)</f>
        <v>2.4299003865867674</v>
      </c>
    </row>
    <row r="245" spans="1:4">
      <c r="A245" s="12">
        <f>SUMPRODUCT($H$3:$P$3,'1. CustomerRatings'!$A245:$I245)</f>
        <v>-9.1203452310530118</v>
      </c>
      <c r="B245" s="12">
        <f>SUMPRODUCT($H$4:$P$4,'1. CustomerRatings'!$A245:$I245)</f>
        <v>2.690795641668378</v>
      </c>
      <c r="C245" s="12">
        <f>SUMPRODUCT($H$5:$P$5,'1. CustomerRatings'!$A245:$I245)</f>
        <v>-0.6476248550084065</v>
      </c>
      <c r="D245" s="12">
        <f>SUMPRODUCT($H$6:$P$6,'1. CustomerRatings'!$A245:$I245)</f>
        <v>3.5159374252453155</v>
      </c>
    </row>
    <row r="246" spans="1:4">
      <c r="A246" s="12">
        <f>SUMPRODUCT($H$3:$P$3,'1. CustomerRatings'!$A246:$I246)</f>
        <v>-5.5088874137282184</v>
      </c>
      <c r="B246" s="12">
        <f>SUMPRODUCT($H$4:$P$4,'1. CustomerRatings'!$A246:$I246)</f>
        <v>-0.70197811399608123</v>
      </c>
      <c r="C246" s="12">
        <f>SUMPRODUCT($H$5:$P$5,'1. CustomerRatings'!$A246:$I246)</f>
        <v>-0.58117467474189377</v>
      </c>
      <c r="D246" s="12">
        <f>SUMPRODUCT($H$6:$P$6,'1. CustomerRatings'!$A246:$I246)</f>
        <v>6.1488111002281522</v>
      </c>
    </row>
    <row r="247" spans="1:4">
      <c r="A247" s="12">
        <f>SUMPRODUCT($H$3:$P$3,'1. CustomerRatings'!$A247:$I247)</f>
        <v>-5.741750046120778</v>
      </c>
      <c r="B247" s="12">
        <f>SUMPRODUCT($H$4:$P$4,'1. CustomerRatings'!$A247:$I247)</f>
        <v>0.1149323208837284</v>
      </c>
      <c r="C247" s="12">
        <f>SUMPRODUCT($H$5:$P$5,'1. CustomerRatings'!$A247:$I247)</f>
        <v>-1.1331159540994011</v>
      </c>
      <c r="D247" s="12">
        <f>SUMPRODUCT($H$6:$P$6,'1. CustomerRatings'!$A247:$I247)</f>
        <v>2.4866258888124202</v>
      </c>
    </row>
    <row r="248" spans="1:4">
      <c r="A248" s="12">
        <f>SUMPRODUCT($H$3:$P$3,'1. CustomerRatings'!$A248:$I248)</f>
        <v>-5.8762651646515778</v>
      </c>
      <c r="B248" s="12">
        <f>SUMPRODUCT($H$4:$P$4,'1. CustomerRatings'!$A248:$I248)</f>
        <v>6.756746452578466E-2</v>
      </c>
      <c r="C248" s="12">
        <f>SUMPRODUCT($H$5:$P$5,'1. CustomerRatings'!$A248:$I248)</f>
        <v>-0.41945309811439629</v>
      </c>
      <c r="D248" s="12">
        <f>SUMPRODUCT($H$6:$P$6,'1. CustomerRatings'!$A248:$I248)</f>
        <v>3.6323814182812626</v>
      </c>
    </row>
    <row r="249" spans="1:4">
      <c r="A249" s="12">
        <f>SUMPRODUCT($H$3:$P$3,'1. CustomerRatings'!$A249:$I249)</f>
        <v>-9.6633232655437009</v>
      </c>
      <c r="B249" s="12">
        <f>SUMPRODUCT($H$4:$P$4,'1. CustomerRatings'!$A249:$I249)</f>
        <v>1.8764407622168244</v>
      </c>
      <c r="C249" s="12">
        <f>SUMPRODUCT($H$5:$P$5,'1. CustomerRatings'!$A249:$I249)</f>
        <v>-0.95117429498470141</v>
      </c>
      <c r="D249" s="12">
        <f>SUMPRODUCT($H$6:$P$6,'1. CustomerRatings'!$A249:$I249)</f>
        <v>2.8163225420973821</v>
      </c>
    </row>
    <row r="250" spans="1:4">
      <c r="A250" s="12">
        <f>SUMPRODUCT($H$3:$P$3,'1. CustomerRatings'!$A250:$I250)</f>
        <v>-5.6825094424816331</v>
      </c>
      <c r="B250" s="12">
        <f>SUMPRODUCT($H$4:$P$4,'1. CustomerRatings'!$A250:$I250)</f>
        <v>1.0553455857801972</v>
      </c>
      <c r="C250" s="12">
        <f>SUMPRODUCT($H$5:$P$5,'1. CustomerRatings'!$A250:$I250)</f>
        <v>-1.147930842285859</v>
      </c>
      <c r="D250" s="12">
        <f>SUMPRODUCT($H$6:$P$6,'1. CustomerRatings'!$A250:$I250)</f>
        <v>2.1513873900681801</v>
      </c>
    </row>
    <row r="251" spans="1:4">
      <c r="A251" s="12">
        <f>SUMPRODUCT($H$3:$P$3,'1. CustomerRatings'!$A251:$I251)</f>
        <v>-5.4459054000785736</v>
      </c>
      <c r="B251" s="12">
        <f>SUMPRODUCT($H$4:$P$4,'1. CustomerRatings'!$A251:$I251)</f>
        <v>-1.2203693013716248</v>
      </c>
      <c r="C251" s="12">
        <f>SUMPRODUCT($H$5:$P$5,'1. CustomerRatings'!$A251:$I251)</f>
        <v>-1.2235853674983188</v>
      </c>
      <c r="D251" s="12">
        <f>SUMPRODUCT($H$6:$P$6,'1. CustomerRatings'!$A251:$I251)</f>
        <v>4.6651820026701554</v>
      </c>
    </row>
    <row r="252" spans="1:4">
      <c r="A252" s="12">
        <f>SUMPRODUCT($H$3:$P$3,'1. CustomerRatings'!$A252:$I252)</f>
        <v>-8.6685373380154633</v>
      </c>
      <c r="B252" s="12">
        <f>SUMPRODUCT($H$4:$P$4,'1. CustomerRatings'!$A252:$I252)</f>
        <v>-1.5699932425003054</v>
      </c>
      <c r="C252" s="12">
        <f>SUMPRODUCT($H$5:$P$5,'1. CustomerRatings'!$A252:$I252)</f>
        <v>-1.422632801763456</v>
      </c>
      <c r="D252" s="12">
        <f>SUMPRODUCT($H$6:$P$6,'1. CustomerRatings'!$A252:$I252)</f>
        <v>5.2115005639974239</v>
      </c>
    </row>
    <row r="253" spans="1:4">
      <c r="A253" s="12">
        <f>SUMPRODUCT($H$3:$P$3,'1. CustomerRatings'!$A253:$I253)</f>
        <v>-3.0227412534538547</v>
      </c>
      <c r="B253" s="12">
        <f>SUMPRODUCT($H$4:$P$4,'1. CustomerRatings'!$A253:$I253)</f>
        <v>-2.5799041480059</v>
      </c>
      <c r="C253" s="12">
        <f>SUMPRODUCT($H$5:$P$5,'1. CustomerRatings'!$A253:$I253)</f>
        <v>-1.216892494573433</v>
      </c>
      <c r="D253" s="12">
        <f>SUMPRODUCT($H$6:$P$6,'1. CustomerRatings'!$A253:$I253)</f>
        <v>2.4458862267548795</v>
      </c>
    </row>
    <row r="254" spans="1:4">
      <c r="A254" s="12">
        <f>SUMPRODUCT($H$3:$P$3,'1. CustomerRatings'!$A254:$I254)</f>
        <v>-9.0588095809173232</v>
      </c>
      <c r="B254" s="12">
        <f>SUMPRODUCT($H$4:$P$4,'1. CustomerRatings'!$A254:$I254)</f>
        <v>0.32600857512293235</v>
      </c>
      <c r="C254" s="12">
        <f>SUMPRODUCT($H$5:$P$5,'1. CustomerRatings'!$A254:$I254)</f>
        <v>-0.86811862525777339</v>
      </c>
      <c r="D254" s="12">
        <f>SUMPRODUCT($H$6:$P$6,'1. CustomerRatings'!$A254:$I254)</f>
        <v>4.0053387572339556</v>
      </c>
    </row>
    <row r="255" spans="1:4">
      <c r="A255" s="12">
        <f>SUMPRODUCT($H$3:$P$3,'1. CustomerRatings'!$A255:$I255)</f>
        <v>-6.2704844089939851</v>
      </c>
      <c r="B255" s="12">
        <f>SUMPRODUCT($H$4:$P$4,'1. CustomerRatings'!$A255:$I255)</f>
        <v>-1.2892988106269634</v>
      </c>
      <c r="C255" s="12">
        <f>SUMPRODUCT($H$5:$P$5,'1. CustomerRatings'!$A255:$I255)</f>
        <v>-0.40147775602362279</v>
      </c>
      <c r="D255" s="12">
        <f>SUMPRODUCT($H$6:$P$6,'1. CustomerRatings'!$A255:$I255)</f>
        <v>4.1005945678671294</v>
      </c>
    </row>
    <row r="256" spans="1:4">
      <c r="A256" s="12">
        <f>SUMPRODUCT($H$3:$P$3,'1. CustomerRatings'!$A256:$I256)</f>
        <v>-5.2336527340857355</v>
      </c>
      <c r="B256" s="12">
        <f>SUMPRODUCT($H$4:$P$4,'1. CustomerRatings'!$A256:$I256)</f>
        <v>-0.1486127976893542</v>
      </c>
      <c r="C256" s="12">
        <f>SUMPRODUCT($H$5:$P$5,'1. CustomerRatings'!$A256:$I256)</f>
        <v>-1.0545891072989821</v>
      </c>
      <c r="D256" s="12">
        <f>SUMPRODUCT($H$6:$P$6,'1. CustomerRatings'!$A256:$I256)</f>
        <v>3.3817784545523546</v>
      </c>
    </row>
    <row r="257" spans="1:4">
      <c r="A257" s="12">
        <f>SUMPRODUCT($H$3:$P$3,'1. CustomerRatings'!$A257:$I257)</f>
        <v>-6.4962183503388804</v>
      </c>
      <c r="B257" s="12">
        <f>SUMPRODUCT($H$4:$P$4,'1. CustomerRatings'!$A257:$I257)</f>
        <v>-0.72426576235893247</v>
      </c>
      <c r="C257" s="12">
        <f>SUMPRODUCT($H$5:$P$5,'1. CustomerRatings'!$A257:$I257)</f>
        <v>0.40984894834835628</v>
      </c>
      <c r="D257" s="12">
        <f>SUMPRODUCT($H$6:$P$6,'1. CustomerRatings'!$A257:$I257)</f>
        <v>3.2776389633229961</v>
      </c>
    </row>
    <row r="258" spans="1:4">
      <c r="A258" s="12">
        <f>SUMPRODUCT($H$3:$P$3,'1. CustomerRatings'!$A258:$I258)</f>
        <v>-10.880341896248941</v>
      </c>
      <c r="B258" s="12">
        <f>SUMPRODUCT($H$4:$P$4,'1. CustomerRatings'!$A258:$I258)</f>
        <v>2.4321946836754389</v>
      </c>
      <c r="C258" s="12">
        <f>SUMPRODUCT($H$5:$P$5,'1. CustomerRatings'!$A258:$I258)</f>
        <v>-0.47452921859934794</v>
      </c>
      <c r="D258" s="12">
        <f>SUMPRODUCT($H$6:$P$6,'1. CustomerRatings'!$A258:$I258)</f>
        <v>3.9683891289960718</v>
      </c>
    </row>
    <row r="259" spans="1:4">
      <c r="A259" s="12">
        <f>SUMPRODUCT($H$3:$P$3,'1. CustomerRatings'!$A259:$I259)</f>
        <v>-5.8462963475249197</v>
      </c>
      <c r="B259" s="12">
        <f>SUMPRODUCT($H$4:$P$4,'1. CustomerRatings'!$A259:$I259)</f>
        <v>0.35223389135200878</v>
      </c>
      <c r="C259" s="12">
        <f>SUMPRODUCT($H$5:$P$5,'1. CustomerRatings'!$A259:$I259)</f>
        <v>-0.62765304351659545</v>
      </c>
      <c r="D259" s="12">
        <f>SUMPRODUCT($H$6:$P$6,'1. CustomerRatings'!$A259:$I259)</f>
        <v>2.0027221938746265</v>
      </c>
    </row>
    <row r="260" spans="1:4">
      <c r="A260" s="12">
        <f>SUMPRODUCT($H$3:$P$3,'1. CustomerRatings'!$A260:$I260)</f>
        <v>-7.6142660335691144</v>
      </c>
      <c r="B260" s="12">
        <f>SUMPRODUCT($H$4:$P$4,'1. CustomerRatings'!$A260:$I260)</f>
        <v>-0.92873379523164656</v>
      </c>
      <c r="C260" s="12">
        <f>SUMPRODUCT($H$5:$P$5,'1. CustomerRatings'!$A260:$I260)</f>
        <v>-0.94658414532056578</v>
      </c>
      <c r="D260" s="12">
        <f>SUMPRODUCT($H$6:$P$6,'1. CustomerRatings'!$A260:$I260)</f>
        <v>4.8861158885293099</v>
      </c>
    </row>
    <row r="261" spans="1:4">
      <c r="A261" s="12">
        <f>SUMPRODUCT($H$3:$P$3,'1. CustomerRatings'!$A261:$I261)</f>
        <v>-5.2845263910980327</v>
      </c>
      <c r="B261" s="12">
        <f>SUMPRODUCT($H$4:$P$4,'1. CustomerRatings'!$A261:$I261)</f>
        <v>0.25572088303312102</v>
      </c>
      <c r="C261" s="12">
        <f>SUMPRODUCT($H$5:$P$5,'1. CustomerRatings'!$A261:$I261)</f>
        <v>-0.12211118705216661</v>
      </c>
      <c r="D261" s="12">
        <f>SUMPRODUCT($H$6:$P$6,'1. CustomerRatings'!$A261:$I261)</f>
        <v>3.7000921594842793</v>
      </c>
    </row>
    <row r="262" spans="1:4">
      <c r="A262" s="12">
        <f>SUMPRODUCT($H$3:$P$3,'1. CustomerRatings'!$A262:$I262)</f>
        <v>-7.443391800105962</v>
      </c>
      <c r="B262" s="12">
        <f>SUMPRODUCT($H$4:$P$4,'1. CustomerRatings'!$A262:$I262)</f>
        <v>0.5462754930053243</v>
      </c>
      <c r="C262" s="12">
        <f>SUMPRODUCT($H$5:$P$5,'1. CustomerRatings'!$A262:$I262)</f>
        <v>-0.79814178518951073</v>
      </c>
      <c r="D262" s="12">
        <f>SUMPRODUCT($H$6:$P$6,'1. CustomerRatings'!$A262:$I262)</f>
        <v>2.7683346548594412</v>
      </c>
    </row>
    <row r="263" spans="1:4">
      <c r="A263" s="12">
        <f>SUMPRODUCT($H$3:$P$3,'1. CustomerRatings'!$A263:$I263)</f>
        <v>-5.6820405489072847</v>
      </c>
      <c r="B263" s="12">
        <f>SUMPRODUCT($H$4:$P$4,'1. CustomerRatings'!$A263:$I263)</f>
        <v>1.0723244357762121</v>
      </c>
      <c r="C263" s="12">
        <f>SUMPRODUCT($H$5:$P$5,'1. CustomerRatings'!$A263:$I263)</f>
        <v>-1.4037534747440625</v>
      </c>
      <c r="D263" s="12">
        <f>SUMPRODUCT($H$6:$P$6,'1. CustomerRatings'!$A263:$I263)</f>
        <v>1.2177890649805609</v>
      </c>
    </row>
    <row r="264" spans="1:4">
      <c r="A264" s="12">
        <f>SUMPRODUCT($H$3:$P$3,'1. CustomerRatings'!$A264:$I264)</f>
        <v>-11.831727665658434</v>
      </c>
      <c r="B264" s="12">
        <f>SUMPRODUCT($H$4:$P$4,'1. CustomerRatings'!$A264:$I264)</f>
        <v>1.8780931441619511</v>
      </c>
      <c r="C264" s="12">
        <f>SUMPRODUCT($H$5:$P$5,'1. CustomerRatings'!$A264:$I264)</f>
        <v>0.26799449669330899</v>
      </c>
      <c r="D264" s="12">
        <f>SUMPRODUCT($H$6:$P$6,'1. CustomerRatings'!$A264:$I264)</f>
        <v>4.2136956786943145</v>
      </c>
    </row>
    <row r="265" spans="1:4">
      <c r="A265" s="12">
        <f>SUMPRODUCT($H$3:$P$3,'1. CustomerRatings'!$A265:$I265)</f>
        <v>-5.9964140030138102</v>
      </c>
      <c r="B265" s="12">
        <f>SUMPRODUCT($H$4:$P$4,'1. CustomerRatings'!$A265:$I265)</f>
        <v>1.0944481013035909</v>
      </c>
      <c r="C265" s="12">
        <f>SUMPRODUCT($H$5:$P$5,'1. CustomerRatings'!$A265:$I265)</f>
        <v>-1.3063011869548906</v>
      </c>
      <c r="D265" s="12">
        <f>SUMPRODUCT($H$6:$P$6,'1. CustomerRatings'!$A265:$I265)</f>
        <v>3.2827378751737131</v>
      </c>
    </row>
    <row r="266" spans="1:4">
      <c r="A266" s="12">
        <f>SUMPRODUCT($H$3:$P$3,'1. CustomerRatings'!$A266:$I266)</f>
        <v>-5.8870897805844553</v>
      </c>
      <c r="B266" s="12">
        <f>SUMPRODUCT($H$4:$P$4,'1. CustomerRatings'!$A266:$I266)</f>
        <v>-0.56797145793624892</v>
      </c>
      <c r="C266" s="12">
        <f>SUMPRODUCT($H$5:$P$5,'1. CustomerRatings'!$A266:$I266)</f>
        <v>-1.5498670837498241</v>
      </c>
      <c r="D266" s="12">
        <f>SUMPRODUCT($H$6:$P$6,'1. CustomerRatings'!$A266:$I266)</f>
        <v>3.3166465806902927</v>
      </c>
    </row>
    <row r="267" spans="1:4">
      <c r="A267" s="12">
        <f>SUMPRODUCT($H$3:$P$3,'1. CustomerRatings'!$A267:$I267)</f>
        <v>-5.7332779933498763</v>
      </c>
      <c r="B267" s="12">
        <f>SUMPRODUCT($H$4:$P$4,'1. CustomerRatings'!$A267:$I267)</f>
        <v>-2.9617514810108601</v>
      </c>
      <c r="C267" s="12">
        <f>SUMPRODUCT($H$5:$P$5,'1. CustomerRatings'!$A267:$I267)</f>
        <v>-2.0997107057336155</v>
      </c>
      <c r="D267" s="12">
        <f>SUMPRODUCT($H$6:$P$6,'1. CustomerRatings'!$A267:$I267)</f>
        <v>5.578918088940533</v>
      </c>
    </row>
    <row r="268" spans="1:4">
      <c r="A268" s="12">
        <f>SUMPRODUCT($H$3:$P$3,'1. CustomerRatings'!$A268:$I268)</f>
        <v>-8.4122491987056236</v>
      </c>
      <c r="B268" s="12">
        <f>SUMPRODUCT($H$4:$P$4,'1. CustomerRatings'!$A268:$I268)</f>
        <v>-2.3072623795019425</v>
      </c>
      <c r="C268" s="12">
        <f>SUMPRODUCT($H$5:$P$5,'1. CustomerRatings'!$A268:$I268)</f>
        <v>-0.8059641396504057</v>
      </c>
      <c r="D268" s="12">
        <f>SUMPRODUCT($H$6:$P$6,'1. CustomerRatings'!$A268:$I268)</f>
        <v>7.610081171966482</v>
      </c>
    </row>
    <row r="269" spans="1:4">
      <c r="A269" s="12">
        <f>SUMPRODUCT($H$3:$P$3,'1. CustomerRatings'!$A269:$I269)</f>
        <v>-7.4667680006580914</v>
      </c>
      <c r="B269" s="12">
        <f>SUMPRODUCT($H$4:$P$4,'1. CustomerRatings'!$A269:$I269)</f>
        <v>-0.17566989632407237</v>
      </c>
      <c r="C269" s="12">
        <f>SUMPRODUCT($H$5:$P$5,'1. CustomerRatings'!$A269:$I269)</f>
        <v>-2.262586619598923</v>
      </c>
      <c r="D269" s="12">
        <f>SUMPRODUCT($H$6:$P$6,'1. CustomerRatings'!$A269:$I269)</f>
        <v>1.3103819617060419</v>
      </c>
    </row>
    <row r="270" spans="1:4">
      <c r="A270" s="12">
        <f>SUMPRODUCT($H$3:$P$3,'1. CustomerRatings'!$A270:$I270)</f>
        <v>-9.4964789778323802</v>
      </c>
      <c r="B270" s="12">
        <f>SUMPRODUCT($H$4:$P$4,'1. CustomerRatings'!$A270:$I270)</f>
        <v>0.85260334349820688</v>
      </c>
      <c r="C270" s="12">
        <f>SUMPRODUCT($H$5:$P$5,'1. CustomerRatings'!$A270:$I270)</f>
        <v>-1.2133353912816587</v>
      </c>
      <c r="D270" s="12">
        <f>SUMPRODUCT($H$6:$P$6,'1. CustomerRatings'!$A270:$I270)</f>
        <v>2.7936220089060022</v>
      </c>
    </row>
    <row r="271" spans="1:4">
      <c r="A271" s="12">
        <f>SUMPRODUCT($H$3:$P$3,'1. CustomerRatings'!$A271:$I271)</f>
        <v>-8.2793161815686851</v>
      </c>
      <c r="B271" s="12">
        <f>SUMPRODUCT($H$4:$P$4,'1. CustomerRatings'!$A271:$I271)</f>
        <v>-2.222308631712608</v>
      </c>
      <c r="C271" s="12">
        <f>SUMPRODUCT($H$5:$P$5,'1. CustomerRatings'!$A271:$I271)</f>
        <v>-0.71116650582067509</v>
      </c>
      <c r="D271" s="12">
        <f>SUMPRODUCT($H$6:$P$6,'1. CustomerRatings'!$A271:$I271)</f>
        <v>6.8293879055655857</v>
      </c>
    </row>
    <row r="272" spans="1:4">
      <c r="A272" s="12">
        <f>SUMPRODUCT($H$3:$P$3,'1. CustomerRatings'!$A272:$I272)</f>
        <v>-12.728625443080835</v>
      </c>
      <c r="B272" s="12">
        <f>SUMPRODUCT($H$4:$P$4,'1. CustomerRatings'!$A272:$I272)</f>
        <v>-1.1356443795258599</v>
      </c>
      <c r="C272" s="12">
        <f>SUMPRODUCT($H$5:$P$5,'1. CustomerRatings'!$A272:$I272)</f>
        <v>0.35202286671973648</v>
      </c>
      <c r="D272" s="12">
        <f>SUMPRODUCT($H$6:$P$6,'1. CustomerRatings'!$A272:$I272)</f>
        <v>9.0771321512196206</v>
      </c>
    </row>
    <row r="273" spans="1:4">
      <c r="A273" s="12">
        <f>SUMPRODUCT($H$3:$P$3,'1. CustomerRatings'!$A273:$I273)</f>
        <v>-8.2082798166332047</v>
      </c>
      <c r="B273" s="12">
        <f>SUMPRODUCT($H$4:$P$4,'1. CustomerRatings'!$A273:$I273)</f>
        <v>-2.0306636919888348</v>
      </c>
      <c r="C273" s="12">
        <f>SUMPRODUCT($H$5:$P$5,'1. CustomerRatings'!$A273:$I273)</f>
        <v>-1.1231701952551956</v>
      </c>
      <c r="D273" s="12">
        <f>SUMPRODUCT($H$6:$P$6,'1. CustomerRatings'!$A273:$I273)</f>
        <v>4.3769754941951184</v>
      </c>
    </row>
    <row r="274" spans="1:4">
      <c r="A274" s="12">
        <f>SUMPRODUCT($H$3:$P$3,'1. CustomerRatings'!$A274:$I274)</f>
        <v>-7.1613763703324818</v>
      </c>
      <c r="B274" s="12">
        <f>SUMPRODUCT($H$4:$P$4,'1. CustomerRatings'!$A274:$I274)</f>
        <v>-2.3746932836592785</v>
      </c>
      <c r="C274" s="12">
        <f>SUMPRODUCT($H$5:$P$5,'1. CustomerRatings'!$A274:$I274)</f>
        <v>-2.1685991713583865</v>
      </c>
      <c r="D274" s="12">
        <f>SUMPRODUCT($H$6:$P$6,'1. CustomerRatings'!$A274:$I274)</f>
        <v>6.5370832355742277</v>
      </c>
    </row>
    <row r="275" spans="1:4">
      <c r="A275" s="12">
        <f>SUMPRODUCT($H$3:$P$3,'1. CustomerRatings'!$A275:$I275)</f>
        <v>-4.6152471122057701</v>
      </c>
      <c r="B275" s="12">
        <f>SUMPRODUCT($H$4:$P$4,'1. CustomerRatings'!$A275:$I275)</f>
        <v>-1.6965971212850222</v>
      </c>
      <c r="C275" s="12">
        <f>SUMPRODUCT($H$5:$P$5,'1. CustomerRatings'!$A275:$I275)</f>
        <v>-1.2414051067090612</v>
      </c>
      <c r="D275" s="12">
        <f>SUMPRODUCT($H$6:$P$6,'1. CustomerRatings'!$A275:$I275)</f>
        <v>3.4504181354686385</v>
      </c>
    </row>
    <row r="276" spans="1:4">
      <c r="A276" s="12">
        <f>SUMPRODUCT($H$3:$P$3,'1. CustomerRatings'!$A276:$I276)</f>
        <v>-5.4489514900950482</v>
      </c>
      <c r="B276" s="12">
        <f>SUMPRODUCT($H$4:$P$4,'1. CustomerRatings'!$A276:$I276)</f>
        <v>-1.0775873763155086</v>
      </c>
      <c r="C276" s="12">
        <f>SUMPRODUCT($H$5:$P$5,'1. CustomerRatings'!$A276:$I276)</f>
        <v>-1.4604729501841425</v>
      </c>
      <c r="D276" s="12">
        <f>SUMPRODUCT($H$6:$P$6,'1. CustomerRatings'!$A276:$I276)</f>
        <v>3.5947650039306276</v>
      </c>
    </row>
    <row r="277" spans="1:4">
      <c r="A277" s="12">
        <f>SUMPRODUCT($H$3:$P$3,'1. CustomerRatings'!$A277:$I277)</f>
        <v>-9.5988342275620369</v>
      </c>
      <c r="B277" s="12">
        <f>SUMPRODUCT($H$4:$P$4,'1. CustomerRatings'!$A277:$I277)</f>
        <v>-0.87918150286072394</v>
      </c>
      <c r="C277" s="12">
        <f>SUMPRODUCT($H$5:$P$5,'1. CustomerRatings'!$A277:$I277)</f>
        <v>-2.1626329699680493</v>
      </c>
      <c r="D277" s="12">
        <f>SUMPRODUCT($H$6:$P$6,'1. CustomerRatings'!$A277:$I277)</f>
        <v>4.1721722502045884</v>
      </c>
    </row>
    <row r="278" spans="1:4">
      <c r="A278" s="12">
        <f>SUMPRODUCT($H$3:$P$3,'1. CustomerRatings'!$A278:$I278)</f>
        <v>-8.498320953317565</v>
      </c>
      <c r="B278" s="12">
        <f>SUMPRODUCT($H$4:$P$4,'1. CustomerRatings'!$A278:$I278)</f>
        <v>-1.2882959009779926</v>
      </c>
      <c r="C278" s="12">
        <f>SUMPRODUCT($H$5:$P$5,'1. CustomerRatings'!$A278:$I278)</f>
        <v>-1.0744180265912338</v>
      </c>
      <c r="D278" s="12">
        <f>SUMPRODUCT($H$6:$P$6,'1. CustomerRatings'!$A278:$I278)</f>
        <v>4.1584594393082472</v>
      </c>
    </row>
    <row r="279" spans="1:4">
      <c r="A279" s="12">
        <f>SUMPRODUCT($H$3:$P$3,'1. CustomerRatings'!$A279:$I279)</f>
        <v>-5.8481599596331098</v>
      </c>
      <c r="B279" s="12">
        <f>SUMPRODUCT($H$4:$P$4,'1. CustomerRatings'!$A279:$I279)</f>
        <v>2.0822136972645091</v>
      </c>
      <c r="C279" s="12">
        <f>SUMPRODUCT($H$5:$P$5,'1. CustomerRatings'!$A279:$I279)</f>
        <v>-0.94660322240090133</v>
      </c>
      <c r="D279" s="12">
        <f>SUMPRODUCT($H$6:$P$6,'1. CustomerRatings'!$A279:$I279)</f>
        <v>2.0402939526501505</v>
      </c>
    </row>
    <row r="280" spans="1:4">
      <c r="A280" s="12">
        <f>SUMPRODUCT($H$3:$P$3,'1. CustomerRatings'!$A280:$I280)</f>
        <v>-10.211805656463572</v>
      </c>
      <c r="B280" s="12">
        <f>SUMPRODUCT($H$4:$P$4,'1. CustomerRatings'!$A280:$I280)</f>
        <v>-2.2880517598223031</v>
      </c>
      <c r="C280" s="12">
        <f>SUMPRODUCT($H$5:$P$5,'1. CustomerRatings'!$A280:$I280)</f>
        <v>-0.32588425620872385</v>
      </c>
      <c r="D280" s="12">
        <f>SUMPRODUCT($H$6:$P$6,'1. CustomerRatings'!$A280:$I280)</f>
        <v>9.144326073750765</v>
      </c>
    </row>
    <row r="281" spans="1:4">
      <c r="A281" s="12">
        <f>SUMPRODUCT($H$3:$P$3,'1. CustomerRatings'!$A281:$I281)</f>
        <v>-3.3278301075172703</v>
      </c>
      <c r="B281" s="12">
        <f>SUMPRODUCT($H$4:$P$4,'1. CustomerRatings'!$A281:$I281)</f>
        <v>1.6532680725233453</v>
      </c>
      <c r="C281" s="12">
        <f>SUMPRODUCT($H$5:$P$5,'1. CustomerRatings'!$A281:$I281)</f>
        <v>-0.95571344643862421</v>
      </c>
      <c r="D281" s="12">
        <f>SUMPRODUCT($H$6:$P$6,'1. CustomerRatings'!$A281:$I281)</f>
        <v>1.0659113466539074</v>
      </c>
    </row>
    <row r="282" spans="1:4">
      <c r="A282" s="12">
        <f>SUMPRODUCT($H$3:$P$3,'1. CustomerRatings'!$A282:$I282)</f>
        <v>-4.9446248237877786</v>
      </c>
      <c r="B282" s="12">
        <f>SUMPRODUCT($H$4:$P$4,'1. CustomerRatings'!$A282:$I282)</f>
        <v>0.21349112408491744</v>
      </c>
      <c r="C282" s="12">
        <f>SUMPRODUCT($H$5:$P$5,'1. CustomerRatings'!$A282:$I282)</f>
        <v>-0.82768240815174932</v>
      </c>
      <c r="D282" s="12">
        <f>SUMPRODUCT($H$6:$P$6,'1. CustomerRatings'!$A282:$I282)</f>
        <v>2.4734484022581276</v>
      </c>
    </row>
    <row r="283" spans="1:4">
      <c r="A283" s="12">
        <f>SUMPRODUCT($H$3:$P$3,'1. CustomerRatings'!$A283:$I283)</f>
        <v>-5.3933946620051465</v>
      </c>
      <c r="B283" s="12">
        <f>SUMPRODUCT($H$4:$P$4,'1. CustomerRatings'!$A283:$I283)</f>
        <v>0.17283169041699165</v>
      </c>
      <c r="C283" s="12">
        <f>SUMPRODUCT($H$5:$P$5,'1. CustomerRatings'!$A283:$I283)</f>
        <v>-1.6401937601833625</v>
      </c>
      <c r="D283" s="12">
        <f>SUMPRODUCT($H$6:$P$6,'1. CustomerRatings'!$A283:$I283)</f>
        <v>1.1600979690031141</v>
      </c>
    </row>
    <row r="284" spans="1:4">
      <c r="A284" s="12">
        <f>SUMPRODUCT($H$3:$P$3,'1. CustomerRatings'!$A284:$I284)</f>
        <v>-8.0980169806771336</v>
      </c>
      <c r="B284" s="12">
        <f>SUMPRODUCT($H$4:$P$4,'1. CustomerRatings'!$A284:$I284)</f>
        <v>0.57823182464753053</v>
      </c>
      <c r="C284" s="12">
        <f>SUMPRODUCT($H$5:$P$5,'1. CustomerRatings'!$A284:$I284)</f>
        <v>-1.3629221396483424</v>
      </c>
      <c r="D284" s="12">
        <f>SUMPRODUCT($H$6:$P$6,'1. CustomerRatings'!$A284:$I284)</f>
        <v>2.469470774449356</v>
      </c>
    </row>
    <row r="285" spans="1:4">
      <c r="A285" s="12">
        <f>SUMPRODUCT($H$3:$P$3,'1. CustomerRatings'!$A285:$I285)</f>
        <v>-6.0330974588295661</v>
      </c>
      <c r="B285" s="12">
        <f>SUMPRODUCT($H$4:$P$4,'1. CustomerRatings'!$A285:$I285)</f>
        <v>0.82660428290712862</v>
      </c>
      <c r="C285" s="12">
        <f>SUMPRODUCT($H$5:$P$5,'1. CustomerRatings'!$A285:$I285)</f>
        <v>-0.93902269524840332</v>
      </c>
      <c r="D285" s="12">
        <f>SUMPRODUCT($H$6:$P$6,'1. CustomerRatings'!$A285:$I285)</f>
        <v>2.4190709443295826</v>
      </c>
    </row>
    <row r="286" spans="1:4">
      <c r="A286" s="12">
        <f>SUMPRODUCT($H$3:$P$3,'1. CustomerRatings'!$A286:$I286)</f>
        <v>-8.8004736541113751</v>
      </c>
      <c r="B286" s="12">
        <f>SUMPRODUCT($H$4:$P$4,'1. CustomerRatings'!$A286:$I286)</f>
        <v>1.3623363432731765</v>
      </c>
      <c r="C286" s="12">
        <f>SUMPRODUCT($H$5:$P$5,'1. CustomerRatings'!$A286:$I286)</f>
        <v>-0.16510275211669512</v>
      </c>
      <c r="D286" s="12">
        <f>SUMPRODUCT($H$6:$P$6,'1. CustomerRatings'!$A286:$I286)</f>
        <v>3.2215912223524095</v>
      </c>
    </row>
    <row r="287" spans="1:4">
      <c r="A287" s="12">
        <f>SUMPRODUCT($H$3:$P$3,'1. CustomerRatings'!$A287:$I287)</f>
        <v>-7.8228842934624172</v>
      </c>
      <c r="B287" s="12">
        <f>SUMPRODUCT($H$4:$P$4,'1. CustomerRatings'!$A287:$I287)</f>
        <v>0.61766697534244031</v>
      </c>
      <c r="C287" s="12">
        <f>SUMPRODUCT($H$5:$P$5,'1. CustomerRatings'!$A287:$I287)</f>
        <v>-1.2662975998434467</v>
      </c>
      <c r="D287" s="12">
        <f>SUMPRODUCT($H$6:$P$6,'1. CustomerRatings'!$A287:$I287)</f>
        <v>3.543285960297621</v>
      </c>
    </row>
    <row r="288" spans="1:4">
      <c r="A288" s="12">
        <f>SUMPRODUCT($H$3:$P$3,'1. CustomerRatings'!$A288:$I288)</f>
        <v>-6.2369441834934012</v>
      </c>
      <c r="B288" s="12">
        <f>SUMPRODUCT($H$4:$P$4,'1. CustomerRatings'!$A288:$I288)</f>
        <v>0.13567546187183788</v>
      </c>
      <c r="C288" s="12">
        <f>SUMPRODUCT($H$5:$P$5,'1. CustomerRatings'!$A288:$I288)</f>
        <v>-1.336649299774455</v>
      </c>
      <c r="D288" s="12">
        <f>SUMPRODUCT($H$6:$P$6,'1. CustomerRatings'!$A288:$I288)</f>
        <v>2.752311621435676</v>
      </c>
    </row>
    <row r="289" spans="1:4">
      <c r="A289" s="12">
        <f>SUMPRODUCT($H$3:$P$3,'1. CustomerRatings'!$A289:$I289)</f>
        <v>-9.256521991186613</v>
      </c>
      <c r="B289" s="12">
        <f>SUMPRODUCT($H$4:$P$4,'1. CustomerRatings'!$A289:$I289)</f>
        <v>0.80898476636678029</v>
      </c>
      <c r="C289" s="12">
        <f>SUMPRODUCT($H$5:$P$5,'1. CustomerRatings'!$A289:$I289)</f>
        <v>-0.64625185676997365</v>
      </c>
      <c r="D289" s="12">
        <f>SUMPRODUCT($H$6:$P$6,'1. CustomerRatings'!$A289:$I289)</f>
        <v>3.2628102749798309</v>
      </c>
    </row>
    <row r="290" spans="1:4">
      <c r="A290" s="12">
        <f>SUMPRODUCT($H$3:$P$3,'1. CustomerRatings'!$A290:$I290)</f>
        <v>-9.4594134986208065</v>
      </c>
      <c r="B290" s="12">
        <f>SUMPRODUCT($H$4:$P$4,'1. CustomerRatings'!$A290:$I290)</f>
        <v>2.3820438290281611</v>
      </c>
      <c r="C290" s="12">
        <f>SUMPRODUCT($H$5:$P$5,'1. CustomerRatings'!$A290:$I290)</f>
        <v>-1.1172668984016132</v>
      </c>
      <c r="D290" s="12">
        <f>SUMPRODUCT($H$6:$P$6,'1. CustomerRatings'!$A290:$I290)</f>
        <v>2.8066499834333518</v>
      </c>
    </row>
    <row r="291" spans="1:4">
      <c r="A291" s="12">
        <f>SUMPRODUCT($H$3:$P$3,'1. CustomerRatings'!$A291:$I291)</f>
        <v>-6.4473533711104842</v>
      </c>
      <c r="B291" s="12">
        <f>SUMPRODUCT($H$4:$P$4,'1. CustomerRatings'!$A291:$I291)</f>
        <v>0.16628306166796059</v>
      </c>
      <c r="C291" s="12">
        <f>SUMPRODUCT($H$5:$P$5,'1. CustomerRatings'!$A291:$I291)</f>
        <v>-1.4289863878877993</v>
      </c>
      <c r="D291" s="12">
        <f>SUMPRODUCT($H$6:$P$6,'1. CustomerRatings'!$A291:$I291)</f>
        <v>2.4373411644713827</v>
      </c>
    </row>
    <row r="292" spans="1:4">
      <c r="A292" s="12">
        <f>SUMPRODUCT($H$3:$P$3,'1. CustomerRatings'!$A292:$I292)</f>
        <v>-8.029258766761119</v>
      </c>
      <c r="B292" s="12">
        <f>SUMPRODUCT($H$4:$P$4,'1. CustomerRatings'!$A292:$I292)</f>
        <v>-0.72723629256471334</v>
      </c>
      <c r="C292" s="12">
        <f>SUMPRODUCT($H$5:$P$5,'1. CustomerRatings'!$A292:$I292)</f>
        <v>-0.29022714159690821</v>
      </c>
      <c r="D292" s="12">
        <f>SUMPRODUCT($H$6:$P$6,'1. CustomerRatings'!$A292:$I292)</f>
        <v>3.8527370674920869</v>
      </c>
    </row>
    <row r="293" spans="1:4">
      <c r="A293" s="12">
        <f>SUMPRODUCT($H$3:$P$3,'1. CustomerRatings'!$A293:$I293)</f>
        <v>-4.4780010155042316</v>
      </c>
      <c r="B293" s="12">
        <f>SUMPRODUCT($H$4:$P$4,'1. CustomerRatings'!$A293:$I293)</f>
        <v>2.0351759896059987</v>
      </c>
      <c r="C293" s="12">
        <f>SUMPRODUCT($H$5:$P$5,'1. CustomerRatings'!$A293:$I293)</f>
        <v>-1.2649897989238905</v>
      </c>
      <c r="D293" s="12">
        <f>SUMPRODUCT($H$6:$P$6,'1. CustomerRatings'!$A293:$I293)</f>
        <v>1.0141127560663166</v>
      </c>
    </row>
    <row r="294" spans="1:4">
      <c r="A294" s="12">
        <f>SUMPRODUCT($H$3:$P$3,'1. CustomerRatings'!$A294:$I294)</f>
        <v>-2.6751266744575366</v>
      </c>
      <c r="B294" s="12">
        <f>SUMPRODUCT($H$4:$P$4,'1. CustomerRatings'!$A294:$I294)</f>
        <v>1.1402385100890853</v>
      </c>
      <c r="C294" s="12">
        <f>SUMPRODUCT($H$5:$P$5,'1. CustomerRatings'!$A294:$I294)</f>
        <v>-0.46474510692569548</v>
      </c>
      <c r="D294" s="12">
        <f>SUMPRODUCT($H$6:$P$6,'1. CustomerRatings'!$A294:$I294)</f>
        <v>1.9630617340319882</v>
      </c>
    </row>
    <row r="295" spans="1:4">
      <c r="A295" s="12">
        <f>SUMPRODUCT($H$3:$P$3,'1. CustomerRatings'!$A295:$I295)</f>
        <v>-5.41763892987702</v>
      </c>
      <c r="B295" s="12">
        <f>SUMPRODUCT($H$4:$P$4,'1. CustomerRatings'!$A295:$I295)</f>
        <v>-2.7511717464889665</v>
      </c>
      <c r="C295" s="12">
        <f>SUMPRODUCT($H$5:$P$5,'1. CustomerRatings'!$A295:$I295)</f>
        <v>-1.4606801788978674</v>
      </c>
      <c r="D295" s="12">
        <f>SUMPRODUCT($H$6:$P$6,'1. CustomerRatings'!$A295:$I295)</f>
        <v>3.2751505282443296</v>
      </c>
    </row>
    <row r="296" spans="1:4">
      <c r="A296" s="12">
        <f>SUMPRODUCT($H$3:$P$3,'1. CustomerRatings'!$A296:$I296)</f>
        <v>-8.4864711791154708</v>
      </c>
      <c r="B296" s="12">
        <f>SUMPRODUCT($H$4:$P$4,'1. CustomerRatings'!$A296:$I296)</f>
        <v>1.4964345914791293</v>
      </c>
      <c r="C296" s="12">
        <f>SUMPRODUCT($H$5:$P$5,'1. CustomerRatings'!$A296:$I296)</f>
        <v>-0.62745536047262318</v>
      </c>
      <c r="D296" s="12">
        <f>SUMPRODUCT($H$6:$P$6,'1. CustomerRatings'!$A296:$I296)</f>
        <v>5.2111426447577003</v>
      </c>
    </row>
    <row r="297" spans="1:4">
      <c r="A297" s="12">
        <f>SUMPRODUCT($H$3:$P$3,'1. CustomerRatings'!$A297:$I297)</f>
        <v>-6.347774802606871</v>
      </c>
      <c r="B297" s="12">
        <f>SUMPRODUCT($H$4:$P$4,'1. CustomerRatings'!$A297:$I297)</f>
        <v>-2.603822915747938</v>
      </c>
      <c r="C297" s="12">
        <f>SUMPRODUCT($H$5:$P$5,'1. CustomerRatings'!$A297:$I297)</f>
        <v>-1.8334074899822099</v>
      </c>
      <c r="D297" s="12">
        <f>SUMPRODUCT($H$6:$P$6,'1. CustomerRatings'!$A297:$I297)</f>
        <v>6.8835222100629023</v>
      </c>
    </row>
    <row r="298" spans="1:4">
      <c r="A298" s="12">
        <f>SUMPRODUCT($H$3:$P$3,'1. CustomerRatings'!$A298:$I298)</f>
        <v>-8.6107478776932602</v>
      </c>
      <c r="B298" s="12">
        <f>SUMPRODUCT($H$4:$P$4,'1. CustomerRatings'!$A298:$I298)</f>
        <v>-0.1487322424279991</v>
      </c>
      <c r="C298" s="12">
        <f>SUMPRODUCT($H$5:$P$5,'1. CustomerRatings'!$A298:$I298)</f>
        <v>-1.30418395271617</v>
      </c>
      <c r="D298" s="12">
        <f>SUMPRODUCT($H$6:$P$6,'1. CustomerRatings'!$A298:$I298)</f>
        <v>3.8356778946178154</v>
      </c>
    </row>
    <row r="299" spans="1:4">
      <c r="A299" s="12">
        <f>SUMPRODUCT($H$3:$P$3,'1. CustomerRatings'!$A299:$I299)</f>
        <v>-11.47485785149366</v>
      </c>
      <c r="B299" s="12">
        <f>SUMPRODUCT($H$4:$P$4,'1. CustomerRatings'!$A299:$I299)</f>
        <v>-0.39775674328932575</v>
      </c>
      <c r="C299" s="12">
        <f>SUMPRODUCT($H$5:$P$5,'1. CustomerRatings'!$A299:$I299)</f>
        <v>-1.624603581198973</v>
      </c>
      <c r="D299" s="12">
        <f>SUMPRODUCT($H$6:$P$6,'1. CustomerRatings'!$A299:$I299)</f>
        <v>5.3620452465963915</v>
      </c>
    </row>
    <row r="300" spans="1:4">
      <c r="A300" s="12">
        <f>SUMPRODUCT($H$3:$P$3,'1. CustomerRatings'!$A300:$I300)</f>
        <v>-4.414715142967065</v>
      </c>
      <c r="B300" s="12">
        <f>SUMPRODUCT($H$4:$P$4,'1. CustomerRatings'!$A300:$I300)</f>
        <v>1.2051592408386052</v>
      </c>
      <c r="C300" s="12">
        <f>SUMPRODUCT($H$5:$P$5,'1. CustomerRatings'!$A300:$I300)</f>
        <v>-1.0294649438335717</v>
      </c>
      <c r="D300" s="12">
        <f>SUMPRODUCT($H$6:$P$6,'1. CustomerRatings'!$A300:$I300)</f>
        <v>2.1141650465026993</v>
      </c>
    </row>
    <row r="301" spans="1:4">
      <c r="A301" s="12">
        <f>SUMPRODUCT($H$3:$P$3,'1. CustomerRatings'!$A301:$I301)</f>
        <v>-4.7794479800136376</v>
      </c>
      <c r="B301" s="12">
        <f>SUMPRODUCT($H$4:$P$4,'1. CustomerRatings'!$A301:$I301)</f>
        <v>1.4968877769503286</v>
      </c>
      <c r="C301" s="12">
        <f>SUMPRODUCT($H$5:$P$5,'1. CustomerRatings'!$A301:$I301)</f>
        <v>-1.0618405808518177</v>
      </c>
      <c r="D301" s="12">
        <f>SUMPRODUCT($H$6:$P$6,'1. CustomerRatings'!$A301:$I301)</f>
        <v>0.50452556458176823</v>
      </c>
    </row>
    <row r="302" spans="1:4">
      <c r="A302" s="12">
        <f>SUMPRODUCT($H$3:$P$3,'1. CustomerRatings'!$A302:$I302)</f>
        <v>-6.8800255076335937</v>
      </c>
      <c r="B302" s="12">
        <f>SUMPRODUCT($H$4:$P$4,'1. CustomerRatings'!$A302:$I302)</f>
        <v>0.33487687409096151</v>
      </c>
      <c r="C302" s="12">
        <f>SUMPRODUCT($H$5:$P$5,'1. CustomerRatings'!$A302:$I302)</f>
        <v>-0.44569065813166581</v>
      </c>
      <c r="D302" s="12">
        <f>SUMPRODUCT($H$6:$P$6,'1. CustomerRatings'!$A302:$I302)</f>
        <v>3.936512910252203</v>
      </c>
    </row>
    <row r="303" spans="1:4">
      <c r="A303" s="12">
        <f>SUMPRODUCT($H$3:$P$3,'1. CustomerRatings'!$A303:$I303)</f>
        <v>-7.3188000943098199</v>
      </c>
      <c r="B303" s="12">
        <f>SUMPRODUCT($H$4:$P$4,'1. CustomerRatings'!$A303:$I303)</f>
        <v>0.55876524853494092</v>
      </c>
      <c r="C303" s="12">
        <f>SUMPRODUCT($H$5:$P$5,'1. CustomerRatings'!$A303:$I303)</f>
        <v>-0.98634518015043726</v>
      </c>
      <c r="D303" s="12">
        <f>SUMPRODUCT($H$6:$P$6,'1. CustomerRatings'!$A303:$I303)</f>
        <v>2.0703584112470739</v>
      </c>
    </row>
    <row r="304" spans="1:4">
      <c r="A304" s="12">
        <f>SUMPRODUCT($H$3:$P$3,'1. CustomerRatings'!$A304:$I304)</f>
        <v>-8.1240874014712006</v>
      </c>
      <c r="B304" s="12">
        <f>SUMPRODUCT($H$4:$P$4,'1. CustomerRatings'!$A304:$I304)</f>
        <v>0.97640756917950189</v>
      </c>
      <c r="C304" s="12">
        <f>SUMPRODUCT($H$5:$P$5,'1. CustomerRatings'!$A304:$I304)</f>
        <v>-1.2335523087581417</v>
      </c>
      <c r="D304" s="12">
        <f>SUMPRODUCT($H$6:$P$6,'1. CustomerRatings'!$A304:$I304)</f>
        <v>2.8262851778700715</v>
      </c>
    </row>
    <row r="305" spans="1:4">
      <c r="A305" s="12">
        <f>SUMPRODUCT($H$3:$P$3,'1. CustomerRatings'!$A305:$I305)</f>
        <v>-8.5406541104927189</v>
      </c>
      <c r="B305" s="12">
        <f>SUMPRODUCT($H$4:$P$4,'1. CustomerRatings'!$A305:$I305)</f>
        <v>-1.4279778139248127</v>
      </c>
      <c r="C305" s="12">
        <f>SUMPRODUCT($H$5:$P$5,'1. CustomerRatings'!$A305:$I305)</f>
        <v>-1.6070970971838325</v>
      </c>
      <c r="D305" s="12">
        <f>SUMPRODUCT($H$6:$P$6,'1. CustomerRatings'!$A305:$I305)</f>
        <v>5.220031376775129</v>
      </c>
    </row>
    <row r="306" spans="1:4">
      <c r="A306" s="12">
        <f>SUMPRODUCT($H$3:$P$3,'1. CustomerRatings'!$A306:$I306)</f>
        <v>-8.6881681546386851</v>
      </c>
      <c r="B306" s="12">
        <f>SUMPRODUCT($H$4:$P$4,'1. CustomerRatings'!$A306:$I306)</f>
        <v>-0.67114358436675636</v>
      </c>
      <c r="C306" s="12">
        <f>SUMPRODUCT($H$5:$P$5,'1. CustomerRatings'!$A306:$I306)</f>
        <v>-1.6226752610088653</v>
      </c>
      <c r="D306" s="12">
        <f>SUMPRODUCT($H$6:$P$6,'1. CustomerRatings'!$A306:$I306)</f>
        <v>3.504391191023676</v>
      </c>
    </row>
    <row r="307" spans="1:4">
      <c r="A307" s="12">
        <f>SUMPRODUCT($H$3:$P$3,'1. CustomerRatings'!$A307:$I307)</f>
        <v>-5.1188351686242548</v>
      </c>
      <c r="B307" s="12">
        <f>SUMPRODUCT($H$4:$P$4,'1. CustomerRatings'!$A307:$I307)</f>
        <v>-0.79012437545127845</v>
      </c>
      <c r="C307" s="12">
        <f>SUMPRODUCT($H$5:$P$5,'1. CustomerRatings'!$A307:$I307)</f>
        <v>-1.0068337986863467</v>
      </c>
      <c r="D307" s="12">
        <f>SUMPRODUCT($H$6:$P$6,'1. CustomerRatings'!$A307:$I307)</f>
        <v>2.1726751671871716</v>
      </c>
    </row>
    <row r="308" spans="1:4">
      <c r="A308" s="12">
        <f>SUMPRODUCT($H$3:$P$3,'1. CustomerRatings'!$A308:$I308)</f>
        <v>-7.5580443308806169</v>
      </c>
      <c r="B308" s="12">
        <f>SUMPRODUCT($H$4:$P$4,'1. CustomerRatings'!$A308:$I308)</f>
        <v>1.5163914821551125</v>
      </c>
      <c r="C308" s="12">
        <f>SUMPRODUCT($H$5:$P$5,'1. CustomerRatings'!$A308:$I308)</f>
        <v>-1.9796552741070936</v>
      </c>
      <c r="D308" s="12">
        <f>SUMPRODUCT($H$6:$P$6,'1. CustomerRatings'!$A308:$I308)</f>
        <v>0.46015822914262439</v>
      </c>
    </row>
    <row r="309" spans="1:4">
      <c r="A309" s="12">
        <f>SUMPRODUCT($H$3:$P$3,'1. CustomerRatings'!$A309:$I309)</f>
        <v>-6.0738325693390909</v>
      </c>
      <c r="B309" s="12">
        <f>SUMPRODUCT($H$4:$P$4,'1. CustomerRatings'!$A309:$I309)</f>
        <v>1.5169788753367093</v>
      </c>
      <c r="C309" s="12">
        <f>SUMPRODUCT($H$5:$P$5,'1. CustomerRatings'!$A309:$I309)</f>
        <v>-1.1618941106097358</v>
      </c>
      <c r="D309" s="12">
        <f>SUMPRODUCT($H$6:$P$6,'1. CustomerRatings'!$A309:$I309)</f>
        <v>2.2461788190638265</v>
      </c>
    </row>
    <row r="310" spans="1:4">
      <c r="A310" s="12">
        <f>SUMPRODUCT($H$3:$P$3,'1. CustomerRatings'!$A310:$I310)</f>
        <v>-4.5160472504850659</v>
      </c>
      <c r="B310" s="12">
        <f>SUMPRODUCT($H$4:$P$4,'1. CustomerRatings'!$A310:$I310)</f>
        <v>-1.6439024326789804</v>
      </c>
      <c r="C310" s="12">
        <f>SUMPRODUCT($H$5:$P$5,'1. CustomerRatings'!$A310:$I310)</f>
        <v>-1.5951178302344258</v>
      </c>
      <c r="D310" s="12">
        <f>SUMPRODUCT($H$6:$P$6,'1. CustomerRatings'!$A310:$I310)</f>
        <v>2.9022855899201883</v>
      </c>
    </row>
    <row r="311" spans="1:4">
      <c r="A311" s="12">
        <f>SUMPRODUCT($H$3:$P$3,'1. CustomerRatings'!$A311:$I311)</f>
        <v>-2.6592157032236035</v>
      </c>
      <c r="B311" s="12">
        <f>SUMPRODUCT($H$4:$P$4,'1. CustomerRatings'!$A311:$I311)</f>
        <v>-1.4937561424490566</v>
      </c>
      <c r="C311" s="12">
        <f>SUMPRODUCT($H$5:$P$5,'1. CustomerRatings'!$A311:$I311)</f>
        <v>-1.2216570473082111</v>
      </c>
      <c r="D311" s="12">
        <f>SUMPRODUCT($H$6:$P$6,'1. CustomerRatings'!$A311:$I311)</f>
        <v>2.8075279470974399</v>
      </c>
    </row>
    <row r="312" spans="1:4">
      <c r="A312" s="12">
        <f>SUMPRODUCT($H$3:$P$3,'1. CustomerRatings'!$A312:$I312)</f>
        <v>-8.0891508822272726</v>
      </c>
      <c r="B312" s="12">
        <f>SUMPRODUCT($H$4:$P$4,'1. CustomerRatings'!$A312:$I312)</f>
        <v>2.9701977379050115E-2</v>
      </c>
      <c r="C312" s="12">
        <f>SUMPRODUCT($H$5:$P$5,'1. CustomerRatings'!$A312:$I312)</f>
        <v>-1.6566955973249704</v>
      </c>
      <c r="D312" s="12">
        <f>SUMPRODUCT($H$6:$P$6,'1. CustomerRatings'!$A312:$I312)</f>
        <v>2.2175324463442578</v>
      </c>
    </row>
    <row r="313" spans="1:4">
      <c r="A313" s="12">
        <f>SUMPRODUCT($H$3:$P$3,'1. CustomerRatings'!$A313:$I313)</f>
        <v>-5.8011271060349738</v>
      </c>
      <c r="B313" s="12">
        <f>SUMPRODUCT($H$4:$P$4,'1. CustomerRatings'!$A313:$I313)</f>
        <v>-0.24510668868162655</v>
      </c>
      <c r="C313" s="12">
        <f>SUMPRODUCT($H$5:$P$5,'1. CustomerRatings'!$A313:$I313)</f>
        <v>-1.2891535928483935</v>
      </c>
      <c r="D313" s="12">
        <f>SUMPRODUCT($H$6:$P$6,'1. CustomerRatings'!$A313:$I313)</f>
        <v>2.7598174004146929</v>
      </c>
    </row>
    <row r="314" spans="1:4">
      <c r="A314" s="12">
        <f>SUMPRODUCT($H$3:$P$3,'1. CustomerRatings'!$A314:$I314)</f>
        <v>-6.0827352813970244</v>
      </c>
      <c r="B314" s="12">
        <f>SUMPRODUCT($H$4:$P$4,'1. CustomerRatings'!$A314:$I314)</f>
        <v>-3.0021363368942802</v>
      </c>
      <c r="C314" s="12">
        <f>SUMPRODUCT($H$5:$P$5,'1. CustomerRatings'!$A314:$I314)</f>
        <v>-1.3879168271651963</v>
      </c>
      <c r="D314" s="12">
        <f>SUMPRODUCT($H$6:$P$6,'1. CustomerRatings'!$A314:$I314)</f>
        <v>5.3892395541504605</v>
      </c>
    </row>
    <row r="315" spans="1:4">
      <c r="A315" s="12">
        <f>SUMPRODUCT($H$3:$P$3,'1. CustomerRatings'!$A315:$I315)</f>
        <v>-7.5583767681799134</v>
      </c>
      <c r="B315" s="12">
        <f>SUMPRODUCT($H$4:$P$4,'1. CustomerRatings'!$A315:$I315)</f>
        <v>0.91903837682798295</v>
      </c>
      <c r="C315" s="12">
        <f>SUMPRODUCT($H$5:$P$5,'1. CustomerRatings'!$A315:$I315)</f>
        <v>-1.5529801147134399</v>
      </c>
      <c r="D315" s="12">
        <f>SUMPRODUCT($H$6:$P$6,'1. CustomerRatings'!$A315:$I315)</f>
        <v>1.4558035413722106</v>
      </c>
    </row>
    <row r="316" spans="1:4">
      <c r="A316" s="12">
        <f>SUMPRODUCT($H$3:$P$3,'1. CustomerRatings'!$A316:$I316)</f>
        <v>-13.204167926736053</v>
      </c>
      <c r="B316" s="12">
        <f>SUMPRODUCT($H$4:$P$4,'1. CustomerRatings'!$A316:$I316)</f>
        <v>2.3135706249011863</v>
      </c>
      <c r="C316" s="12">
        <f>SUMPRODUCT($H$5:$P$5,'1. CustomerRatings'!$A316:$I316)</f>
        <v>1.9181109323331664</v>
      </c>
      <c r="D316" s="12">
        <f>SUMPRODUCT($H$6:$P$6,'1. CustomerRatings'!$A316:$I316)</f>
        <v>4.1790765582887275</v>
      </c>
    </row>
    <row r="317" spans="1:4">
      <c r="A317" s="12">
        <f>SUMPRODUCT($H$3:$P$3,'1. CustomerRatings'!$A317:$I317)</f>
        <v>-5.3807864654560307</v>
      </c>
      <c r="B317" s="12">
        <f>SUMPRODUCT($H$4:$P$4,'1. CustomerRatings'!$A317:$I317)</f>
        <v>0.92487598303031737</v>
      </c>
      <c r="C317" s="12">
        <f>SUMPRODUCT($H$5:$P$5,'1. CustomerRatings'!$A317:$I317)</f>
        <v>-1.0697186711753326</v>
      </c>
      <c r="D317" s="12">
        <f>SUMPRODUCT($H$6:$P$6,'1. CustomerRatings'!$A317:$I317)</f>
        <v>1.5207716649998677</v>
      </c>
    </row>
    <row r="318" spans="1:4">
      <c r="A318" s="12">
        <f>SUMPRODUCT($H$3:$P$3,'1. CustomerRatings'!$A318:$I318)</f>
        <v>-6.6666676518795862</v>
      </c>
      <c r="B318" s="12">
        <f>SUMPRODUCT($H$4:$P$4,'1. CustomerRatings'!$A318:$I318)</f>
        <v>1.7093397717045278</v>
      </c>
      <c r="C318" s="12">
        <f>SUMPRODUCT($H$5:$P$5,'1. CustomerRatings'!$A318:$I318)</f>
        <v>-8.1256641937442753E-2</v>
      </c>
      <c r="D318" s="12">
        <f>SUMPRODUCT($H$6:$P$6,'1. CustomerRatings'!$A318:$I318)</f>
        <v>3.3075471128115783</v>
      </c>
    </row>
    <row r="319" spans="1:4">
      <c r="A319" s="12">
        <f>SUMPRODUCT($H$3:$P$3,'1. CustomerRatings'!$A319:$I319)</f>
        <v>-5.2968890205263808</v>
      </c>
      <c r="B319" s="12">
        <f>SUMPRODUCT($H$4:$P$4,'1. CustomerRatings'!$A319:$I319)</f>
        <v>1.3456475128844012</v>
      </c>
      <c r="C319" s="12">
        <f>SUMPRODUCT($H$5:$P$5,'1. CustomerRatings'!$A319:$I319)</f>
        <v>-0.40009181840911434</v>
      </c>
      <c r="D319" s="12">
        <f>SUMPRODUCT($H$6:$P$6,'1. CustomerRatings'!$A319:$I319)</f>
        <v>2.4267325200287786</v>
      </c>
    </row>
    <row r="320" spans="1:4">
      <c r="A320" s="12">
        <f>SUMPRODUCT($H$3:$P$3,'1. CustomerRatings'!$A320:$I320)</f>
        <v>-12.352130415118349</v>
      </c>
      <c r="B320" s="12">
        <f>SUMPRODUCT($H$4:$P$4,'1. CustomerRatings'!$A320:$I320)</f>
        <v>-1.0921977248234451</v>
      </c>
      <c r="C320" s="12">
        <f>SUMPRODUCT($H$5:$P$5,'1. CustomerRatings'!$A320:$I320)</f>
        <v>-2.5983234375637005</v>
      </c>
      <c r="D320" s="12">
        <f>SUMPRODUCT($H$6:$P$6,'1. CustomerRatings'!$A320:$I320)</f>
        <v>6.0304898288249085</v>
      </c>
    </row>
    <row r="321" spans="1:4">
      <c r="A321" s="12">
        <f>SUMPRODUCT($H$3:$P$3,'1. CustomerRatings'!$A321:$I321)</f>
        <v>-4.4281350866802081</v>
      </c>
      <c r="B321" s="12">
        <f>SUMPRODUCT($H$4:$P$4,'1. CustomerRatings'!$A321:$I321)</f>
        <v>1.7116809225930769</v>
      </c>
      <c r="C321" s="12">
        <f>SUMPRODUCT($H$5:$P$5,'1. CustomerRatings'!$A321:$I321)</f>
        <v>-1.0757595718430693</v>
      </c>
      <c r="D321" s="12">
        <f>SUMPRODUCT($H$6:$P$6,'1. CustomerRatings'!$A321:$I321)</f>
        <v>1.0366463647985751</v>
      </c>
    </row>
    <row r="322" spans="1:4">
      <c r="A322" s="12">
        <f>SUMPRODUCT($H$3:$P$3,'1. CustomerRatings'!$A322:$I322)</f>
        <v>-7.2138734801300064</v>
      </c>
      <c r="B322" s="12">
        <f>SUMPRODUCT($H$4:$P$4,'1. CustomerRatings'!$A322:$I322)</f>
        <v>0.63811822922827577</v>
      </c>
      <c r="C322" s="12">
        <f>SUMPRODUCT($H$5:$P$5,'1. CustomerRatings'!$A322:$I322)</f>
        <v>-1.4913594907845604</v>
      </c>
      <c r="D322" s="12">
        <f>SUMPRODUCT($H$6:$P$6,'1. CustomerRatings'!$A322:$I322)</f>
        <v>2.4088955023838334</v>
      </c>
    </row>
    <row r="323" spans="1:4">
      <c r="A323" s="12">
        <f>SUMPRODUCT($H$3:$P$3,'1. CustomerRatings'!$A323:$I323)</f>
        <v>-6.677992107724231</v>
      </c>
      <c r="B323" s="12">
        <f>SUMPRODUCT($H$4:$P$4,'1. CustomerRatings'!$A323:$I323)</f>
        <v>0.207699049976099</v>
      </c>
      <c r="C323" s="12">
        <f>SUMPRODUCT($H$5:$P$5,'1. CustomerRatings'!$A323:$I323)</f>
        <v>-1.4920784890905103</v>
      </c>
      <c r="D323" s="12">
        <f>SUMPRODUCT($H$6:$P$6,'1. CustomerRatings'!$A323:$I323)</f>
        <v>1.4658231865977807</v>
      </c>
    </row>
    <row r="324" spans="1:4">
      <c r="A324" s="12">
        <f>SUMPRODUCT($H$3:$P$3,'1. CustomerRatings'!$A324:$I324)</f>
        <v>-2.9931808041472117</v>
      </c>
      <c r="B324" s="12">
        <f>SUMPRODUCT($H$4:$P$4,'1. CustomerRatings'!$A324:$I324)</f>
        <v>1.9643586727091751</v>
      </c>
      <c r="C324" s="12">
        <f>SUMPRODUCT($H$5:$P$5,'1. CustomerRatings'!$A324:$I324)</f>
        <v>-0.5925424056375872</v>
      </c>
      <c r="D324" s="12">
        <f>SUMPRODUCT($H$6:$P$6,'1. CustomerRatings'!$A324:$I324)</f>
        <v>0.664285117205072</v>
      </c>
    </row>
    <row r="325" spans="1:4">
      <c r="A325" s="12">
        <f>SUMPRODUCT($H$3:$P$3,'1. CustomerRatings'!$A325:$I325)</f>
        <v>-8.9036846006141861</v>
      </c>
      <c r="B325" s="12">
        <f>SUMPRODUCT($H$4:$P$4,'1. CustomerRatings'!$A325:$I325)</f>
        <v>0.67921959413047628</v>
      </c>
      <c r="C325" s="12">
        <f>SUMPRODUCT($H$5:$P$5,'1. CustomerRatings'!$A325:$I325)</f>
        <v>-1.6105778682047291</v>
      </c>
      <c r="D325" s="12">
        <f>SUMPRODUCT($H$6:$P$6,'1. CustomerRatings'!$A325:$I325)</f>
        <v>3.3707641448733874</v>
      </c>
    </row>
    <row r="326" spans="1:4">
      <c r="A326" s="12">
        <f>SUMPRODUCT($H$3:$P$3,'1. CustomerRatings'!$A326:$I326)</f>
        <v>-7.5055550407582388</v>
      </c>
      <c r="B326" s="12">
        <f>SUMPRODUCT($H$4:$P$4,'1. CustomerRatings'!$A326:$I326)</f>
        <v>-0.19250503004732911</v>
      </c>
      <c r="C326" s="12">
        <f>SUMPRODUCT($H$5:$P$5,'1. CustomerRatings'!$A326:$I326)</f>
        <v>-1.3334894571777589</v>
      </c>
      <c r="D326" s="12">
        <f>SUMPRODUCT($H$6:$P$6,'1. CustomerRatings'!$A326:$I326)</f>
        <v>4.0422582226463284</v>
      </c>
    </row>
    <row r="327" spans="1:4">
      <c r="A327" s="12">
        <f>SUMPRODUCT($H$3:$P$3,'1. CustomerRatings'!$A327:$I327)</f>
        <v>-6.2837896053740163</v>
      </c>
      <c r="B327" s="12">
        <f>SUMPRODUCT($H$4:$P$4,'1. CustomerRatings'!$A327:$I327)</f>
        <v>2.093913733578026</v>
      </c>
      <c r="C327" s="12">
        <f>SUMPRODUCT($H$5:$P$5,'1. CustomerRatings'!$A327:$I327)</f>
        <v>-0.45646630773747765</v>
      </c>
      <c r="D327" s="12">
        <f>SUMPRODUCT($H$6:$P$6,'1. CustomerRatings'!$A327:$I327)</f>
        <v>1.6808169784048581</v>
      </c>
    </row>
    <row r="328" spans="1:4">
      <c r="A328" s="12">
        <f>SUMPRODUCT($H$3:$P$3,'1. CustomerRatings'!$A328:$I328)</f>
        <v>-6.0621149725510524</v>
      </c>
      <c r="B328" s="12">
        <f>SUMPRODUCT($H$4:$P$4,'1. CustomerRatings'!$A328:$I328)</f>
        <v>-0.80501167836132759</v>
      </c>
      <c r="C328" s="12">
        <f>SUMPRODUCT($H$5:$P$5,'1. CustomerRatings'!$A328:$I328)</f>
        <v>-1.1444943485975876</v>
      </c>
      <c r="D328" s="12">
        <f>SUMPRODUCT($H$6:$P$6,'1. CustomerRatings'!$A328:$I328)</f>
        <v>3.5633252507487607</v>
      </c>
    </row>
    <row r="329" spans="1:4">
      <c r="A329" s="12">
        <f>SUMPRODUCT($H$3:$P$3,'1. CustomerRatings'!$A329:$I329)</f>
        <v>-4.5511304564308688</v>
      </c>
      <c r="B329" s="12">
        <f>SUMPRODUCT($H$4:$P$4,'1. CustomerRatings'!$A329:$I329)</f>
        <v>1.5843055564679855</v>
      </c>
      <c r="C329" s="12">
        <f>SUMPRODUCT($H$5:$P$5,'1. CustomerRatings'!$A329:$I329)</f>
        <v>-1.0406469062887267</v>
      </c>
      <c r="D329" s="12">
        <f>SUMPRODUCT($H$6:$P$6,'1. CustomerRatings'!$A329:$I329)</f>
        <v>1.2054308981940518</v>
      </c>
    </row>
    <row r="330" spans="1:4">
      <c r="A330" s="12">
        <f>SUMPRODUCT($H$3:$P$3,'1. CustomerRatings'!$A330:$I330)</f>
        <v>-5.0382032142974129</v>
      </c>
      <c r="B330" s="12">
        <f>SUMPRODUCT($H$4:$P$4,'1. CustomerRatings'!$A330:$I330)</f>
        <v>1.1078247206104326</v>
      </c>
      <c r="C330" s="12">
        <f>SUMPRODUCT($H$5:$P$5,'1. CustomerRatings'!$A330:$I330)</f>
        <v>-0.61901167755450559</v>
      </c>
      <c r="D330" s="12">
        <f>SUMPRODUCT($H$6:$P$6,'1. CustomerRatings'!$A330:$I330)</f>
        <v>2.3668777804637404</v>
      </c>
    </row>
    <row r="331" spans="1:4">
      <c r="A331" s="12">
        <f>SUMPRODUCT($H$3:$P$3,'1. CustomerRatings'!$A331:$I331)</f>
        <v>-3.7295039897835078</v>
      </c>
      <c r="B331" s="12">
        <f>SUMPRODUCT($H$4:$P$4,'1. CustomerRatings'!$A331:$I331)</f>
        <v>-1.4313754197186146</v>
      </c>
      <c r="C331" s="12">
        <f>SUMPRODUCT($H$5:$P$5,'1. CustomerRatings'!$A331:$I331)</f>
        <v>-1.122779358772519</v>
      </c>
      <c r="D331" s="12">
        <f>SUMPRODUCT($H$6:$P$6,'1. CustomerRatings'!$A331:$I331)</f>
        <v>1.9988824492640234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31"/>
  <sheetViews>
    <sheetView workbookViewId="0">
      <pane ySplit="2" topLeftCell="A3" activePane="bottomLeft" state="frozen"/>
      <selection pane="bottomLeft" activeCell="C6" sqref="C6"/>
    </sheetView>
  </sheetViews>
  <sheetFormatPr defaultRowHeight="12.5"/>
  <cols>
    <col min="1" max="1" width="9.81640625" customWidth="1"/>
    <col min="4" max="4" width="8.7265625" customWidth="1"/>
  </cols>
  <sheetData>
    <row r="1" spans="1:17" ht="13">
      <c r="A1" t="s">
        <v>41</v>
      </c>
      <c r="H1" s="29" t="s">
        <v>48</v>
      </c>
    </row>
    <row r="2" spans="1:17" ht="16" thickBot="1">
      <c r="A2" t="s">
        <v>44</v>
      </c>
      <c r="B2" t="s">
        <v>45</v>
      </c>
      <c r="C2" t="s">
        <v>46</v>
      </c>
      <c r="D2" t="s">
        <v>47</v>
      </c>
      <c r="H2" s="3" t="s">
        <v>1</v>
      </c>
      <c r="I2" s="3" t="s">
        <v>2</v>
      </c>
      <c r="J2" s="3" t="s">
        <v>3</v>
      </c>
      <c r="K2" s="3" t="s">
        <v>4</v>
      </c>
      <c r="L2" s="3" t="s">
        <v>5</v>
      </c>
      <c r="M2" s="3" t="s">
        <v>6</v>
      </c>
      <c r="N2" s="3" t="s">
        <v>7</v>
      </c>
      <c r="O2" s="3" t="s">
        <v>8</v>
      </c>
      <c r="P2" s="3" t="s">
        <v>9</v>
      </c>
    </row>
    <row r="3" spans="1:17" ht="13" thickBot="1">
      <c r="A3" s="12">
        <f>SUMPRODUCT($H$3:$P$3,'1. CustomerRatings'!$A3:$I3)</f>
        <v>2.4198356582962992</v>
      </c>
      <c r="B3" s="12">
        <f>SUMPRODUCT($H$4:$P$4,'1. CustomerRatings'!$A3:$I3)</f>
        <v>1.7320373355389662</v>
      </c>
      <c r="C3" s="12">
        <f>SUMPRODUCT($H$5:$P$5,'1. CustomerRatings'!$A3:$I3)</f>
        <v>0.64686018465004214</v>
      </c>
      <c r="D3" s="12">
        <f>SUMPRODUCT($H$6:$P$6,'1. CustomerRatings'!$A3:$I3)</f>
        <v>3.0662815959656022</v>
      </c>
      <c r="G3" t="s">
        <v>44</v>
      </c>
      <c r="H3" s="27">
        <v>0.50856620560939203</v>
      </c>
      <c r="I3" s="28">
        <v>-0.12299536975066089</v>
      </c>
      <c r="J3" s="32">
        <v>0</v>
      </c>
      <c r="K3" s="32">
        <v>0</v>
      </c>
      <c r="L3" s="32">
        <v>0</v>
      </c>
      <c r="M3" s="32">
        <v>0</v>
      </c>
      <c r="N3" s="32">
        <v>0</v>
      </c>
      <c r="O3" s="32">
        <v>0</v>
      </c>
      <c r="P3" s="32">
        <v>0</v>
      </c>
      <c r="Q3" s="20">
        <v>0.30420024711552268</v>
      </c>
    </row>
    <row r="4" spans="1:17" ht="13" thickBot="1">
      <c r="A4" s="12">
        <f>SUMPRODUCT($H$3:$P$3,'1. CustomerRatings'!$A4:$I4)</f>
        <v>2.8054064941550303</v>
      </c>
      <c r="B4" s="12">
        <f>SUMPRODUCT($H$4:$P$4,'1. CustomerRatings'!$A4:$I4)</f>
        <v>1.8020085807915356</v>
      </c>
      <c r="C4" s="12">
        <f>SUMPRODUCT($H$5:$P$5,'1. CustomerRatings'!$A4:$I4)</f>
        <v>1.0518027350746308</v>
      </c>
      <c r="D4" s="12">
        <f>SUMPRODUCT($H$6:$P$6,'1. CustomerRatings'!$A4:$I4)</f>
        <v>5.3005505688521009</v>
      </c>
      <c r="G4" t="s">
        <v>45</v>
      </c>
      <c r="H4" s="32">
        <v>0</v>
      </c>
      <c r="I4" s="28">
        <v>-0.12737536612509123</v>
      </c>
      <c r="J4" s="28">
        <v>0.12826701392659151</v>
      </c>
      <c r="K4" s="28">
        <v>-0.2256015341547643</v>
      </c>
      <c r="L4" s="27">
        <v>0.69743670171507988</v>
      </c>
      <c r="M4" s="28">
        <v>-5.9232078768398089E-3</v>
      </c>
      <c r="N4" s="32">
        <v>0</v>
      </c>
      <c r="O4" s="28">
        <v>1.3902625136804236E-2</v>
      </c>
      <c r="P4" s="28">
        <v>-0.18815341850733633</v>
      </c>
      <c r="Q4" s="20">
        <v>0.18728836143735766</v>
      </c>
    </row>
    <row r="5" spans="1:17" ht="13" thickBot="1">
      <c r="A5" s="12">
        <f>SUMPRODUCT($H$3:$P$3,'1. CustomerRatings'!$A5:$I5)</f>
        <v>2.296840288545638</v>
      </c>
      <c r="B5" s="12">
        <f>SUMPRODUCT($H$4:$P$4,'1. CustomerRatings'!$A5:$I5)</f>
        <v>1.4438802729471956</v>
      </c>
      <c r="C5" s="12">
        <f>SUMPRODUCT($H$5:$P$5,'1. CustomerRatings'!$A5:$I5)</f>
        <v>0.80129997730288005</v>
      </c>
      <c r="D5" s="12">
        <f>SUMPRODUCT($H$6:$P$6,'1. CustomerRatings'!$A5:$I5)</f>
        <v>2.3715186362593581</v>
      </c>
      <c r="G5" t="s">
        <v>46</v>
      </c>
      <c r="H5" s="32">
        <v>0</v>
      </c>
      <c r="I5" s="28">
        <v>3.5112665554342559E-2</v>
      </c>
      <c r="J5" s="28">
        <v>0.42577926219844775</v>
      </c>
      <c r="K5" s="28">
        <v>-1.5325995919381774E-2</v>
      </c>
      <c r="L5" s="28">
        <v>-4.7047106977379183E-2</v>
      </c>
      <c r="M5" s="27">
        <v>0.6563128026145405</v>
      </c>
      <c r="N5" s="28">
        <v>-4.4570982830015204E-2</v>
      </c>
      <c r="O5" s="28">
        <v>-1.3854518645550429E-2</v>
      </c>
      <c r="P5" s="32">
        <v>0</v>
      </c>
      <c r="Q5" s="20">
        <v>0.21274428329607015</v>
      </c>
    </row>
    <row r="6" spans="1:17" ht="13" thickBot="1">
      <c r="A6" s="12">
        <f>SUMPRODUCT($H$3:$P$3,'1. CustomerRatings'!$A6:$I6)</f>
        <v>2.296840288545638</v>
      </c>
      <c r="B6" s="12">
        <f>SUMPRODUCT($H$4:$P$4,'1. CustomerRatings'!$A6:$I6)</f>
        <v>4.4688553350655562</v>
      </c>
      <c r="C6" s="12">
        <f>SUMPRODUCT($H$5:$P$5,'1. CustomerRatings'!$A6:$I6)</f>
        <v>0.94037323145342555</v>
      </c>
      <c r="D6" s="12">
        <f>SUMPRODUCT($H$6:$P$6,'1. CustomerRatings'!$A6:$I6)</f>
        <v>3.8029051170065924</v>
      </c>
      <c r="G6" t="s">
        <v>47</v>
      </c>
      <c r="H6" s="28">
        <v>-3.8445759347684405E-2</v>
      </c>
      <c r="I6" s="28">
        <v>0.16878453339547655</v>
      </c>
      <c r="J6" s="28">
        <v>0.12828601326853944</v>
      </c>
      <c r="K6" s="28">
        <v>0.12442672069250132</v>
      </c>
      <c r="L6" s="28">
        <v>0</v>
      </c>
      <c r="M6" s="28">
        <v>8.0090456157253742E-2</v>
      </c>
      <c r="N6" s="27">
        <v>0.7809742416018095</v>
      </c>
      <c r="O6" s="28">
        <v>0.14285273755448069</v>
      </c>
      <c r="P6" s="28">
        <v>-6.7710741203016789E-2</v>
      </c>
      <c r="Q6" s="20">
        <v>0.13557816045600726</v>
      </c>
    </row>
    <row r="7" spans="1:17">
      <c r="A7" s="12">
        <f>SUMPRODUCT($H$3:$P$3,'1. CustomerRatings'!$A7:$I7)</f>
        <v>3.3139726997644225</v>
      </c>
      <c r="B7" s="12">
        <f>SUMPRODUCT($H$4:$P$4,'1. CustomerRatings'!$A7:$I7)</f>
        <v>2.5254443430976936</v>
      </c>
      <c r="C7" s="12">
        <f>SUMPRODUCT($H$5:$P$5,'1. CustomerRatings'!$A7:$I7)</f>
        <v>1.3251267541884557</v>
      </c>
      <c r="D7" s="12">
        <f>SUMPRODUCT($H$6:$P$6,'1. CustomerRatings'!$A7:$I7)</f>
        <v>5.7895282568608852</v>
      </c>
    </row>
    <row r="8" spans="1:17">
      <c r="A8" s="12">
        <f>SUMPRODUCT($H$3:$P$3,'1. CustomerRatings'!$A8:$I8)</f>
        <v>2.4198356582962992</v>
      </c>
      <c r="B8" s="12">
        <f>SUMPRODUCT($H$4:$P$4,'1. CustomerRatings'!$A8:$I8)</f>
        <v>3.1917305766572102</v>
      </c>
      <c r="C8" s="12">
        <f>SUMPRODUCT($H$5:$P$5,'1. CustomerRatings'!$A8:$I8)</f>
        <v>0.6874190937131609</v>
      </c>
      <c r="D8" s="12">
        <f>SUMPRODUCT($H$6:$P$6,'1. CustomerRatings'!$A8:$I8)</f>
        <v>2.0783073821713804</v>
      </c>
      <c r="G8" s="3"/>
    </row>
    <row r="9" spans="1:17">
      <c r="A9" s="12">
        <f>SUMPRODUCT($H$3:$P$3,'1. CustomerRatings'!$A9:$I9)</f>
        <v>2.8054064941550303</v>
      </c>
      <c r="B9" s="12">
        <f>SUMPRODUCT($H$4:$P$4,'1. CustomerRatings'!$A9:$I9)</f>
        <v>4.0012960715387678</v>
      </c>
      <c r="C9" s="12">
        <f>SUMPRODUCT($H$5:$P$5,'1. CustomerRatings'!$A9:$I9)</f>
        <v>0.67695612956395568</v>
      </c>
      <c r="D9" s="12">
        <f>SUMPRODUCT($H$6:$P$6,'1. CustomerRatings'!$A9:$I9)</f>
        <v>2.2270721730811518</v>
      </c>
      <c r="G9" s="3" t="s">
        <v>50</v>
      </c>
    </row>
    <row r="10" spans="1:17">
      <c r="A10" s="12">
        <f>SUMPRODUCT($H$3:$P$3,'1. CustomerRatings'!$A10:$I10)</f>
        <v>2.4198356582962992</v>
      </c>
      <c r="B10" s="12">
        <f>SUMPRODUCT($H$4:$P$4,'1. CustomerRatings'!$A10:$I10)</f>
        <v>3.1735520474868779</v>
      </c>
      <c r="C10" s="12">
        <f>SUMPRODUCT($H$5:$P$5,'1. CustomerRatings'!$A10:$I10)</f>
        <v>1.0716347999749574</v>
      </c>
      <c r="D10" s="12">
        <f>SUMPRODUCT($H$6:$P$6,'1. CustomerRatings'!$A10:$I10)</f>
        <v>2.5674408669003452</v>
      </c>
      <c r="G10" s="3">
        <v>1</v>
      </c>
      <c r="H10" s="4">
        <f>CORREL($A:$A,B:B)</f>
        <v>5.1432062416260239E-3</v>
      </c>
      <c r="I10" s="4">
        <f>CORREL($A:$A,C:C)</f>
        <v>0.11033432372297154</v>
      </c>
      <c r="J10" s="4">
        <f>CORREL($A:$A,D:D)</f>
        <v>0.10938412721496654</v>
      </c>
      <c r="L10" s="3" t="s">
        <v>53</v>
      </c>
      <c r="M10" s="3" t="s">
        <v>54</v>
      </c>
    </row>
    <row r="11" spans="1:17">
      <c r="A11" s="12">
        <f>SUMPRODUCT($H$3:$P$3,'1. CustomerRatings'!$A11:$I11)</f>
        <v>2.9284018639056915</v>
      </c>
      <c r="B11" s="12">
        <f>SUMPRODUCT($H$4:$P$4,'1. CustomerRatings'!$A11:$I11)</f>
        <v>2.9358540778778397</v>
      </c>
      <c r="C11" s="12">
        <f>SUMPRODUCT($H$5:$P$5,'1. CustomerRatings'!$A11:$I11)</f>
        <v>0.72208315931882094</v>
      </c>
      <c r="D11" s="12">
        <f>SUMPRODUCT($H$6:$P$6,'1. CustomerRatings'!$A11:$I11)</f>
        <v>2.2688511184431732</v>
      </c>
      <c r="H11">
        <v>1</v>
      </c>
      <c r="I11" s="4">
        <f>CORREL($B:$B,C:C)</f>
        <v>0.26044999756002063</v>
      </c>
      <c r="J11" s="4">
        <f>CORREL($B:$B,D:D)</f>
        <v>-6.9920396653203156E-3</v>
      </c>
    </row>
    <row r="12" spans="1:17">
      <c r="A12" s="12">
        <f>SUMPRODUCT($H$3:$P$3,'1. CustomerRatings'!$A12:$I12)</f>
        <v>2.9284018639056915</v>
      </c>
      <c r="B12" s="12">
        <f>SUMPRODUCT($H$4:$P$4,'1. CustomerRatings'!$A12:$I12)</f>
        <v>1.7084918450283424</v>
      </c>
      <c r="C12" s="12">
        <f>SUMPRODUCT($H$5:$P$5,'1. CustomerRatings'!$A12:$I12)</f>
        <v>0.6622506529151253</v>
      </c>
      <c r="D12" s="12">
        <f>SUMPRODUCT($H$6:$P$6,'1. CustomerRatings'!$A12:$I12)</f>
        <v>2.581851794466107</v>
      </c>
      <c r="I12">
        <v>1</v>
      </c>
      <c r="J12" s="4">
        <f>CORREL($C:$C,D:D)</f>
        <v>0.46479637189734468</v>
      </c>
    </row>
    <row r="13" spans="1:17">
      <c r="A13" s="12">
        <f>SUMPRODUCT($H$3:$P$3,'1. CustomerRatings'!$A13:$I13)</f>
        <v>3.8391236319805628</v>
      </c>
      <c r="B13" s="12">
        <f>SUMPRODUCT($H$4:$P$4,'1. CustomerRatings'!$A13:$I13)</f>
        <v>1.5398479512740293</v>
      </c>
      <c r="C13" s="12">
        <f>SUMPRODUCT($H$5:$P$5,'1. CustomerRatings'!$A13:$I13)</f>
        <v>1.5402690883286048</v>
      </c>
      <c r="D13" s="12">
        <f>SUMPRODUCT($H$6:$P$6,'1. CustomerRatings'!$A13:$I13)</f>
        <v>6.423626718097772</v>
      </c>
      <c r="J13">
        <v>1</v>
      </c>
    </row>
    <row r="14" spans="1:17">
      <c r="A14" s="12">
        <f>SUMPRODUCT($H$3:$P$3,'1. CustomerRatings'!$A14:$I14)</f>
        <v>0.52515093221614051</v>
      </c>
      <c r="B14" s="12">
        <f>SUMPRODUCT($H$4:$P$4,'1. CustomerRatings'!$A14:$I14)</f>
        <v>0.44077562643065216</v>
      </c>
      <c r="C14" s="12">
        <f>SUMPRODUCT($H$5:$P$5,'1. CustomerRatings'!$A14:$I14)</f>
        <v>0.63635182523547129</v>
      </c>
      <c r="D14" s="12">
        <f>SUMPRODUCT($H$6:$P$6,'1. CustomerRatings'!$A14:$I14)</f>
        <v>6.2981746572474959</v>
      </c>
    </row>
    <row r="15" spans="1:17">
      <c r="A15" s="12">
        <f>SUMPRODUCT($H$3:$P$3,'1. CustomerRatings'!$A15:$I15)</f>
        <v>2.4198356582962992</v>
      </c>
      <c r="B15" s="12">
        <f>SUMPRODUCT($H$4:$P$4,'1. CustomerRatings'!$A15:$I15)</f>
        <v>1.9614651012237634</v>
      </c>
      <c r="C15" s="12">
        <f>SUMPRODUCT($H$5:$P$5,'1. CustomerRatings'!$A15:$I15)</f>
        <v>0.75233279310298706</v>
      </c>
      <c r="D15" s="12">
        <f>SUMPRODUCT($H$6:$P$6,'1. CustomerRatings'!$A15:$I15)</f>
        <v>2.4810083228243962</v>
      </c>
      <c r="G15" s="3" t="s">
        <v>52</v>
      </c>
    </row>
    <row r="16" spans="1:17">
      <c r="A16" s="12">
        <f>SUMPRODUCT($H$3:$P$3,'1. CustomerRatings'!$A16:$I16)</f>
        <v>2.9284018639056915</v>
      </c>
      <c r="B16" s="12">
        <f>SUMPRODUCT($H$4:$P$4,'1. CustomerRatings'!$A16:$I16)</f>
        <v>2.4568457592947026</v>
      </c>
      <c r="C16" s="12">
        <f>SUMPRODUCT($H$5:$P$5,'1. CustomerRatings'!$A16:$I16)</f>
        <v>0.76371118760117351</v>
      </c>
      <c r="D16" s="12">
        <f>SUMPRODUCT($H$6:$P$6,'1. CustomerRatings'!$A16:$I16)</f>
        <v>1.4510248431174047</v>
      </c>
      <c r="G16" s="3">
        <v>1</v>
      </c>
      <c r="H16" s="4">
        <f>ABS(CORREL($A:$A,B:B))</f>
        <v>5.1432062416260239E-3</v>
      </c>
      <c r="I16" s="4">
        <f>ABS(CORREL($A:$A,C:C))</f>
        <v>0.11033432372297154</v>
      </c>
      <c r="J16" s="4">
        <f>ABS(CORREL($A:$A,D:D))</f>
        <v>0.10938412721496654</v>
      </c>
    </row>
    <row r="17" spans="1:13">
      <c r="A17" s="12">
        <f>SUMPRODUCT($H$3:$P$3,'1. CustomerRatings'!$A17:$I17)</f>
        <v>2.1738449187949773</v>
      </c>
      <c r="B17" s="12">
        <f>SUMPRODUCT($H$4:$P$4,'1. CustomerRatings'!$A17:$I17)</f>
        <v>4.3333170431481429</v>
      </c>
      <c r="C17" s="12">
        <f>SUMPRODUCT($H$5:$P$5,'1. CustomerRatings'!$A17:$I17)</f>
        <v>2.0377730617341792</v>
      </c>
      <c r="D17" s="12">
        <f>SUMPRODUCT($H$6:$P$6,'1. CustomerRatings'!$A17:$I17)</f>
        <v>4.7739043350027854</v>
      </c>
      <c r="H17">
        <v>1</v>
      </c>
      <c r="I17" s="4">
        <f>ABS(CORREL($B:$B,C:C))</f>
        <v>0.26044999756002063</v>
      </c>
      <c r="J17" s="4">
        <f>ABS(CORREL($B:$B,D:D))</f>
        <v>6.9920396653203156E-3</v>
      </c>
      <c r="L17" s="3" t="s">
        <v>51</v>
      </c>
    </row>
    <row r="18" spans="1:13">
      <c r="A18" s="12">
        <f>SUMPRODUCT($H$3:$P$3,'1. CustomerRatings'!$A18:$I18)</f>
        <v>2.9284018639056915</v>
      </c>
      <c r="B18" s="12">
        <f>SUMPRODUCT($H$4:$P$4,'1. CustomerRatings'!$A18:$I18)</f>
        <v>0.66212002833924666</v>
      </c>
      <c r="C18" s="12">
        <f>SUMPRODUCT($H$5:$P$5,'1. CustomerRatings'!$A18:$I18)</f>
        <v>0.78405390416098442</v>
      </c>
      <c r="D18" s="12">
        <f>SUMPRODUCT($H$6:$P$6,'1. CustomerRatings'!$A18:$I18)</f>
        <v>2.4315678017631792</v>
      </c>
      <c r="I18">
        <v>1</v>
      </c>
      <c r="J18" s="4">
        <f>ABS(CORREL($C:$C,D:D))</f>
        <v>0.46479637189734468</v>
      </c>
      <c r="L18" s="4">
        <f>SUM(H16:J16,I17:J17,J18)</f>
        <v>0.95710006630224975</v>
      </c>
      <c r="M18" s="31" t="s">
        <v>57</v>
      </c>
    </row>
    <row r="19" spans="1:13">
      <c r="A19" s="12">
        <f>SUMPRODUCT($H$3:$P$3,'1. CustomerRatings'!$A19:$I19)</f>
        <v>1.7882740829362462</v>
      </c>
      <c r="B19" s="12">
        <f>SUMPRODUCT($H$4:$P$4,'1. CustomerRatings'!$A19:$I19)</f>
        <v>2.6064226681086082</v>
      </c>
      <c r="C19" s="12">
        <f>SUMPRODUCT($H$5:$P$5,'1. CustomerRatings'!$A19:$I19)</f>
        <v>0.63733739502866837</v>
      </c>
      <c r="D19" s="12">
        <f>SUMPRODUCT($H$6:$P$6,'1. CustomerRatings'!$A19:$I19)</f>
        <v>4.6468864165819488</v>
      </c>
      <c r="J19">
        <v>1</v>
      </c>
      <c r="L19" s="33" t="s">
        <v>56</v>
      </c>
    </row>
    <row r="20" spans="1:13">
      <c r="A20" s="12">
        <f>SUMPRODUCT($H$3:$P$3,'1. CustomerRatings'!$A20:$I20)</f>
        <v>3.4369680695150837</v>
      </c>
      <c r="B20" s="12">
        <f>SUMPRODUCT($H$4:$P$4,'1. CustomerRatings'!$A20:$I20)</f>
        <v>3.3617054659942145</v>
      </c>
      <c r="C20" s="12">
        <f>SUMPRODUCT($H$5:$P$5,'1. CustomerRatings'!$A20:$I20)</f>
        <v>1.027063817144942</v>
      </c>
      <c r="D20" s="12">
        <f>SUMPRODUCT($H$6:$P$6,'1. CustomerRatings'!$A20:$I20)</f>
        <v>3.3392343310098025</v>
      </c>
    </row>
    <row r="21" spans="1:13">
      <c r="A21" s="12">
        <f>SUMPRODUCT($H$3:$P$3,'1. CustomerRatings'!$A21:$I21)</f>
        <v>2.9284018639056915</v>
      </c>
      <c r="B21" s="12">
        <f>SUMPRODUCT($H$4:$P$4,'1. CustomerRatings'!$A21:$I21)</f>
        <v>2.2547897156505625</v>
      </c>
      <c r="C21" s="12">
        <f>SUMPRODUCT($H$5:$P$5,'1. CustomerRatings'!$A21:$I21)</f>
        <v>0.73299472341670868</v>
      </c>
      <c r="D21" s="12">
        <f>SUMPRODUCT($H$6:$P$6,'1. CustomerRatings'!$A21:$I21)</f>
        <v>2.0214356059617162</v>
      </c>
    </row>
    <row r="22" spans="1:13">
      <c r="A22" s="12">
        <f>SUMPRODUCT($H$3:$P$3,'1. CustomerRatings'!$A22:$I22)</f>
        <v>3.3139726997644225</v>
      </c>
      <c r="B22" s="12">
        <f>SUMPRODUCT($H$4:$P$4,'1. CustomerRatings'!$A22:$I22)</f>
        <v>2.487439980913718</v>
      </c>
      <c r="C22" s="12">
        <f>SUMPRODUCT($H$5:$P$5,'1. CustomerRatings'!$A22:$I22)</f>
        <v>2.4686517473703735</v>
      </c>
      <c r="D22" s="12">
        <f>SUMPRODUCT($H$6:$P$6,'1. CustomerRatings'!$A22:$I22)</f>
        <v>4.6539509769890053</v>
      </c>
    </row>
    <row r="23" spans="1:13">
      <c r="A23" s="12">
        <f>SUMPRODUCT($H$3:$P$3,'1. CustomerRatings'!$A23:$I23)</f>
        <v>2.6824111244043696</v>
      </c>
      <c r="B23" s="12">
        <f>SUMPRODUCT($H$4:$P$4,'1. CustomerRatings'!$A23:$I23)</f>
        <v>1.0702611247406657</v>
      </c>
      <c r="C23" s="12">
        <f>SUMPRODUCT($H$5:$P$5,'1. CustomerRatings'!$A23:$I23)</f>
        <v>0.53344697808934105</v>
      </c>
      <c r="D23" s="12">
        <f>SUMPRODUCT($H$6:$P$6,'1. CustomerRatings'!$A23:$I23)</f>
        <v>5.2144967906249979</v>
      </c>
    </row>
    <row r="24" spans="1:13">
      <c r="A24" s="12">
        <f>SUMPRODUCT($H$3:$P$3,'1. CustomerRatings'!$A24:$I24)</f>
        <v>2.4198356582962992</v>
      </c>
      <c r="B24" s="12">
        <f>SUMPRODUCT($H$4:$P$4,'1. CustomerRatings'!$A24:$I24)</f>
        <v>3.0345096518482926</v>
      </c>
      <c r="C24" s="12">
        <f>SUMPRODUCT($H$5:$P$5,'1. CustomerRatings'!$A24:$I24)</f>
        <v>1.5236516221906748</v>
      </c>
      <c r="D24" s="12">
        <f>SUMPRODUCT($H$6:$P$6,'1. CustomerRatings'!$A24:$I24)</f>
        <v>2.3915953881979441</v>
      </c>
    </row>
    <row r="25" spans="1:13">
      <c r="A25" s="12">
        <f>SUMPRODUCT($H$3:$P$3,'1. CustomerRatings'!$A25:$I25)</f>
        <v>2.1738449187949773</v>
      </c>
      <c r="B25" s="12">
        <f>SUMPRODUCT($H$4:$P$4,'1. CustomerRatings'!$A25:$I25)</f>
        <v>0.77514046930722424</v>
      </c>
      <c r="C25" s="12">
        <f>SUMPRODUCT($H$5:$P$5,'1. CustomerRatings'!$A25:$I25)</f>
        <v>1.1923880090819183</v>
      </c>
      <c r="D25" s="12">
        <f>SUMPRODUCT($H$6:$P$6,'1. CustomerRatings'!$A25:$I25)</f>
        <v>4.5162431412359547</v>
      </c>
    </row>
    <row r="26" spans="1:13">
      <c r="A26" s="12">
        <f>SUMPRODUCT($H$3:$P$3,'1. CustomerRatings'!$A26:$I26)</f>
        <v>1.7882740829362462</v>
      </c>
      <c r="B26" s="12">
        <f>SUMPRODUCT($H$4:$P$4,'1. CustomerRatings'!$A26:$I26)</f>
        <v>2.07649713697419</v>
      </c>
      <c r="C26" s="12">
        <f>SUMPRODUCT($H$5:$P$5,'1. CustomerRatings'!$A26:$I26)</f>
        <v>0.66417073013763905</v>
      </c>
      <c r="D26" s="12">
        <f>SUMPRODUCT($H$6:$P$6,'1. CustomerRatings'!$A26:$I26)</f>
        <v>2.6169643677994552</v>
      </c>
    </row>
    <row r="27" spans="1:13">
      <c r="A27" s="12">
        <f>SUMPRODUCT($H$3:$P$3,'1. CustomerRatings'!$A27:$I27)</f>
        <v>2.8054064941550303</v>
      </c>
      <c r="B27" s="12">
        <f>SUMPRODUCT($H$4:$P$4,'1. CustomerRatings'!$A27:$I27)</f>
        <v>0.6067275022491746</v>
      </c>
      <c r="C27" s="12">
        <f>SUMPRODUCT($H$5:$P$5,'1. CustomerRatings'!$A27:$I27)</f>
        <v>0.68304196942361872</v>
      </c>
      <c r="D27" s="12">
        <f>SUMPRODUCT($H$6:$P$6,'1. CustomerRatings'!$A27:$I27)</f>
        <v>3.7053220144969323</v>
      </c>
    </row>
    <row r="28" spans="1:13">
      <c r="A28" s="12">
        <f>SUMPRODUCT($H$3:$P$3,'1. CustomerRatings'!$A28:$I28)</f>
        <v>2.8054064941550303</v>
      </c>
      <c r="B28" s="12">
        <f>SUMPRODUCT($H$4:$P$4,'1. CustomerRatings'!$A28:$I28)</f>
        <v>3.9592296574862376</v>
      </c>
      <c r="C28" s="12">
        <f>SUMPRODUCT($H$5:$P$5,'1. CustomerRatings'!$A28:$I28)</f>
        <v>2.665152369850186</v>
      </c>
      <c r="D28" s="12">
        <f>SUMPRODUCT($H$6:$P$6,'1. CustomerRatings'!$A28:$I28)</f>
        <v>7.2128901987516958</v>
      </c>
    </row>
    <row r="29" spans="1:13">
      <c r="A29" s="12">
        <f>SUMPRODUCT($H$3:$P$3,'1. CustomerRatings'!$A29:$I29)</f>
        <v>1.7882740829362462</v>
      </c>
      <c r="B29" s="12">
        <f>SUMPRODUCT($H$4:$P$4,'1. CustomerRatings'!$A29:$I29)</f>
        <v>3.1199657110793364</v>
      </c>
      <c r="C29" s="12">
        <f>SUMPRODUCT($H$5:$P$5,'1. CustomerRatings'!$A29:$I29)</f>
        <v>0.57797171902527134</v>
      </c>
      <c r="D29" s="12">
        <f>SUMPRODUCT($H$6:$P$6,'1. CustomerRatings'!$A29:$I29)</f>
        <v>4.4188971083360835</v>
      </c>
    </row>
    <row r="30" spans="1:13">
      <c r="A30" s="12">
        <f>SUMPRODUCT($H$3:$P$3,'1. CustomerRatings'!$A30:$I30)</f>
        <v>1.7882740829362462</v>
      </c>
      <c r="B30" s="12">
        <f>SUMPRODUCT($H$4:$P$4,'1. CustomerRatings'!$A30:$I30)</f>
        <v>1.1021081603201139</v>
      </c>
      <c r="C30" s="12">
        <f>SUMPRODUCT($H$5:$P$5,'1. CustomerRatings'!$A30:$I30)</f>
        <v>0.64984938109178991</v>
      </c>
      <c r="D30" s="12">
        <f>SUMPRODUCT($H$6:$P$6,'1. CustomerRatings'!$A30:$I30)</f>
        <v>3.5716500544348038</v>
      </c>
    </row>
    <row r="31" spans="1:13">
      <c r="A31" s="12">
        <f>SUMPRODUCT($H$3:$P$3,'1. CustomerRatings'!$A31:$I31)</f>
        <v>2.4198356582962992</v>
      </c>
      <c r="B31" s="12">
        <f>SUMPRODUCT($H$4:$P$4,'1. CustomerRatings'!$A31:$I31)</f>
        <v>1.8011169329900354</v>
      </c>
      <c r="C31" s="12">
        <f>SUMPRODUCT($H$5:$P$5,'1. CustomerRatings'!$A31:$I31)</f>
        <v>0.68005277298187095</v>
      </c>
      <c r="D31" s="12">
        <f>SUMPRODUCT($H$6:$P$6,'1. CustomerRatings'!$A31:$I31)</f>
        <v>3.47997729833215</v>
      </c>
    </row>
    <row r="32" spans="1:13">
      <c r="A32" s="12">
        <f>SUMPRODUCT($H$3:$P$3,'1. CustomerRatings'!$A32:$I32)</f>
        <v>1.9112694526869072</v>
      </c>
      <c r="B32" s="12">
        <f>SUMPRODUCT($H$4:$P$4,'1. CustomerRatings'!$A32:$I32)</f>
        <v>1.6293358539705012</v>
      </c>
      <c r="C32" s="12">
        <f>SUMPRODUCT($H$5:$P$5,'1. CustomerRatings'!$A32:$I32)</f>
        <v>0.5993462472723643</v>
      </c>
      <c r="D32" s="12">
        <f>SUMPRODUCT($H$6:$P$6,'1. CustomerRatings'!$A32:$I32)</f>
        <v>3.9842710455971706</v>
      </c>
    </row>
    <row r="33" spans="1:4">
      <c r="A33" s="12">
        <f>SUMPRODUCT($H$3:$P$3,'1. CustomerRatings'!$A33:$I33)</f>
        <v>2.8054064941550303</v>
      </c>
      <c r="B33" s="12">
        <f>SUMPRODUCT($H$4:$P$4,'1. CustomerRatings'!$A33:$I33)</f>
        <v>2.285292803408201</v>
      </c>
      <c r="C33" s="12">
        <f>SUMPRODUCT($H$5:$P$5,'1. CustomerRatings'!$A33:$I33)</f>
        <v>0.77352646766607791</v>
      </c>
      <c r="D33" s="12">
        <f>SUMPRODUCT($H$6:$P$6,'1. CustomerRatings'!$A33:$I33)</f>
        <v>3.1434678970889953</v>
      </c>
    </row>
    <row r="34" spans="1:4">
      <c r="A34" s="12">
        <f>SUMPRODUCT($H$3:$P$3,'1. CustomerRatings'!$A34:$I34)</f>
        <v>3.8225389053738144</v>
      </c>
      <c r="B34" s="12">
        <f>SUMPRODUCT($H$4:$P$4,'1. CustomerRatings'!$A34:$I34)</f>
        <v>2.3572756434432205</v>
      </c>
      <c r="C34" s="12">
        <f>SUMPRODUCT($H$5:$P$5,'1. CustomerRatings'!$A34:$I34)</f>
        <v>0.54825990171433914</v>
      </c>
      <c r="D34" s="12">
        <f>SUMPRODUCT($H$6:$P$6,'1. CustomerRatings'!$A34:$I34)</f>
        <v>5.7334945409355216</v>
      </c>
    </row>
    <row r="35" spans="1:4">
      <c r="A35" s="12">
        <f>SUMPRODUCT($H$3:$P$3,'1. CustomerRatings'!$A35:$I35)</f>
        <v>2.9284018639056915</v>
      </c>
      <c r="B35" s="12">
        <f>SUMPRODUCT($H$4:$P$4,'1. CustomerRatings'!$A35:$I35)</f>
        <v>1.7358635670689992</v>
      </c>
      <c r="C35" s="12">
        <f>SUMPRODUCT($H$5:$P$5,'1. CustomerRatings'!$A35:$I35)</f>
        <v>0.69243581435359014</v>
      </c>
      <c r="D35" s="12">
        <f>SUMPRODUCT($H$6:$P$6,'1. CustomerRatings'!$A35:$I35)</f>
        <v>3.3479635257710227</v>
      </c>
    </row>
    <row r="36" spans="1:4">
      <c r="A36" s="12">
        <f>SUMPRODUCT($H$3:$P$3,'1. CustomerRatings'!$A36:$I36)</f>
        <v>2.4364203849030477</v>
      </c>
      <c r="B36" s="12">
        <f>SUMPRODUCT($H$4:$P$4,'1. CustomerRatings'!$A36:$I36)</f>
        <v>4.7535647236797223</v>
      </c>
      <c r="C36" s="12">
        <f>SUMPRODUCT($H$5:$P$5,'1. CustomerRatings'!$A36:$I36)</f>
        <v>2.5020565439833149</v>
      </c>
      <c r="D36" s="12">
        <f>SUMPRODUCT($H$6:$P$6,'1. CustomerRatings'!$A36:$I36)</f>
        <v>4.9414654526160593</v>
      </c>
    </row>
    <row r="37" spans="1:4">
      <c r="A37" s="12">
        <f>SUMPRODUCT($H$3:$P$3,'1. CustomerRatings'!$A37:$I37)</f>
        <v>1.7882740829362462</v>
      </c>
      <c r="B37" s="12">
        <f>SUMPRODUCT($H$4:$P$4,'1. CustomerRatings'!$A37:$I37)</f>
        <v>2.7201133835540396</v>
      </c>
      <c r="C37" s="12">
        <f>SUMPRODUCT($H$5:$P$5,'1. CustomerRatings'!$A37:$I37)</f>
        <v>0.54879120446033913</v>
      </c>
      <c r="D37" s="12">
        <f>SUMPRODUCT($H$6:$P$6,'1. CustomerRatings'!$A37:$I37)</f>
        <v>4.6184658253800475</v>
      </c>
    </row>
    <row r="38" spans="1:4">
      <c r="A38" s="12">
        <f>SUMPRODUCT($H$3:$P$3,'1. CustomerRatings'!$A38:$I38)</f>
        <v>2.9284018639056915</v>
      </c>
      <c r="B38" s="12">
        <f>SUMPRODUCT($H$4:$P$4,'1. CustomerRatings'!$A38:$I38)</f>
        <v>1.3831022205649499</v>
      </c>
      <c r="C38" s="12">
        <f>SUMPRODUCT($H$5:$P$5,'1. CustomerRatings'!$A38:$I38)</f>
        <v>0.67704534608850708</v>
      </c>
      <c r="D38" s="12">
        <f>SUMPRODUCT($H$6:$P$6,'1. CustomerRatings'!$A38:$I38)</f>
        <v>3.6585260855167996</v>
      </c>
    </row>
    <row r="39" spans="1:4">
      <c r="A39" s="12">
        <f>SUMPRODUCT($H$3:$P$3,'1. CustomerRatings'!$A39:$I39)</f>
        <v>2.296840288545638</v>
      </c>
      <c r="B39" s="12">
        <f>SUMPRODUCT($H$4:$P$4,'1. CustomerRatings'!$A39:$I39)</f>
        <v>3.2717782155165516</v>
      </c>
      <c r="C39" s="12">
        <f>SUMPRODUCT($H$5:$P$5,'1. CustomerRatings'!$A39:$I39)</f>
        <v>1.0775024786186664</v>
      </c>
      <c r="D39" s="12">
        <f>SUMPRODUCT($H$6:$P$6,'1. CustomerRatings'!$A39:$I39)</f>
        <v>3.3927729212051299</v>
      </c>
    </row>
    <row r="40" spans="1:4">
      <c r="A40" s="12">
        <f>SUMPRODUCT($H$3:$P$3,'1. CustomerRatings'!$A40:$I40)</f>
        <v>2.9284018639056915</v>
      </c>
      <c r="B40" s="12">
        <f>SUMPRODUCT($H$4:$P$4,'1. CustomerRatings'!$A40:$I40)</f>
        <v>2.2130656959696067</v>
      </c>
      <c r="C40" s="12">
        <f>SUMPRODUCT($H$5:$P$5,'1. CustomerRatings'!$A40:$I40)</f>
        <v>1.0880299151135731</v>
      </c>
      <c r="D40" s="12">
        <f>SUMPRODUCT($H$6:$P$6,'1. CustomerRatings'!$A40:$I40)</f>
        <v>2.8455592901406801</v>
      </c>
    </row>
    <row r="41" spans="1:4">
      <c r="A41" s="12">
        <f>SUMPRODUCT($H$3:$P$3,'1. CustomerRatings'!$A41:$I41)</f>
        <v>0.26257546610807025</v>
      </c>
      <c r="B41" s="12">
        <f>SUMPRODUCT($H$4:$P$4,'1. CustomerRatings'!$A41:$I41)</f>
        <v>2.4321718747380761</v>
      </c>
      <c r="C41" s="12">
        <f>SUMPRODUCT($H$5:$P$5,'1. CustomerRatings'!$A41:$I41)</f>
        <v>0.71262484204314824</v>
      </c>
      <c r="D41" s="12">
        <f>SUMPRODUCT($H$6:$P$6,'1. CustomerRatings'!$A41:$I41)</f>
        <v>3.2754172077728478</v>
      </c>
    </row>
    <row r="42" spans="1:4">
      <c r="A42" s="12">
        <f>SUMPRODUCT($H$3:$P$3,'1. CustomerRatings'!$A42:$I42)</f>
        <v>2.9284018639056915</v>
      </c>
      <c r="B42" s="12">
        <f>SUMPRODUCT($H$4:$P$4,'1. CustomerRatings'!$A42:$I42)</f>
        <v>3.1778279515204062</v>
      </c>
      <c r="C42" s="12">
        <f>SUMPRODUCT($H$5:$P$5,'1. CustomerRatings'!$A42:$I42)</f>
        <v>0.61213164669868092</v>
      </c>
      <c r="D42" s="12">
        <f>SUMPRODUCT($H$6:$P$6,'1. CustomerRatings'!$A42:$I42)</f>
        <v>3.4589573684728339</v>
      </c>
    </row>
    <row r="43" spans="1:4">
      <c r="A43" s="12">
        <f>SUMPRODUCT($H$3:$P$3,'1. CustomerRatings'!$A43:$I43)</f>
        <v>2.296840288545638</v>
      </c>
      <c r="B43" s="12">
        <f>SUMPRODUCT($H$4:$P$4,'1. CustomerRatings'!$A43:$I43)</f>
        <v>2.2343755908569203</v>
      </c>
      <c r="C43" s="12">
        <f>SUMPRODUCT($H$5:$P$5,'1. CustomerRatings'!$A43:$I43)</f>
        <v>0.66958980883266572</v>
      </c>
      <c r="D43" s="12">
        <f>SUMPRODUCT($H$6:$P$6,'1. CustomerRatings'!$A43:$I43)</f>
        <v>3.531766366183573</v>
      </c>
    </row>
    <row r="44" spans="1:4">
      <c r="A44" s="12">
        <f>SUMPRODUCT($H$3:$P$3,'1. CustomerRatings'!$A44:$I44)</f>
        <v>2.8054064941550303</v>
      </c>
      <c r="B44" s="12">
        <f>SUMPRODUCT($H$4:$P$4,'1. CustomerRatings'!$A44:$I44)</f>
        <v>0.81595669691613659</v>
      </c>
      <c r="C44" s="12">
        <f>SUMPRODUCT($H$5:$P$5,'1. CustomerRatings'!$A44:$I44)</f>
        <v>0.73450350822249189</v>
      </c>
      <c r="D44" s="12">
        <f>SUMPRODUCT($H$6:$P$6,'1. CustomerRatings'!$A44:$I44)</f>
        <v>3.828310806285887</v>
      </c>
    </row>
    <row r="45" spans="1:4">
      <c r="A45" s="12">
        <f>SUMPRODUCT($H$3:$P$3,'1. CustomerRatings'!$A45:$I45)</f>
        <v>2.5594157546537089</v>
      </c>
      <c r="B45" s="12">
        <f>SUMPRODUCT($H$4:$P$4,'1. CustomerRatings'!$A45:$I45)</f>
        <v>4.198313562000946</v>
      </c>
      <c r="C45" s="12">
        <f>SUMPRODUCT($H$5:$P$5,'1. CustomerRatings'!$A45:$I45)</f>
        <v>4.9440683410691619</v>
      </c>
      <c r="D45" s="12">
        <f>SUMPRODUCT($H$6:$P$6,'1. CustomerRatings'!$A45:$I45)</f>
        <v>7.5077952842517339</v>
      </c>
    </row>
    <row r="46" spans="1:4">
      <c r="A46" s="12">
        <f>SUMPRODUCT($H$3:$P$3,'1. CustomerRatings'!$A46:$I46)</f>
        <v>1.5422833434349246</v>
      </c>
      <c r="B46" s="12">
        <f>SUMPRODUCT($H$4:$P$4,'1. CustomerRatings'!$A46:$I46)</f>
        <v>0.61075051576765649</v>
      </c>
      <c r="C46" s="12">
        <f>SUMPRODUCT($H$5:$P$5,'1. CustomerRatings'!$A46:$I46)</f>
        <v>0.93142556583723746</v>
      </c>
      <c r="D46" s="12">
        <f>SUMPRODUCT($H$6:$P$6,'1. CustomerRatings'!$A46:$I46)</f>
        <v>8.3400758476877268</v>
      </c>
    </row>
    <row r="47" spans="1:4">
      <c r="A47" s="12">
        <f>SUMPRODUCT($H$3:$P$3,'1. CustomerRatings'!$A47:$I47)</f>
        <v>1.7882740829362462</v>
      </c>
      <c r="B47" s="12">
        <f>SUMPRODUCT($H$4:$P$4,'1. CustomerRatings'!$A47:$I47)</f>
        <v>1.3790604352591103</v>
      </c>
      <c r="C47" s="12">
        <f>SUMPRODUCT($H$5:$P$5,'1. CustomerRatings'!$A47:$I47)</f>
        <v>0.66664685428500303</v>
      </c>
      <c r="D47" s="12">
        <f>SUMPRODUCT($H$6:$P$6,'1. CustomerRatings'!$A47:$I47)</f>
        <v>3.3979386094012645</v>
      </c>
    </row>
    <row r="48" spans="1:4">
      <c r="A48" s="12">
        <f>SUMPRODUCT($H$3:$P$3,'1. CustomerRatings'!$A48:$I48)</f>
        <v>1.7882740829362462</v>
      </c>
      <c r="B48" s="12">
        <f>SUMPRODUCT($H$4:$P$4,'1. CustomerRatings'!$A48:$I48)</f>
        <v>2.1787650903097031</v>
      </c>
      <c r="C48" s="12">
        <f>SUMPRODUCT($H$5:$P$5,'1. CustomerRatings'!$A48:$I48)</f>
        <v>0.72500788341486744</v>
      </c>
      <c r="D48" s="12">
        <f>SUMPRODUCT($H$6:$P$6,'1. CustomerRatings'!$A48:$I48)</f>
        <v>2.9988011753133343</v>
      </c>
    </row>
    <row r="49" spans="1:4">
      <c r="A49" s="12">
        <f>SUMPRODUCT($H$3:$P$3,'1. CustomerRatings'!$A49:$I49)</f>
        <v>3.8225389053738144</v>
      </c>
      <c r="B49" s="12">
        <f>SUMPRODUCT($H$4:$P$4,'1. CustomerRatings'!$A49:$I49)</f>
        <v>1.4674257634578192</v>
      </c>
      <c r="C49" s="12">
        <f>SUMPRODUCT($H$5:$P$5,'1. CustomerRatings'!$A49:$I49)</f>
        <v>0.74133852620778184</v>
      </c>
      <c r="D49" s="12">
        <f>SUMPRODUCT($H$6:$P$6,'1. CustomerRatings'!$A49:$I49)</f>
        <v>3.4831396419699252</v>
      </c>
    </row>
    <row r="50" spans="1:4">
      <c r="A50" s="12">
        <f>SUMPRODUCT($H$3:$P$3,'1. CustomerRatings'!$A50:$I50)</f>
        <v>2.9449865905124399</v>
      </c>
      <c r="B50" s="12">
        <f>SUMPRODUCT($H$4:$P$4,'1. CustomerRatings'!$A50:$I50)</f>
        <v>2.1566807675932198</v>
      </c>
      <c r="C50" s="12">
        <f>SUMPRODUCT($H$5:$P$5,'1. CustomerRatings'!$A50:$I50)</f>
        <v>2.2174186027170046</v>
      </c>
      <c r="D50" s="12">
        <f>SUMPRODUCT($H$6:$P$6,'1. CustomerRatings'!$A50:$I50)</f>
        <v>4.6393121975938003</v>
      </c>
    </row>
    <row r="51" spans="1:4">
      <c r="A51" s="12">
        <f>SUMPRODUCT($H$3:$P$3,'1. CustomerRatings'!$A51:$I51)</f>
        <v>2.1738449187949773</v>
      </c>
      <c r="B51" s="12">
        <f>SUMPRODUCT($H$4:$P$4,'1. CustomerRatings'!$A51:$I51)</f>
        <v>2.2588127291690441</v>
      </c>
      <c r="C51" s="12">
        <f>SUMPRODUCT($H$5:$P$5,'1. CustomerRatings'!$A51:$I51)</f>
        <v>1.2488042168104188</v>
      </c>
      <c r="D51" s="12">
        <f>SUMPRODUCT($H$6:$P$6,'1. CustomerRatings'!$A51:$I51)</f>
        <v>1.9318982301939709</v>
      </c>
    </row>
    <row r="52" spans="1:4">
      <c r="A52" s="12">
        <f>SUMPRODUCT($H$3:$P$3,'1. CustomerRatings'!$A52:$I52)</f>
        <v>2.8054064941550303</v>
      </c>
      <c r="B52" s="12">
        <f>SUMPRODUCT($H$4:$P$4,'1. CustomerRatings'!$A52:$I52)</f>
        <v>1.2817259150309377</v>
      </c>
      <c r="C52" s="12">
        <f>SUMPRODUCT($H$5:$P$5,'1. CustomerRatings'!$A52:$I52)</f>
        <v>1.1216711033940845</v>
      </c>
      <c r="D52" s="12">
        <f>SUMPRODUCT($H$6:$P$6,'1. CustomerRatings'!$A52:$I52)</f>
        <v>2.7927855830651271</v>
      </c>
    </row>
    <row r="53" spans="1:4">
      <c r="A53" s="12">
        <f>SUMPRODUCT($H$3:$P$3,'1. CustomerRatings'!$A53:$I53)</f>
        <v>1.9112694526869072</v>
      </c>
      <c r="B53" s="12">
        <f>SUMPRODUCT($H$4:$P$4,'1. CustomerRatings'!$A53:$I53)</f>
        <v>1.5851582642090909</v>
      </c>
      <c r="C53" s="12">
        <f>SUMPRODUCT($H$5:$P$5,'1. CustomerRatings'!$A53:$I53)</f>
        <v>0.57404886178292625</v>
      </c>
      <c r="D53" s="12">
        <f>SUMPRODUCT($H$6:$P$6,'1. CustomerRatings'!$A53:$I53)</f>
        <v>5.507929566173285</v>
      </c>
    </row>
    <row r="54" spans="1:4">
      <c r="A54" s="12">
        <f>SUMPRODUCT($H$3:$P$3,'1. CustomerRatings'!$A54:$I54)</f>
        <v>1.7882740829362462</v>
      </c>
      <c r="B54" s="12">
        <f>SUMPRODUCT($H$4:$P$4,'1. CustomerRatings'!$A54:$I54)</f>
        <v>2.0861400023480097</v>
      </c>
      <c r="C54" s="12">
        <f>SUMPRODUCT($H$5:$P$5,'1. CustomerRatings'!$A54:$I54)</f>
        <v>0.66263478051810654</v>
      </c>
      <c r="D54" s="12">
        <f>SUMPRODUCT($H$6:$P$6,'1. CustomerRatings'!$A54:$I54)</f>
        <v>2.9200956723967848</v>
      </c>
    </row>
    <row r="55" spans="1:4">
      <c r="A55" s="12">
        <f>SUMPRODUCT($H$3:$P$3,'1. CustomerRatings'!$A55:$I55)</f>
        <v>2.8054064941550303</v>
      </c>
      <c r="B55" s="12">
        <f>SUMPRODUCT($H$4:$P$4,'1. CustomerRatings'!$A55:$I55)</f>
        <v>3.842411698615996</v>
      </c>
      <c r="C55" s="12">
        <f>SUMPRODUCT($H$5:$P$5,'1. CustomerRatings'!$A55:$I55)</f>
        <v>1.9788989603099314</v>
      </c>
      <c r="D55" s="12">
        <f>SUMPRODUCT($H$6:$P$6,'1. CustomerRatings'!$A55:$I55)</f>
        <v>5.5840690346293576</v>
      </c>
    </row>
    <row r="56" spans="1:4">
      <c r="A56" s="12">
        <f>SUMPRODUCT($H$3:$P$3,'1. CustomerRatings'!$A56:$I56)</f>
        <v>2.9284018639056915</v>
      </c>
      <c r="B56" s="12">
        <f>SUMPRODUCT($H$4:$P$4,'1. CustomerRatings'!$A56:$I56)</f>
        <v>1.7230681435095017</v>
      </c>
      <c r="C56" s="12">
        <f>SUMPRODUCT($H$5:$P$5,'1. CustomerRatings'!$A56:$I56)</f>
        <v>1.2657180713419325</v>
      </c>
      <c r="D56" s="12">
        <f>SUMPRODUCT($H$6:$P$6,'1. CustomerRatings'!$A56:$I56)</f>
        <v>1.1766099157329286</v>
      </c>
    </row>
    <row r="57" spans="1:4">
      <c r="A57" s="12">
        <f>SUMPRODUCT($H$3:$P$3,'1. CustomerRatings'!$A57:$I57)</f>
        <v>1.6652787131855855</v>
      </c>
      <c r="B57" s="12">
        <f>SUMPRODUCT($H$4:$P$4,'1. CustomerRatings'!$A57:$I57)</f>
        <v>4.5210977236512893</v>
      </c>
      <c r="C57" s="12">
        <f>SUMPRODUCT($H$5:$P$5,'1. CustomerRatings'!$A57:$I57)</f>
        <v>1.2244527051599861</v>
      </c>
      <c r="D57" s="12">
        <f>SUMPRODUCT($H$6:$P$6,'1. CustomerRatings'!$A57:$I57)</f>
        <v>7.2130336650844944</v>
      </c>
    </row>
    <row r="58" spans="1:4">
      <c r="A58" s="12">
        <f>SUMPRODUCT($H$3:$P$3,'1. CustomerRatings'!$A58:$I58)</f>
        <v>2.8054064941550303</v>
      </c>
      <c r="B58" s="12">
        <f>SUMPRODUCT($H$4:$P$4,'1. CustomerRatings'!$A58:$I58)</f>
        <v>2.3947237590906485</v>
      </c>
      <c r="C58" s="12">
        <f>SUMPRODUCT($H$5:$P$5,'1. CustomerRatings'!$A58:$I58)</f>
        <v>0.74186982895378184</v>
      </c>
      <c r="D58" s="12">
        <f>SUMPRODUCT($H$6:$P$6,'1. CustomerRatings'!$A58:$I58)</f>
        <v>2.4943516313281338</v>
      </c>
    </row>
    <row r="59" spans="1:4">
      <c r="A59" s="12">
        <f>SUMPRODUCT($H$3:$P$3,'1. CustomerRatings'!$A59:$I59)</f>
        <v>1.6652787131855855</v>
      </c>
      <c r="B59" s="12">
        <f>SUMPRODUCT($H$4:$P$4,'1. CustomerRatings'!$A59:$I59)</f>
        <v>0.96800332008103995</v>
      </c>
      <c r="C59" s="12">
        <f>SUMPRODUCT($H$5:$P$5,'1. CustomerRatings'!$A59:$I59)</f>
        <v>0.76413262273610649</v>
      </c>
      <c r="D59" s="12">
        <f>SUMPRODUCT($H$6:$P$6,'1. CustomerRatings'!$A59:$I59)</f>
        <v>3.5100071633072569</v>
      </c>
    </row>
    <row r="60" spans="1:4">
      <c r="A60" s="12">
        <f>SUMPRODUCT($H$3:$P$3,'1. CustomerRatings'!$A60:$I60)</f>
        <v>1.7882740829362462</v>
      </c>
      <c r="B60" s="12">
        <f>SUMPRODUCT($H$4:$P$4,'1. CustomerRatings'!$A60:$I60)</f>
        <v>1.7111896825123725</v>
      </c>
      <c r="C60" s="12">
        <f>SUMPRODUCT($H$5:$P$5,'1. CustomerRatings'!$A60:$I60)</f>
        <v>0.73049143445559539</v>
      </c>
      <c r="D60" s="12">
        <f>SUMPRODUCT($H$6:$P$6,'1. CustomerRatings'!$A60:$I60)</f>
        <v>3.4950701291797932</v>
      </c>
    </row>
    <row r="61" spans="1:4">
      <c r="A61" s="12">
        <f>SUMPRODUCT($H$3:$P$3,'1. CustomerRatings'!$A61:$I61)</f>
        <v>2.296840288545638</v>
      </c>
      <c r="B61" s="12">
        <f>SUMPRODUCT($H$4:$P$4,'1. CustomerRatings'!$A61:$I61)</f>
        <v>3.4314527104059254</v>
      </c>
      <c r="C61" s="12">
        <f>SUMPRODUCT($H$5:$P$5,'1. CustomerRatings'!$A61:$I61)</f>
        <v>0.53246056166742473</v>
      </c>
      <c r="D61" s="12">
        <f>SUMPRODUCT($H$6:$P$6,'1. CustomerRatings'!$A61:$I61)</f>
        <v>3.9418985619850351</v>
      </c>
    </row>
    <row r="62" spans="1:4">
      <c r="A62" s="12">
        <f>SUMPRODUCT($H$3:$P$3,'1. CustomerRatings'!$A62:$I62)</f>
        <v>2.8054064941550303</v>
      </c>
      <c r="B62" s="12">
        <f>SUMPRODUCT($H$4:$P$4,'1. CustomerRatings'!$A62:$I62)</f>
        <v>3.2410595739831067</v>
      </c>
      <c r="C62" s="12">
        <f>SUMPRODUCT($H$5:$P$5,'1. CustomerRatings'!$A62:$I62)</f>
        <v>0.89386394094928034</v>
      </c>
      <c r="D62" s="12">
        <f>SUMPRODUCT($H$6:$P$6,'1. CustomerRatings'!$A62:$I62)</f>
        <v>5.3388405314796055</v>
      </c>
    </row>
    <row r="63" spans="1:4">
      <c r="A63" s="12">
        <f>SUMPRODUCT($H$3:$P$3,'1. CustomerRatings'!$A63:$I63)</f>
        <v>2.8054064941550303</v>
      </c>
      <c r="B63" s="12">
        <f>SUMPRODUCT($H$4:$P$4,'1. CustomerRatings'!$A63:$I63)</f>
        <v>3.1199657110793364</v>
      </c>
      <c r="C63" s="12">
        <f>SUMPRODUCT($H$5:$P$5,'1. CustomerRatings'!$A63:$I63)</f>
        <v>0.66711368468530174</v>
      </c>
      <c r="D63" s="12">
        <f>SUMPRODUCT($H$6:$P$6,'1. CustomerRatings'!$A63:$I63)</f>
        <v>2.7800571064370949</v>
      </c>
    </row>
    <row r="64" spans="1:4">
      <c r="A64" s="12">
        <f>SUMPRODUCT($H$3:$P$3,'1. CustomerRatings'!$A64:$I64)</f>
        <v>3.4369680695150837</v>
      </c>
      <c r="B64" s="12">
        <f>SUMPRODUCT($H$4:$P$4,'1. CustomerRatings'!$A64:$I64)</f>
        <v>2.736251604314154</v>
      </c>
      <c r="C64" s="12">
        <f>SUMPRODUCT($H$5:$P$5,'1. CustomerRatings'!$A64:$I64)</f>
        <v>1.0271282894906435</v>
      </c>
      <c r="D64" s="12">
        <f>SUMPRODUCT($H$6:$P$6,'1. CustomerRatings'!$A64:$I64)</f>
        <v>2.8822555271444599</v>
      </c>
    </row>
    <row r="65" spans="1:4">
      <c r="A65" s="12">
        <f>SUMPRODUCT($H$3:$P$3,'1. CustomerRatings'!$A65:$I65)</f>
        <v>2.6824111244043696</v>
      </c>
      <c r="B65" s="12">
        <f>SUMPRODUCT($H$4:$P$4,'1. CustomerRatings'!$A65:$I65)</f>
        <v>4.32757734380366</v>
      </c>
      <c r="C65" s="12">
        <f>SUMPRODUCT($H$5:$P$5,'1. CustomerRatings'!$A65:$I65)</f>
        <v>0.98934041565331854</v>
      </c>
      <c r="D65" s="12">
        <f>SUMPRODUCT($H$6:$P$6,'1. CustomerRatings'!$A65:$I65)</f>
        <v>3.7903911534999044</v>
      </c>
    </row>
    <row r="66" spans="1:4">
      <c r="A66" s="12">
        <f>SUMPRODUCT($H$3:$P$3,'1. CustomerRatings'!$A66:$I66)</f>
        <v>2.9284018639056915</v>
      </c>
      <c r="B66" s="12">
        <f>SUMPRODUCT($H$4:$P$4,'1. CustomerRatings'!$A66:$I66)</f>
        <v>1.773311682716427</v>
      </c>
      <c r="C66" s="12">
        <f>SUMPRODUCT($H$5:$P$5,'1. CustomerRatings'!$A66:$I66)</f>
        <v>0.75233279310298706</v>
      </c>
      <c r="D66" s="12">
        <f>SUMPRODUCT($H$6:$P$6,'1. CustomerRatings'!$A66:$I66)</f>
        <v>2.374851822273695</v>
      </c>
    </row>
    <row r="67" spans="1:4">
      <c r="A67" s="12">
        <f>SUMPRODUCT($H$3:$P$3,'1. CustomerRatings'!$A67:$I67)</f>
        <v>2.1738449187949773</v>
      </c>
      <c r="B67" s="12">
        <f>SUMPRODUCT($H$4:$P$4,'1. CustomerRatings'!$A67:$I67)</f>
        <v>4.9414999244322786</v>
      </c>
      <c r="C67" s="12">
        <f>SUMPRODUCT($H$5:$P$5,'1. CustomerRatings'!$A67:$I67)</f>
        <v>4.9104271527886505</v>
      </c>
      <c r="D67" s="12">
        <f>SUMPRODUCT($H$6:$P$6,'1. CustomerRatings'!$A67:$I67)</f>
        <v>7.5313040094719552</v>
      </c>
    </row>
    <row r="68" spans="1:4">
      <c r="A68" s="12">
        <f>SUMPRODUCT($H$3:$P$3,'1. CustomerRatings'!$A68:$I68)</f>
        <v>2.8054064941550303</v>
      </c>
      <c r="B68" s="12">
        <f>SUMPRODUCT($H$4:$P$4,'1. CustomerRatings'!$A68:$I68)</f>
        <v>3.5639956283660443</v>
      </c>
      <c r="C68" s="12">
        <f>SUMPRODUCT($H$5:$P$5,'1. CustomerRatings'!$A68:$I68)</f>
        <v>0.58787863624962644</v>
      </c>
      <c r="D68" s="12">
        <f>SUMPRODUCT($H$6:$P$6,'1. CustomerRatings'!$A68:$I68)</f>
        <v>3.3997525936224449</v>
      </c>
    </row>
    <row r="69" spans="1:4">
      <c r="A69" s="12">
        <f>SUMPRODUCT($H$3:$P$3,'1. CustomerRatings'!$A69:$I69)</f>
        <v>2.8054064941550303</v>
      </c>
      <c r="B69" s="12">
        <f>SUMPRODUCT($H$4:$P$4,'1. CustomerRatings'!$A69:$I69)</f>
        <v>3.1449749969009151</v>
      </c>
      <c r="C69" s="12">
        <f>SUMPRODUCT($H$5:$P$5,'1. CustomerRatings'!$A69:$I69)</f>
        <v>2.0259460672873111</v>
      </c>
      <c r="D69" s="12">
        <f>SUMPRODUCT($H$6:$P$6,'1. CustomerRatings'!$A69:$I69)</f>
        <v>5.5840690346293576</v>
      </c>
    </row>
    <row r="70" spans="1:4">
      <c r="A70" s="12">
        <f>SUMPRODUCT($H$3:$P$3,'1. CustomerRatings'!$A70:$I70)</f>
        <v>2.4198356582962992</v>
      </c>
      <c r="B70" s="12">
        <f>SUMPRODUCT($H$4:$P$4,'1. CustomerRatings'!$A70:$I70)</f>
        <v>2.4942938749421306</v>
      </c>
      <c r="C70" s="12">
        <f>SUMPRODUCT($H$5:$P$5,'1. CustomerRatings'!$A70:$I70)</f>
        <v>0.64532423503050973</v>
      </c>
      <c r="D70" s="12">
        <f>SUMPRODUCT($H$6:$P$6,'1. CustomerRatings'!$A70:$I70)</f>
        <v>3.640255865374999</v>
      </c>
    </row>
    <row r="71" spans="1:4">
      <c r="A71" s="12">
        <f>SUMPRODUCT($H$3:$P$3,'1. CustomerRatings'!$A71:$I71)</f>
        <v>2.8054064941550303</v>
      </c>
      <c r="B71" s="12">
        <f>SUMPRODUCT($H$4:$P$4,'1. CustomerRatings'!$A71:$I71)</f>
        <v>3.0695225190695106</v>
      </c>
      <c r="C71" s="12">
        <f>SUMPRODUCT($H$5:$P$5,'1. CustomerRatings'!$A71:$I71)</f>
        <v>2.975861133229786</v>
      </c>
      <c r="D71" s="12">
        <f>SUMPRODUCT($H$6:$P$6,'1. CustomerRatings'!$A71:$I71)</f>
        <v>7.7645261830602328</v>
      </c>
    </row>
    <row r="72" spans="1:4">
      <c r="A72" s="12">
        <f>SUMPRODUCT($H$3:$P$3,'1. CustomerRatings'!$A72:$I72)</f>
        <v>2.296840288545638</v>
      </c>
      <c r="B72" s="12">
        <f>SUMPRODUCT($H$4:$P$4,'1. CustomerRatings'!$A72:$I72)</f>
        <v>1.1770043916149699</v>
      </c>
      <c r="C72" s="12">
        <f>SUMPRODUCT($H$5:$P$5,'1. CustomerRatings'!$A72:$I72)</f>
        <v>0.59135940727052316</v>
      </c>
      <c r="D72" s="12">
        <f>SUMPRODUCT($H$6:$P$6,'1. CustomerRatings'!$A72:$I72)</f>
        <v>4.7108778544997021</v>
      </c>
    </row>
    <row r="73" spans="1:4">
      <c r="A73" s="12">
        <f>SUMPRODUCT($H$3:$P$3,'1. CustomerRatings'!$A73:$I73)</f>
        <v>2.296840288545638</v>
      </c>
      <c r="B73" s="12">
        <f>SUMPRODUCT($H$4:$P$4,'1. CustomerRatings'!$A73:$I73)</f>
        <v>0.8051813152041426</v>
      </c>
      <c r="C73" s="12">
        <f>SUMPRODUCT($H$5:$P$5,'1. CustomerRatings'!$A73:$I73)</f>
        <v>1.6122995926366568</v>
      </c>
      <c r="D73" s="12">
        <f>SUMPRODUCT($H$6:$P$6,'1. CustomerRatings'!$A73:$I73)</f>
        <v>3.8191971001997098</v>
      </c>
    </row>
    <row r="74" spans="1:4">
      <c r="A74" s="12">
        <f>SUMPRODUCT($H$3:$P$3,'1. CustomerRatings'!$A74:$I74)</f>
        <v>2.296840288545638</v>
      </c>
      <c r="B74" s="12">
        <f>SUMPRODUCT($H$4:$P$4,'1. CustomerRatings'!$A74:$I74)</f>
        <v>2.5714281225416347</v>
      </c>
      <c r="C74" s="12">
        <f>SUMPRODUCT($H$5:$P$5,'1. CustomerRatings'!$A74:$I74)</f>
        <v>1.0023439762955888</v>
      </c>
      <c r="D74" s="12">
        <f>SUMPRODUCT($H$6:$P$6,'1. CustomerRatings'!$A74:$I74)</f>
        <v>4.1010432827326326</v>
      </c>
    </row>
    <row r="75" spans="1:4">
      <c r="A75" s="12">
        <f>SUMPRODUCT($H$3:$P$3,'1. CustomerRatings'!$A75:$I75)</f>
        <v>2.4198356582962992</v>
      </c>
      <c r="B75" s="12">
        <f>SUMPRODUCT($H$4:$P$4,'1. CustomerRatings'!$A75:$I75)</f>
        <v>2.2825949659241709</v>
      </c>
      <c r="C75" s="12">
        <f>SUMPRODUCT($H$5:$P$5,'1. CustomerRatings'!$A75:$I75)</f>
        <v>0.70528568612560782</v>
      </c>
      <c r="D75" s="12">
        <f>SUMPRODUCT($H$6:$P$6,'1. CustomerRatings'!$A75:$I75)</f>
        <v>2.3455868404183624</v>
      </c>
    </row>
    <row r="76" spans="1:4">
      <c r="A76" s="12">
        <f>SUMPRODUCT($H$3:$P$3,'1. CustomerRatings'!$A76:$I76)</f>
        <v>2.8054064941550303</v>
      </c>
      <c r="B76" s="12">
        <f>SUMPRODUCT($H$4:$P$4,'1. CustomerRatings'!$A76:$I76)</f>
        <v>2.8915682124725426</v>
      </c>
      <c r="C76" s="12">
        <f>SUMPRODUCT($H$5:$P$5,'1. CustomerRatings'!$A76:$I76)</f>
        <v>2.0829000914890448</v>
      </c>
      <c r="D76" s="12">
        <f>SUMPRODUCT($H$6:$P$6,'1. CustomerRatings'!$A76:$I76)</f>
        <v>4.6418160386110872</v>
      </c>
    </row>
    <row r="77" spans="1:4">
      <c r="A77" s="12">
        <f>SUMPRODUCT($H$3:$P$3,'1. CustomerRatings'!$A77:$I77)</f>
        <v>1.4027032470775151</v>
      </c>
      <c r="B77" s="12">
        <f>SUMPRODUCT($H$4:$P$4,'1. CustomerRatings'!$A77:$I77)</f>
        <v>1.4550850605999694</v>
      </c>
      <c r="C77" s="12">
        <f>SUMPRODUCT($H$5:$P$5,'1. CustomerRatings'!$A77:$I77)</f>
        <v>0.58549172862681387</v>
      </c>
      <c r="D77" s="12">
        <f>SUMPRODUCT($H$6:$P$6,'1. CustomerRatings'!$A77:$I77)</f>
        <v>4.0978588012963195</v>
      </c>
    </row>
    <row r="78" spans="1:4">
      <c r="A78" s="12">
        <f>SUMPRODUCT($H$3:$P$3,'1. CustomerRatings'!$A78:$I78)</f>
        <v>2.9284018639056915</v>
      </c>
      <c r="B78" s="12">
        <f>SUMPRODUCT($H$4:$P$4,'1. CustomerRatings'!$A78:$I78)</f>
        <v>4.8400107645157426</v>
      </c>
      <c r="C78" s="12">
        <f>SUMPRODUCT($H$5:$P$5,'1. CustomerRatings'!$A78:$I78)</f>
        <v>0.58094183838668345</v>
      </c>
      <c r="D78" s="12">
        <f>SUMPRODUCT($H$6:$P$6,'1. CustomerRatings'!$A78:$I78)</f>
        <v>2.2011403772401561</v>
      </c>
    </row>
    <row r="79" spans="1:4">
      <c r="A79" s="12">
        <f>SUMPRODUCT($H$3:$P$3,'1. CustomerRatings'!$A79:$I79)</f>
        <v>2.1738449187949773</v>
      </c>
      <c r="B79" s="12">
        <f>SUMPRODUCT($H$4:$P$4,'1. CustomerRatings'!$A79:$I79)</f>
        <v>2.4277876950606618</v>
      </c>
      <c r="C79" s="12">
        <f>SUMPRODUCT($H$5:$P$5,'1. CustomerRatings'!$A79:$I79)</f>
        <v>2.3799583816590255</v>
      </c>
      <c r="D79" s="12">
        <f>SUMPRODUCT($H$6:$P$6,'1. CustomerRatings'!$A79:$I79)</f>
        <v>6.1648752754609752</v>
      </c>
    </row>
    <row r="80" spans="1:4">
      <c r="A80" s="12">
        <f>SUMPRODUCT($H$3:$P$3,'1. CustomerRatings'!$A80:$I80)</f>
        <v>2.4364203849030477</v>
      </c>
      <c r="B80" s="12">
        <f>SUMPRODUCT($H$4:$P$4,'1. CustomerRatings'!$A80:$I80)</f>
        <v>2.5939812107659437</v>
      </c>
      <c r="C80" s="12">
        <f>SUMPRODUCT($H$5:$P$5,'1. CustomerRatings'!$A80:$I80)</f>
        <v>2.3064960960313341</v>
      </c>
      <c r="D80" s="12">
        <f>SUMPRODUCT($H$6:$P$6,'1. CustomerRatings'!$A80:$I80)</f>
        <v>3.5050775364001927</v>
      </c>
    </row>
    <row r="81" spans="1:4">
      <c r="A81" s="12">
        <f>SUMPRODUCT($H$3:$P$3,'1. CustomerRatings'!$A81:$I81)</f>
        <v>2.4198356582962992</v>
      </c>
      <c r="B81" s="12">
        <f>SUMPRODUCT($H$4:$P$4,'1. CustomerRatings'!$A81:$I81)</f>
        <v>3.6193881544561153</v>
      </c>
      <c r="C81" s="12">
        <f>SUMPRODUCT($H$5:$P$5,'1. CustomerRatings'!$A81:$I81)</f>
        <v>0.73346155381700739</v>
      </c>
      <c r="D81" s="12">
        <f>SUMPRODUCT($H$6:$P$6,'1. CustomerRatings'!$A81:$I81)</f>
        <v>1.3834698986345673</v>
      </c>
    </row>
    <row r="82" spans="1:4">
      <c r="A82" s="12">
        <f>SUMPRODUCT($H$3:$P$3,'1. CustomerRatings'!$A82:$I82)</f>
        <v>1.7882740829362462</v>
      </c>
      <c r="B82" s="12">
        <f>SUMPRODUCT($H$4:$P$4,'1. CustomerRatings'!$A82:$I82)</f>
        <v>2.9948259405775555</v>
      </c>
      <c r="C82" s="12">
        <f>SUMPRODUCT($H$5:$P$5,'1. CustomerRatings'!$A82:$I82)</f>
        <v>1.0161340225954383</v>
      </c>
      <c r="D82" s="12">
        <f>SUMPRODUCT($H$6:$P$6,'1. CustomerRatings'!$A82:$I82)</f>
        <v>4.3859043671881617</v>
      </c>
    </row>
    <row r="83" spans="1:4">
      <c r="A83" s="12">
        <f>SUMPRODUCT($H$3:$P$3,'1. CustomerRatings'!$A83:$I83)</f>
        <v>2.296840288545638</v>
      </c>
      <c r="B83" s="12">
        <f>SUMPRODUCT($H$4:$P$4,'1. CustomerRatings'!$A83:$I83)</f>
        <v>2.3961875544016031</v>
      </c>
      <c r="C83" s="12">
        <f>SUMPRODUCT($H$5:$P$5,'1. CustomerRatings'!$A83:$I83)</f>
        <v>2.2052346454809038</v>
      </c>
      <c r="D83" s="12">
        <f>SUMPRODUCT($H$6:$P$6,'1. CustomerRatings'!$A83:$I83)</f>
        <v>3.3288767935126513</v>
      </c>
    </row>
    <row r="84" spans="1:4">
      <c r="A84" s="12">
        <f>SUMPRODUCT($H$3:$P$3,'1. CustomerRatings'!$A84:$I84)</f>
        <v>2.9284018639056915</v>
      </c>
      <c r="B84" s="12">
        <f>SUMPRODUCT($H$4:$P$4,'1. CustomerRatings'!$A84:$I84)</f>
        <v>0.77155098402169353</v>
      </c>
      <c r="C84" s="12">
        <f>SUMPRODUCT($H$5:$P$5,'1. CustomerRatings'!$A84:$I84)</f>
        <v>0.44040038563858186</v>
      </c>
      <c r="D84" s="12">
        <f>SUMPRODUCT($H$6:$P$6,'1. CustomerRatings'!$A84:$I84)</f>
        <v>7.2492712272149848</v>
      </c>
    </row>
    <row r="85" spans="1:4">
      <c r="A85" s="12">
        <f>SUMPRODUCT($H$3:$P$3,'1. CustomerRatings'!$A85:$I85)</f>
        <v>2.296840288545638</v>
      </c>
      <c r="B85" s="12">
        <f>SUMPRODUCT($H$4:$P$4,'1. CustomerRatings'!$A85:$I85)</f>
        <v>2.3572756434432205</v>
      </c>
      <c r="C85" s="12">
        <f>SUMPRODUCT($H$5:$P$5,'1. CustomerRatings'!$A85:$I85)</f>
        <v>0.72654383303439996</v>
      </c>
      <c r="D85" s="12">
        <f>SUMPRODUCT($H$6:$P$6,'1. CustomerRatings'!$A85:$I85)</f>
        <v>2.7249348525713364</v>
      </c>
    </row>
    <row r="86" spans="1:4">
      <c r="A86" s="12">
        <f>SUMPRODUCT($H$3:$P$3,'1. CustomerRatings'!$A86:$I86)</f>
        <v>2.1738449187949773</v>
      </c>
      <c r="B86" s="12">
        <f>SUMPRODUCT($H$4:$P$4,'1. CustomerRatings'!$A86:$I86)</f>
        <v>2.7410808840697793</v>
      </c>
      <c r="C86" s="12">
        <f>SUMPRODUCT($H$5:$P$5,'1. CustomerRatings'!$A86:$I86)</f>
        <v>1.941796078088859</v>
      </c>
      <c r="D86" s="12">
        <f>SUMPRODUCT($H$6:$P$6,'1. CustomerRatings'!$A86:$I86)</f>
        <v>6.2655787578119124</v>
      </c>
    </row>
    <row r="87" spans="1:4">
      <c r="A87" s="12">
        <f>SUMPRODUCT($H$3:$P$3,'1. CustomerRatings'!$A87:$I87)</f>
        <v>1.7882740829362462</v>
      </c>
      <c r="B87" s="12">
        <f>SUMPRODUCT($H$4:$P$4,'1. CustomerRatings'!$A87:$I87)</f>
        <v>1.4021562532662397</v>
      </c>
      <c r="C87" s="12">
        <f>SUMPRODUCT($H$5:$P$5,'1. CustomerRatings'!$A87:$I87)</f>
        <v>1.067193203339714</v>
      </c>
      <c r="D87" s="12">
        <f>SUMPRODUCT($H$6:$P$6,'1. CustomerRatings'!$A87:$I87)</f>
        <v>4.7960365629896256</v>
      </c>
    </row>
    <row r="88" spans="1:4">
      <c r="A88" s="12">
        <f>SUMPRODUCT($H$3:$P$3,'1. CustomerRatings'!$A88:$I88)</f>
        <v>2.296840288545638</v>
      </c>
      <c r="B88" s="12">
        <f>SUMPRODUCT($H$4:$P$4,'1. CustomerRatings'!$A88:$I88)</f>
        <v>2.8989552156603371</v>
      </c>
      <c r="C88" s="12">
        <f>SUMPRODUCT($H$5:$P$5,'1. CustomerRatings'!$A88:$I88)</f>
        <v>2.8453811225716108</v>
      </c>
      <c r="D88" s="12">
        <f>SUMPRODUCT($H$6:$P$6,'1. CustomerRatings'!$A88:$I88)</f>
        <v>6.1772249862401614</v>
      </c>
    </row>
    <row r="89" spans="1:4">
      <c r="A89" s="12">
        <f>SUMPRODUCT($H$3:$P$3,'1. CustomerRatings'!$A89:$I89)</f>
        <v>1.4027032470775151</v>
      </c>
      <c r="B89" s="12">
        <f>SUMPRODUCT($H$4:$P$4,'1. CustomerRatings'!$A89:$I89)</f>
        <v>0.68566551884987004</v>
      </c>
      <c r="C89" s="12">
        <f>SUMPRODUCT($H$5:$P$5,'1. CustomerRatings'!$A89:$I89)</f>
        <v>0.85780540155593199</v>
      </c>
      <c r="D89" s="12">
        <f>SUMPRODUCT($H$6:$P$6,'1. CustomerRatings'!$A89:$I89)</f>
        <v>1.4309406387544243</v>
      </c>
    </row>
    <row r="90" spans="1:4">
      <c r="A90" s="12">
        <f>SUMPRODUCT($H$3:$P$3,'1. CustomerRatings'!$A90:$I90)</f>
        <v>1.7882740829362462</v>
      </c>
      <c r="B90" s="12">
        <f>SUMPRODUCT($H$4:$P$4,'1. CustomerRatings'!$A90:$I90)</f>
        <v>2.5828771775979846</v>
      </c>
      <c r="C90" s="12">
        <f>SUMPRODUCT($H$5:$P$5,'1. CustomerRatings'!$A90:$I90)</f>
        <v>0.69729884612376658</v>
      </c>
      <c r="D90" s="12">
        <f>SUMPRODUCT($H$6:$P$6,'1. CustomerRatings'!$A90:$I90)</f>
        <v>3.4199281328283293</v>
      </c>
    </row>
    <row r="91" spans="1:4">
      <c r="A91" s="12">
        <f>SUMPRODUCT($H$3:$P$3,'1. CustomerRatings'!$A91:$I91)</f>
        <v>0.38557083585873114</v>
      </c>
      <c r="B91" s="12">
        <f>SUMPRODUCT($H$4:$P$4,'1. CustomerRatings'!$A91:$I91)</f>
        <v>2.3805870152261557</v>
      </c>
      <c r="C91" s="12">
        <f>SUMPRODUCT($H$5:$P$5,'1. CustomerRatings'!$A91:$I91)</f>
        <v>1.0027710785290367</v>
      </c>
      <c r="D91" s="12">
        <f>SUMPRODUCT($H$6:$P$6,'1. CustomerRatings'!$A91:$I91)</f>
        <v>5.8561156324118535</v>
      </c>
    </row>
    <row r="92" spans="1:4">
      <c r="A92" s="12">
        <f>SUMPRODUCT($H$3:$P$3,'1. CustomerRatings'!$A92:$I92)</f>
        <v>2.4198356582962992</v>
      </c>
      <c r="B92" s="12">
        <f>SUMPRODUCT($H$4:$P$4,'1. CustomerRatings'!$A92:$I92)</f>
        <v>1.9244505138092869</v>
      </c>
      <c r="C92" s="12">
        <f>SUMPRODUCT($H$5:$P$5,'1. CustomerRatings'!$A92:$I92)</f>
        <v>0.58997063279400919</v>
      </c>
      <c r="D92" s="12">
        <f>SUMPRODUCT($H$6:$P$6,'1. CustomerRatings'!$A92:$I92)</f>
        <v>3.7546880117275792</v>
      </c>
    </row>
    <row r="93" spans="1:4">
      <c r="A93" s="12">
        <f>SUMPRODUCT($H$3:$P$3,'1. CustomerRatings'!$A93:$I93)</f>
        <v>0.89413704146812312</v>
      </c>
      <c r="B93" s="12">
        <f>SUMPRODUCT($H$4:$P$4,'1. CustomerRatings'!$A93:$I93)</f>
        <v>3.4312347359487791</v>
      </c>
      <c r="C93" s="12">
        <f>SUMPRODUCT($H$5:$P$5,'1. CustomerRatings'!$A93:$I93)</f>
        <v>0.6443195881569771</v>
      </c>
      <c r="D93" s="12">
        <f>SUMPRODUCT($H$6:$P$6,'1. CustomerRatings'!$A93:$I93)</f>
        <v>2.9930449186782226</v>
      </c>
    </row>
    <row r="94" spans="1:4">
      <c r="A94" s="12">
        <f>SUMPRODUCT($H$3:$P$3,'1. CustomerRatings'!$A94:$I94)</f>
        <v>2.8054064941550303</v>
      </c>
      <c r="B94" s="12">
        <f>SUMPRODUCT($H$4:$P$4,'1. CustomerRatings'!$A94:$I94)</f>
        <v>1.0204824549112752</v>
      </c>
      <c r="C94" s="12">
        <f>SUMPRODUCT($H$5:$P$5,'1. CustomerRatings'!$A94:$I94)</f>
        <v>0.74293894817301565</v>
      </c>
      <c r="D94" s="12">
        <f>SUMPRODUCT($H$6:$P$6,'1. CustomerRatings'!$A94:$I94)</f>
        <v>2.8676317934056379</v>
      </c>
    </row>
    <row r="95" spans="1:4">
      <c r="A95" s="12">
        <f>SUMPRODUCT($H$3:$P$3,'1. CustomerRatings'!$A95:$I95)</f>
        <v>2.4198356582962992</v>
      </c>
      <c r="B95" s="12">
        <f>SUMPRODUCT($H$4:$P$4,'1. CustomerRatings'!$A95:$I95)</f>
        <v>2.2384173761627602</v>
      </c>
      <c r="C95" s="12">
        <f>SUMPRODUCT($H$5:$P$5,'1. CustomerRatings'!$A95:$I95)</f>
        <v>0.76913026629620018</v>
      </c>
      <c r="D95" s="12">
        <f>SUMPRODUCT($H$6:$P$6,'1. CustomerRatings'!$A95:$I95)</f>
        <v>2.3072968777908569</v>
      </c>
    </row>
    <row r="96" spans="1:4">
      <c r="A96" s="12">
        <f>SUMPRODUCT($H$3:$P$3,'1. CustomerRatings'!$A96:$I96)</f>
        <v>2.4198356582962992</v>
      </c>
      <c r="B96" s="12">
        <f>SUMPRODUCT($H$4:$P$4,'1. CustomerRatings'!$A96:$I96)</f>
        <v>3.2056332017940146</v>
      </c>
      <c r="C96" s="12">
        <f>SUMPRODUCT($H$5:$P$5,'1. CustomerRatings'!$A96:$I96)</f>
        <v>0.62899359223759521</v>
      </c>
      <c r="D96" s="12">
        <f>SUMPRODUCT($H$6:$P$6,'1. CustomerRatings'!$A96:$I96)</f>
        <v>3.0021343613276708</v>
      </c>
    </row>
    <row r="97" spans="1:4">
      <c r="A97" s="12">
        <f>SUMPRODUCT($H$3:$P$3,'1. CustomerRatings'!$A97:$I97)</f>
        <v>1.9112694526869072</v>
      </c>
      <c r="B97" s="12">
        <f>SUMPRODUCT($H$4:$P$4,'1. CustomerRatings'!$A97:$I97)</f>
        <v>1.5160786667580211</v>
      </c>
      <c r="C97" s="12">
        <f>SUMPRODUCT($H$5:$P$5,'1. CustomerRatings'!$A97:$I97)</f>
        <v>0.71914020477115825</v>
      </c>
      <c r="D97" s="12">
        <f>SUMPRODUCT($H$6:$P$6,'1. CustomerRatings'!$A97:$I97)</f>
        <v>1.9703368973994988</v>
      </c>
    </row>
    <row r="98" spans="1:4">
      <c r="A98" s="12">
        <f>SUMPRODUCT($H$3:$P$3,'1. CustomerRatings'!$A98:$I98)</f>
        <v>2.8054064941550303</v>
      </c>
      <c r="B98" s="12">
        <f>SUMPRODUCT($H$4:$P$4,'1. CustomerRatings'!$A98:$I98)</f>
        <v>2.610682427871593</v>
      </c>
      <c r="C98" s="12">
        <f>SUMPRODUCT($H$5:$P$5,'1. CustomerRatings'!$A98:$I98)</f>
        <v>0.66958980883266572</v>
      </c>
      <c r="D98" s="12">
        <f>SUMPRODUCT($H$6:$P$6,'1. CustomerRatings'!$A98:$I98)</f>
        <v>3.6287420892419222</v>
      </c>
    </row>
    <row r="99" spans="1:4">
      <c r="A99" s="12">
        <f>SUMPRODUCT($H$3:$P$3,'1. CustomerRatings'!$A99:$I99)</f>
        <v>3.6995435356231536</v>
      </c>
      <c r="B99" s="12">
        <f>SUMPRODUCT($H$4:$P$4,'1. CustomerRatings'!$A99:$I99)</f>
        <v>4.0149831428997658</v>
      </c>
      <c r="C99" s="12">
        <f>SUMPRODUCT($H$5:$P$5,'1. CustomerRatings'!$A99:$I99)</f>
        <v>0.43085285183835775</v>
      </c>
      <c r="D99" s="12">
        <f>SUMPRODUCT($H$6:$P$6,'1. CustomerRatings'!$A99:$I99)</f>
        <v>6.961527535893322</v>
      </c>
    </row>
    <row r="100" spans="1:4">
      <c r="A100" s="12">
        <f>SUMPRODUCT($H$3:$P$3,'1. CustomerRatings'!$A100:$I100)</f>
        <v>2.4198356582962992</v>
      </c>
      <c r="B100" s="12">
        <f>SUMPRODUCT($H$4:$P$4,'1. CustomerRatings'!$A100:$I100)</f>
        <v>2.2825949659241709</v>
      </c>
      <c r="C100" s="12">
        <f>SUMPRODUCT($H$5:$P$5,'1. CustomerRatings'!$A100:$I100)</f>
        <v>0.66071470329559256</v>
      </c>
      <c r="D100" s="12">
        <f>SUMPRODUCT($H$6:$P$6,'1. CustomerRatings'!$A100:$I100)</f>
        <v>3.1265610820201721</v>
      </c>
    </row>
    <row r="101" spans="1:4">
      <c r="A101" s="12">
        <f>SUMPRODUCT($H$3:$P$3,'1. CustomerRatings'!$A101:$I101)</f>
        <v>3.3139726997644225</v>
      </c>
      <c r="B101" s="12">
        <f>SUMPRODUCT($H$4:$P$4,'1. CustomerRatings'!$A101:$I101)</f>
        <v>1.4855881483576083</v>
      </c>
      <c r="C101" s="12">
        <f>SUMPRODUCT($H$5:$P$5,'1. CustomerRatings'!$A101:$I101)</f>
        <v>0.67059445570619836</v>
      </c>
      <c r="D101" s="12">
        <f>SUMPRODUCT($H$6:$P$6,'1. CustomerRatings'!$A101:$I101)</f>
        <v>4.2851338134310506</v>
      </c>
    </row>
    <row r="102" spans="1:4">
      <c r="A102" s="12">
        <f>SUMPRODUCT($H$3:$P$3,'1. CustomerRatings'!$A102:$I102)</f>
        <v>0.26257546610807025</v>
      </c>
      <c r="B102" s="12">
        <f>SUMPRODUCT($H$4:$P$4,'1. CustomerRatings'!$A102:$I102)</f>
        <v>1.90471006236</v>
      </c>
      <c r="C102" s="12">
        <f>SUMPRODUCT($H$5:$P$5,'1. CustomerRatings'!$A102:$I102)</f>
        <v>1.1438876552823238</v>
      </c>
      <c r="D102" s="12">
        <f>SUMPRODUCT($H$6:$P$6,'1. CustomerRatings'!$A102:$I102)</f>
        <v>3.8322614337048289</v>
      </c>
    </row>
    <row r="103" spans="1:4">
      <c r="A103" s="12">
        <f>SUMPRODUCT($H$3:$P$3,'1. CustomerRatings'!$A103:$I103)</f>
        <v>2.9284018639056915</v>
      </c>
      <c r="B103" s="12">
        <f>SUMPRODUCT($H$4:$P$4,'1. CustomerRatings'!$A103:$I103)</f>
        <v>2.7683327586212907</v>
      </c>
      <c r="C103" s="12">
        <f>SUMPRODUCT($H$5:$P$5,'1. CustomerRatings'!$A103:$I103)</f>
        <v>0.67362904741331175</v>
      </c>
      <c r="D103" s="12">
        <f>SUMPRODUCT($H$6:$P$6,'1. CustomerRatings'!$A103:$I103)</f>
        <v>1.7934462977158505</v>
      </c>
    </row>
    <row r="104" spans="1:4">
      <c r="A104" s="12">
        <f>SUMPRODUCT($H$3:$P$3,'1. CustomerRatings'!$A104:$I104)</f>
        <v>2.4198356582962992</v>
      </c>
      <c r="B104" s="12">
        <f>SUMPRODUCT($H$4:$P$4,'1. CustomerRatings'!$A104:$I104)</f>
        <v>1.3389246308035396</v>
      </c>
      <c r="C104" s="12">
        <f>SUMPRODUCT($H$5:$P$5,'1. CustomerRatings'!$A104:$I104)</f>
        <v>0.78546090908911459</v>
      </c>
      <c r="D104" s="12">
        <f>SUMPRODUCT($H$6:$P$6,'1. CustomerRatings'!$A104:$I104)</f>
        <v>2.8777076406351694</v>
      </c>
    </row>
    <row r="105" spans="1:4">
      <c r="A105" s="12">
        <f>SUMPRODUCT($H$3:$P$3,'1. CustomerRatings'!$A105:$I105)</f>
        <v>2.296840288545638</v>
      </c>
      <c r="B105" s="12">
        <f>SUMPRODUCT($H$4:$P$4,'1. CustomerRatings'!$A105:$I105)</f>
        <v>2.3669185088170397</v>
      </c>
      <c r="C105" s="12">
        <f>SUMPRODUCT($H$5:$P$5,'1. CustomerRatings'!$A105:$I105)</f>
        <v>0.81414984907489796</v>
      </c>
      <c r="D105" s="12">
        <f>SUMPRODUCT($H$6:$P$6,'1. CustomerRatings'!$A105:$I105)</f>
        <v>1.4661176739650474</v>
      </c>
    </row>
    <row r="106" spans="1:4">
      <c r="A106" s="12">
        <f>SUMPRODUCT($H$3:$P$3,'1. CustomerRatings'!$A106:$I106)</f>
        <v>2.4198356582962992</v>
      </c>
      <c r="B106" s="12">
        <f>SUMPRODUCT($H$4:$P$4,'1. CustomerRatings'!$A106:$I106)</f>
        <v>1.3124657490330789</v>
      </c>
      <c r="C106" s="12">
        <f>SUMPRODUCT($H$5:$P$5,'1. CustomerRatings'!$A106:$I106)</f>
        <v>0.63407478522372573</v>
      </c>
      <c r="D106" s="12">
        <f>SUMPRODUCT($H$6:$P$6,'1. CustomerRatings'!$A106:$I106)</f>
        <v>3.9209682016126712</v>
      </c>
    </row>
    <row r="107" spans="1:4">
      <c r="A107" s="12">
        <f>SUMPRODUCT($H$3:$P$3,'1. CustomerRatings'!$A107:$I107)</f>
        <v>2.4198356582962992</v>
      </c>
      <c r="B107" s="12">
        <f>SUMPRODUCT($H$4:$P$4,'1. CustomerRatings'!$A107:$I107)</f>
        <v>2.1967095007523474</v>
      </c>
      <c r="C107" s="12">
        <f>SUMPRODUCT($H$5:$P$5,'1. CustomerRatings'!$A107:$I107)</f>
        <v>0.81069382223285147</v>
      </c>
      <c r="D107" s="12">
        <f>SUMPRODUCT($H$6:$P$6,'1. CustomerRatings'!$A107:$I107)</f>
        <v>1.8787386651274149</v>
      </c>
    </row>
    <row r="108" spans="1:4">
      <c r="A108" s="12">
        <f>SUMPRODUCT($H$3:$P$3,'1. CustomerRatings'!$A108:$I108)</f>
        <v>2.4198356582962992</v>
      </c>
      <c r="B108" s="12">
        <f>SUMPRODUCT($H$4:$P$4,'1. CustomerRatings'!$A108:$I108)</f>
        <v>3.2540705513184105</v>
      </c>
      <c r="C108" s="12">
        <f>SUMPRODUCT($H$5:$P$5,'1. CustomerRatings'!$A108:$I108)</f>
        <v>0.55283044304098516</v>
      </c>
      <c r="D108" s="12">
        <f>SUMPRODUCT($H$6:$P$6,'1. CustomerRatings'!$A108:$I108)</f>
        <v>2.8801457569123263</v>
      </c>
    </row>
    <row r="109" spans="1:4">
      <c r="A109" s="12">
        <f>SUMPRODUCT($H$3:$P$3,'1. CustomerRatings'!$A109:$I109)</f>
        <v>2.1738449187949773</v>
      </c>
      <c r="B109" s="12">
        <f>SUMPRODUCT($H$4:$P$4,'1. CustomerRatings'!$A109:$I109)</f>
        <v>1.1657996039621956</v>
      </c>
      <c r="C109" s="12">
        <f>SUMPRODUCT($H$5:$P$5,'1. CustomerRatings'!$A109:$I109)</f>
        <v>0.58431274179651316</v>
      </c>
      <c r="D109" s="12">
        <f>SUMPRODUCT($H$6:$P$6,'1. CustomerRatings'!$A109:$I109)</f>
        <v>6.9663004161671571</v>
      </c>
    </row>
    <row r="110" spans="1:4">
      <c r="A110" s="12">
        <f>SUMPRODUCT($H$3:$P$3,'1. CustomerRatings'!$A110:$I110)</f>
        <v>2.6824111244043696</v>
      </c>
      <c r="B110" s="12">
        <f>SUMPRODUCT($H$4:$P$4,'1. CustomerRatings'!$A110:$I110)</f>
        <v>0.92874901475108262</v>
      </c>
      <c r="C110" s="12">
        <f>SUMPRODUCT($H$5:$P$5,'1. CustomerRatings'!$A110:$I110)</f>
        <v>1.0077448245389995</v>
      </c>
      <c r="D110" s="12">
        <f>SUMPRODUCT($H$6:$P$6,'1. CustomerRatings'!$A110:$I110)</f>
        <v>5.4289195619585335</v>
      </c>
    </row>
    <row r="111" spans="1:4">
      <c r="A111" s="12">
        <f>SUMPRODUCT($H$3:$P$3,'1. CustomerRatings'!$A111:$I111)</f>
        <v>1.1567125075761935</v>
      </c>
      <c r="B111" s="12">
        <f>SUMPRODUCT($H$4:$P$4,'1. CustomerRatings'!$A111:$I111)</f>
        <v>1.716790762580352</v>
      </c>
      <c r="C111" s="12">
        <f>SUMPRODUCT($H$5:$P$5,'1. CustomerRatings'!$A111:$I111)</f>
        <v>0.49570207888248274</v>
      </c>
      <c r="D111" s="12">
        <f>SUMPRODUCT($H$6:$P$6,'1. CustomerRatings'!$A111:$I111)</f>
        <v>7.4040394063229504</v>
      </c>
    </row>
    <row r="112" spans="1:4">
      <c r="A112" s="12">
        <f>SUMPRODUCT($H$3:$P$3,'1. CustomerRatings'!$A112:$I112)</f>
        <v>2.8054064941550303</v>
      </c>
      <c r="B112" s="12">
        <f>SUMPRODUCT($H$4:$P$4,'1. CustomerRatings'!$A112:$I112)</f>
        <v>2.3323736357535609</v>
      </c>
      <c r="C112" s="12">
        <f>SUMPRODUCT($H$5:$P$5,'1. CustomerRatings'!$A112:$I112)</f>
        <v>0.5403646988719486</v>
      </c>
      <c r="D112" s="12">
        <f>SUMPRODUCT($H$6:$P$6,'1. CustomerRatings'!$A112:$I112)</f>
        <v>3.8730318366882286</v>
      </c>
    </row>
    <row r="113" spans="1:4">
      <c r="A113" s="12">
        <f>SUMPRODUCT($H$3:$P$3,'1. CustomerRatings'!$A113:$I113)</f>
        <v>2.4198356582962992</v>
      </c>
      <c r="B113" s="12">
        <f>SUMPRODUCT($H$4:$P$4,'1. CustomerRatings'!$A113:$I113)</f>
        <v>3.2056332017940146</v>
      </c>
      <c r="C113" s="12">
        <f>SUMPRODUCT($H$5:$P$5,'1. CustomerRatings'!$A113:$I113)</f>
        <v>0.62899359223759521</v>
      </c>
      <c r="D113" s="12">
        <f>SUMPRODUCT($H$6:$P$6,'1. CustomerRatings'!$A113:$I113)</f>
        <v>3.0021343613276708</v>
      </c>
    </row>
    <row r="114" spans="1:4">
      <c r="A114" s="12">
        <f>SUMPRODUCT($H$3:$P$3,'1. CustomerRatings'!$A114:$I114)</f>
        <v>2.296840288545638</v>
      </c>
      <c r="B114" s="12">
        <f>SUMPRODUCT($H$4:$P$4,'1. CustomerRatings'!$A114:$I114)</f>
        <v>2.2301158310939355</v>
      </c>
      <c r="C114" s="12">
        <f>SUMPRODUCT($H$5:$P$5,'1. CustomerRatings'!$A114:$I114)</f>
        <v>0.68190837785868352</v>
      </c>
      <c r="D114" s="12">
        <f>SUMPRODUCT($H$6:$P$6,'1. CustomerRatings'!$A114:$I114)</f>
        <v>3.6920449332264216</v>
      </c>
    </row>
    <row r="115" spans="1:4">
      <c r="A115" s="12">
        <f>SUMPRODUCT($H$3:$P$3,'1. CustomerRatings'!$A115:$I115)</f>
        <v>2.4198356582962992</v>
      </c>
      <c r="B115" s="12">
        <f>SUMPRODUCT($H$4:$P$4,'1. CustomerRatings'!$A115:$I115)</f>
        <v>2.8663248079232755</v>
      </c>
      <c r="C115" s="12">
        <f>SUMPRODUCT($H$5:$P$5,'1. CustomerRatings'!$A115:$I115)</f>
        <v>1.0602564054767709</v>
      </c>
      <c r="D115" s="12">
        <f>SUMPRODUCT($H$6:$P$6,'1. CustomerRatings'!$A115:$I115)</f>
        <v>3.6266893284626693</v>
      </c>
    </row>
    <row r="116" spans="1:4">
      <c r="A116" s="12">
        <f>SUMPRODUCT($H$3:$P$3,'1. CustomerRatings'!$A116:$I116)</f>
        <v>2.296840288545638</v>
      </c>
      <c r="B116" s="12">
        <f>SUMPRODUCT($H$4:$P$4,'1. CustomerRatings'!$A116:$I116)</f>
        <v>1.4778587507982381</v>
      </c>
      <c r="C116" s="12">
        <f>SUMPRODUCT($H$5:$P$5,'1. CustomerRatings'!$A116:$I116)</f>
        <v>1.6304164388730289</v>
      </c>
      <c r="D116" s="12">
        <f>SUMPRODUCT($H$6:$P$6,'1. CustomerRatings'!$A116:$I116)</f>
        <v>5.4648080021329912</v>
      </c>
    </row>
    <row r="117" spans="1:4">
      <c r="A117" s="12">
        <f>SUMPRODUCT($H$3:$P$3,'1. CustomerRatings'!$A117:$I117)</f>
        <v>2.6824111244043696</v>
      </c>
      <c r="B117" s="12">
        <f>SUMPRODUCT($H$4:$P$4,'1. CustomerRatings'!$A117:$I117)</f>
        <v>0.70495367027884759</v>
      </c>
      <c r="C117" s="12">
        <f>SUMPRODUCT($H$5:$P$5,'1. CustomerRatings'!$A117:$I117)</f>
        <v>0.59976768240729739</v>
      </c>
      <c r="D117" s="12">
        <f>SUMPRODUCT($H$6:$P$6,'1. CustomerRatings'!$A117:$I117)</f>
        <v>6.0926025520053368</v>
      </c>
    </row>
    <row r="118" spans="1:4">
      <c r="A118" s="12">
        <f>SUMPRODUCT($H$3:$P$3,'1. CustomerRatings'!$A118:$I118)</f>
        <v>2.4198356582962992</v>
      </c>
      <c r="B118" s="12">
        <f>SUMPRODUCT($H$4:$P$4,'1. CustomerRatings'!$A118:$I118)</f>
        <v>1.2875738900193072</v>
      </c>
      <c r="C118" s="12">
        <f>SUMPRODUCT($H$5:$P$5,'1. CustomerRatings'!$A118:$I118)</f>
        <v>0.87313139747531365</v>
      </c>
      <c r="D118" s="12">
        <f>SUMPRODUCT($H$6:$P$6,'1. CustomerRatings'!$A118:$I118)</f>
        <v>1.3650438817725876</v>
      </c>
    </row>
    <row r="119" spans="1:4">
      <c r="A119" s="12">
        <f>SUMPRODUCT($H$3:$P$3,'1. CustomerRatings'!$A119:$I119)</f>
        <v>1.7882740829362462</v>
      </c>
      <c r="B119" s="12">
        <f>SUMPRODUCT($H$4:$P$4,'1. CustomerRatings'!$A119:$I119)</f>
        <v>2.8134019961842016</v>
      </c>
      <c r="C119" s="12">
        <f>SUMPRODUCT($H$5:$P$5,'1. CustomerRatings'!$A119:$I119)</f>
        <v>1.0261054121654944</v>
      </c>
      <c r="D119" s="12">
        <f>SUMPRODUCT($H$6:$P$6,'1. CustomerRatings'!$A119:$I119)</f>
        <v>2.98667256730455</v>
      </c>
    </row>
    <row r="120" spans="1:4">
      <c r="A120" s="12">
        <f>SUMPRODUCT($H$3:$P$3,'1. CustomerRatings'!$A120:$I120)</f>
        <v>3.3139726997644225</v>
      </c>
      <c r="B120" s="12">
        <f>SUMPRODUCT($H$4:$P$4,'1. CustomerRatings'!$A120:$I120)</f>
        <v>1.8697316610635704</v>
      </c>
      <c r="C120" s="12">
        <f>SUMPRODUCT($H$5:$P$5,'1. CustomerRatings'!$A120:$I120)</f>
        <v>0.97256768663895532</v>
      </c>
      <c r="D120" s="12">
        <f>SUMPRODUCT($H$6:$P$6,'1. CustomerRatings'!$A120:$I120)</f>
        <v>5.746378814283732</v>
      </c>
    </row>
    <row r="121" spans="1:4">
      <c r="A121" s="12">
        <f>SUMPRODUCT($H$3:$P$3,'1. CustomerRatings'!$A121:$I121)</f>
        <v>2.296840288545638</v>
      </c>
      <c r="B121" s="12">
        <f>SUMPRODUCT($H$4:$P$4,'1. CustomerRatings'!$A121:$I121)</f>
        <v>1.81591120592834</v>
      </c>
      <c r="C121" s="12">
        <f>SUMPRODUCT($H$5:$P$5,'1. CustomerRatings'!$A121:$I121)</f>
        <v>1.0825191992590957</v>
      </c>
      <c r="D121" s="12">
        <f>SUMPRODUCT($H$6:$P$6,'1. CustomerRatings'!$A121:$I121)</f>
        <v>4.7008748241524563</v>
      </c>
    </row>
    <row r="122" spans="1:4">
      <c r="A122" s="12">
        <f>SUMPRODUCT($H$3:$P$3,'1. CustomerRatings'!$A122:$I122)</f>
        <v>2.4198356582962992</v>
      </c>
      <c r="B122" s="12">
        <f>SUMPRODUCT($H$4:$P$4,'1. CustomerRatings'!$A122:$I122)</f>
        <v>2.4942938749421306</v>
      </c>
      <c r="C122" s="12">
        <f>SUMPRODUCT($H$5:$P$5,'1. CustomerRatings'!$A122:$I122)</f>
        <v>0.64532423503050973</v>
      </c>
      <c r="D122" s="12">
        <f>SUMPRODUCT($H$6:$P$6,'1. CustomerRatings'!$A122:$I122)</f>
        <v>3.640255865374999</v>
      </c>
    </row>
    <row r="123" spans="1:4">
      <c r="A123" s="12">
        <f>SUMPRODUCT($H$3:$P$3,'1. CustomerRatings'!$A123:$I123)</f>
        <v>-0.24599073950132178</v>
      </c>
      <c r="B123" s="12">
        <f>SUMPRODUCT($H$4:$P$4,'1. CustomerRatings'!$A123:$I123)</f>
        <v>2.588244138938276</v>
      </c>
      <c r="C123" s="12">
        <f>SUMPRODUCT($H$5:$P$5,'1. CustomerRatings'!$A123:$I123)</f>
        <v>1.1106950669504954</v>
      </c>
      <c r="D123" s="12">
        <f>SUMPRODUCT($H$6:$P$6,'1. CustomerRatings'!$A123:$I123)</f>
        <v>3.7278544554980333</v>
      </c>
    </row>
    <row r="124" spans="1:4">
      <c r="A124" s="12">
        <f>SUMPRODUCT($H$3:$P$3,'1. CustomerRatings'!$A124:$I124)</f>
        <v>2.296840288545638</v>
      </c>
      <c r="B124" s="12">
        <f>SUMPRODUCT($H$4:$P$4,'1. CustomerRatings'!$A124:$I124)</f>
        <v>2.2834866137256715</v>
      </c>
      <c r="C124" s="12">
        <f>SUMPRODUCT($H$5:$P$5,'1. CustomerRatings'!$A124:$I124)</f>
        <v>1.0770356482183678</v>
      </c>
      <c r="D124" s="12">
        <f>SUMPRODUCT($H$6:$P$6,'1. CustomerRatings'!$A124:$I124)</f>
        <v>4.204605870285997</v>
      </c>
    </row>
    <row r="125" spans="1:4">
      <c r="A125" s="12">
        <f>SUMPRODUCT($H$3:$P$3,'1. CustomerRatings'!$A125:$I125)</f>
        <v>1.9112694526869072</v>
      </c>
      <c r="B125" s="12">
        <f>SUMPRODUCT($H$4:$P$4,'1. CustomerRatings'!$A125:$I125)</f>
        <v>2.5220991252157394</v>
      </c>
      <c r="C125" s="12">
        <f>SUMPRODUCT($H$5:$P$5,'1. CustomerRatings'!$A125:$I125)</f>
        <v>0.61761519773940887</v>
      </c>
      <c r="D125" s="12">
        <f>SUMPRODUCT($H$6:$P$6,'1. CustomerRatings'!$A125:$I125)</f>
        <v>3.9644070998316456</v>
      </c>
    </row>
    <row r="126" spans="1:4">
      <c r="A126" s="12">
        <f>SUMPRODUCT($H$3:$P$3,'1. CustomerRatings'!$A126:$I126)</f>
        <v>2.296840288545638</v>
      </c>
      <c r="B126" s="12">
        <f>SUMPRODUCT($H$4:$P$4,'1. CustomerRatings'!$A126:$I126)</f>
        <v>1.939260931018135</v>
      </c>
      <c r="C126" s="12">
        <f>SUMPRODUCT($H$5:$P$5,'1. CustomerRatings'!$A126:$I126)</f>
        <v>0.8126783718010665</v>
      </c>
      <c r="D126" s="12">
        <f>SUMPRODUCT($H$6:$P$6,'1. CustomerRatings'!$A126:$I126)</f>
        <v>1.3799809159000511</v>
      </c>
    </row>
    <row r="127" spans="1:4">
      <c r="A127" s="12">
        <f>SUMPRODUCT($H$3:$P$3,'1. CustomerRatings'!$A127:$I127)</f>
        <v>1.2797078773268544</v>
      </c>
      <c r="B127" s="12">
        <f>SUMPRODUCT($H$4:$P$4,'1. CustomerRatings'!$A127:$I127)</f>
        <v>1.6374006527948231</v>
      </c>
      <c r="C127" s="12">
        <f>SUMPRODUCT($H$5:$P$5,'1. CustomerRatings'!$A127:$I127)</f>
        <v>1.1255542324695782</v>
      </c>
      <c r="D127" s="12">
        <f>SUMPRODUCT($H$6:$P$6,'1. CustomerRatings'!$A127:$I127)</f>
        <v>4.2322126646403291</v>
      </c>
    </row>
    <row r="128" spans="1:4">
      <c r="A128" s="12">
        <f>SUMPRODUCT($H$3:$P$3,'1. CustomerRatings'!$A128:$I128)</f>
        <v>2.9284018639056915</v>
      </c>
      <c r="B128" s="12">
        <f>SUMPRODUCT($H$4:$P$4,'1. CustomerRatings'!$A128:$I128)</f>
        <v>3.8196380084177268</v>
      </c>
      <c r="C128" s="12">
        <f>SUMPRODUCT($H$5:$P$5,'1. CustomerRatings'!$A128:$I128)</f>
        <v>0.97854523289373141</v>
      </c>
      <c r="D128" s="12">
        <f>SUMPRODUCT($H$6:$P$6,'1. CustomerRatings'!$A128:$I128)</f>
        <v>3.3592540734955079</v>
      </c>
    </row>
    <row r="129" spans="1:4">
      <c r="A129" s="12">
        <f>SUMPRODUCT($H$3:$P$3,'1. CustomerRatings'!$A129:$I129)</f>
        <v>3.4369680695150837</v>
      </c>
      <c r="B129" s="12">
        <f>SUMPRODUCT($H$4:$P$4,'1. CustomerRatings'!$A129:$I129)</f>
        <v>3.5940364742629627</v>
      </c>
      <c r="C129" s="12">
        <f>SUMPRODUCT($H$5:$P$5,'1. CustomerRatings'!$A129:$I129)</f>
        <v>0.96321923697434975</v>
      </c>
      <c r="D129" s="12">
        <f>SUMPRODUCT($H$6:$P$6,'1. CustomerRatings'!$A129:$I129)</f>
        <v>3.4452350348403247</v>
      </c>
    </row>
    <row r="130" spans="1:4">
      <c r="A130" s="12">
        <f>SUMPRODUCT($H$3:$P$3,'1. CustomerRatings'!$A130:$I130)</f>
        <v>2.8054064941550303</v>
      </c>
      <c r="B130" s="12">
        <f>SUMPRODUCT($H$4:$P$4,'1. CustomerRatings'!$A130:$I130)</f>
        <v>3.2664112541762598</v>
      </c>
      <c r="C130" s="12">
        <f>SUMPRODUCT($H$5:$P$5,'1. CustomerRatings'!$A130:$I130)</f>
        <v>0.66410625779193777</v>
      </c>
      <c r="D130" s="12">
        <f>SUMPRODUCT($H$6:$P$6,'1. CustomerRatings'!$A130:$I130)</f>
        <v>3.20018387657848</v>
      </c>
    </row>
    <row r="131" spans="1:4">
      <c r="A131" s="12">
        <f>SUMPRODUCT($H$3:$P$3,'1. CustomerRatings'!$A131:$I131)</f>
        <v>2.296840288545638</v>
      </c>
      <c r="B131" s="12">
        <f>SUMPRODUCT($H$4:$P$4,'1. CustomerRatings'!$A131:$I131)</f>
        <v>2.2834866137256715</v>
      </c>
      <c r="C131" s="12">
        <f>SUMPRODUCT($H$5:$P$5,'1. CustomerRatings'!$A131:$I131)</f>
        <v>1.1216066310483828</v>
      </c>
      <c r="D131" s="12">
        <f>SUMPRODUCT($H$6:$P$6,'1. CustomerRatings'!$A131:$I131)</f>
        <v>3.4236316286841881</v>
      </c>
    </row>
    <row r="132" spans="1:4">
      <c r="A132" s="12">
        <f>SUMPRODUCT($H$3:$P$3,'1. CustomerRatings'!$A132:$I132)</f>
        <v>2.8054064941550303</v>
      </c>
      <c r="B132" s="12">
        <f>SUMPRODUCT($H$4:$P$4,'1. CustomerRatings'!$A132:$I132)</f>
        <v>4.0878390657844044</v>
      </c>
      <c r="C132" s="12">
        <f>SUMPRODUCT($H$5:$P$5,'1. CustomerRatings'!$A132:$I132)</f>
        <v>1.4131996006292522</v>
      </c>
      <c r="D132" s="12">
        <f>SUMPRODUCT($H$6:$P$6,'1. CustomerRatings'!$A132:$I132)</f>
        <v>3.9604561121304647</v>
      </c>
    </row>
    <row r="133" spans="1:4">
      <c r="A133" s="12">
        <f>SUMPRODUCT($H$3:$P$3,'1. CustomerRatings'!$A133:$I133)</f>
        <v>2.0508495490443162</v>
      </c>
      <c r="B133" s="12">
        <f>SUMPRODUCT($H$4:$P$4,'1. CustomerRatings'!$A133:$I133)</f>
        <v>4.4143544567769837</v>
      </c>
      <c r="C133" s="12">
        <f>SUMPRODUCT($H$5:$P$5,'1. CustomerRatings'!$A133:$I133)</f>
        <v>1.3448242072988652</v>
      </c>
      <c r="D133" s="12">
        <f>SUMPRODUCT($H$6:$P$6,'1. CustomerRatings'!$A133:$I133)</f>
        <v>4.5927556348025522</v>
      </c>
    </row>
    <row r="134" spans="1:4">
      <c r="A134" s="12">
        <f>SUMPRODUCT($H$3:$P$3,'1. CustomerRatings'!$A134:$I134)</f>
        <v>2.9284018639056915</v>
      </c>
      <c r="B134" s="12">
        <f>SUMPRODUCT($H$4:$P$4,'1. CustomerRatings'!$A134:$I134)</f>
        <v>2.6225608888687222</v>
      </c>
      <c r="C134" s="12">
        <f>SUMPRODUCT($H$5:$P$5,'1. CustomerRatings'!$A134:$I134)</f>
        <v>1.2048164457190031</v>
      </c>
      <c r="D134" s="12">
        <f>SUMPRODUCT($H$6:$P$6,'1. CustomerRatings'!$A134:$I134)</f>
        <v>1.3871733944904259</v>
      </c>
    </row>
    <row r="135" spans="1:4">
      <c r="A135" s="12">
        <f>SUMPRODUCT($H$3:$P$3,'1. CustomerRatings'!$A135:$I135)</f>
        <v>2.8219912207617792</v>
      </c>
      <c r="B135" s="12">
        <f>SUMPRODUCT($H$4:$P$4,'1. CustomerRatings'!$A135:$I135)</f>
        <v>1.1123331150437994</v>
      </c>
      <c r="C135" s="12">
        <f>SUMPRODUCT($H$5:$P$5,'1. CustomerRatings'!$A135:$I135)</f>
        <v>1.7455697156009609</v>
      </c>
      <c r="D135" s="12">
        <f>SUMPRODUCT($H$6:$P$6,'1. CustomerRatings'!$A135:$I135)</f>
        <v>7.6544238787986592</v>
      </c>
    </row>
    <row r="136" spans="1:4">
      <c r="A136" s="12">
        <f>SUMPRODUCT($H$3:$P$3,'1. CustomerRatings'!$A136:$I136)</f>
        <v>1.9112694526869072</v>
      </c>
      <c r="B136" s="12">
        <f>SUMPRODUCT($H$4:$P$4,'1. CustomerRatings'!$A136:$I136)</f>
        <v>0.22347321666337427</v>
      </c>
      <c r="C136" s="12">
        <f>SUMPRODUCT($H$5:$P$5,'1. CustomerRatings'!$A136:$I136)</f>
        <v>0.78492960634311482</v>
      </c>
      <c r="D136" s="12">
        <f>SUMPRODUCT($H$6:$P$6,'1. CustomerRatings'!$A136:$I136)</f>
        <v>3.9141221881169965</v>
      </c>
    </row>
    <row r="137" spans="1:4">
      <c r="A137" s="12">
        <f>SUMPRODUCT($H$3:$P$3,'1. CustomerRatings'!$A137:$I137)</f>
        <v>1.6652787131855855</v>
      </c>
      <c r="B137" s="12">
        <f>SUMPRODUCT($H$4:$P$4,'1. CustomerRatings'!$A137:$I137)</f>
        <v>2.6854703835225626</v>
      </c>
      <c r="C137" s="12">
        <f>SUMPRODUCT($H$5:$P$5,'1. CustomerRatings'!$A137:$I137)</f>
        <v>2.0417851355010761</v>
      </c>
      <c r="D137" s="12">
        <f>SUMPRODUCT($H$6:$P$6,'1. CustomerRatings'!$A137:$I137)</f>
        <v>4.9516393253398654</v>
      </c>
    </row>
    <row r="138" spans="1:4">
      <c r="A138" s="12">
        <f>SUMPRODUCT($H$3:$P$3,'1. CustomerRatings'!$A138:$I138)</f>
        <v>2.9284018639056915</v>
      </c>
      <c r="B138" s="12">
        <f>SUMPRODUCT($H$4:$P$4,'1. CustomerRatings'!$A138:$I138)</f>
        <v>2.012815842007996</v>
      </c>
      <c r="C138" s="12">
        <f>SUMPRODUCT($H$5:$P$5,'1. CustomerRatings'!$A138:$I138)</f>
        <v>0.75380427037681841</v>
      </c>
      <c r="D138" s="12">
        <f>SUMPRODUCT($H$6:$P$6,'1. CustomerRatings'!$A138:$I138)</f>
        <v>2.3932778391356742</v>
      </c>
    </row>
    <row r="139" spans="1:4">
      <c r="A139" s="12">
        <f>SUMPRODUCT($H$3:$P$3,'1. CustomerRatings'!$A139:$I139)</f>
        <v>2.9284018639056915</v>
      </c>
      <c r="B139" s="12">
        <f>SUMPRODUCT($H$4:$P$4,'1. CustomerRatings'!$A139:$I139)</f>
        <v>0.49751210034253368</v>
      </c>
      <c r="C139" s="12">
        <f>SUMPRODUCT($H$5:$P$5,'1. CustomerRatings'!$A139:$I139)</f>
        <v>0.81323441872591673</v>
      </c>
      <c r="D139" s="12">
        <f>SUMPRODUCT($H$6:$P$6,'1. CustomerRatings'!$A139:$I139)</f>
        <v>2.0288668611101635</v>
      </c>
    </row>
    <row r="140" spans="1:4">
      <c r="A140" s="12">
        <f>SUMPRODUCT($H$3:$P$3,'1. CustomerRatings'!$A140:$I140)</f>
        <v>2.9284018639056915</v>
      </c>
      <c r="B140" s="12">
        <f>SUMPRODUCT($H$4:$P$4,'1. CustomerRatings'!$A140:$I140)</f>
        <v>2.5808368691877668</v>
      </c>
      <c r="C140" s="12">
        <f>SUMPRODUCT($H$5:$P$5,'1. CustomerRatings'!$A140:$I140)</f>
        <v>1.4261386889258216</v>
      </c>
      <c r="D140" s="12">
        <f>SUMPRODUCT($H$6:$P$6,'1. CustomerRatings'!$A140:$I140)</f>
        <v>4.554219803474818</v>
      </c>
    </row>
    <row r="141" spans="1:4">
      <c r="A141" s="12">
        <f>SUMPRODUCT($H$3:$P$3,'1. CustomerRatings'!$A141:$I141)</f>
        <v>1.6652787131855855</v>
      </c>
      <c r="B141" s="12">
        <f>SUMPRODUCT($H$4:$P$4,'1. CustomerRatings'!$A141:$I141)</f>
        <v>2.2704756363903669</v>
      </c>
      <c r="C141" s="12">
        <f>SUMPRODUCT($H$5:$P$5,'1. CustomerRatings'!$A141:$I141)</f>
        <v>1.5963530774467236</v>
      </c>
      <c r="D141" s="12">
        <f>SUMPRODUCT($H$6:$P$6,'1. CustomerRatings'!$A141:$I141)</f>
        <v>3.6162951971414072</v>
      </c>
    </row>
    <row r="142" spans="1:4">
      <c r="A142" s="12">
        <f>SUMPRODUCT($H$3:$P$3,'1. CustomerRatings'!$A142:$I142)</f>
        <v>2.4198356582962992</v>
      </c>
      <c r="B142" s="12">
        <f>SUMPRODUCT($H$4:$P$4,'1. CustomerRatings'!$A142:$I142)</f>
        <v>2.4985536347051154</v>
      </c>
      <c r="C142" s="12">
        <f>SUMPRODUCT($H$5:$P$5,'1. CustomerRatings'!$A142:$I142)</f>
        <v>0.58843468317447656</v>
      </c>
      <c r="D142" s="12">
        <f>SUMPRODUCT($H$6:$P$6,'1. CustomerRatings'!$A142:$I142)</f>
        <v>4.2609515399339601</v>
      </c>
    </row>
    <row r="143" spans="1:4">
      <c r="A143" s="12">
        <f>SUMPRODUCT($H$3:$P$3,'1. CustomerRatings'!$A143:$I143)</f>
        <v>1.7882740829362462</v>
      </c>
      <c r="B143" s="12">
        <f>SUMPRODUCT($H$4:$P$4,'1. CustomerRatings'!$A143:$I143)</f>
        <v>3.6088307472012668</v>
      </c>
      <c r="C143" s="12">
        <f>SUMPRODUCT($H$5:$P$5,'1. CustomerRatings'!$A143:$I143)</f>
        <v>1.41025664608159</v>
      </c>
      <c r="D143" s="12">
        <f>SUMPRODUCT($H$6:$P$6,'1. CustomerRatings'!$A143:$I143)</f>
        <v>4.0004955971018745</v>
      </c>
    </row>
    <row r="144" spans="1:4">
      <c r="A144" s="12">
        <f>SUMPRODUCT($H$3:$P$3,'1. CustomerRatings'!$A144:$I144)</f>
        <v>1.9112694526869072</v>
      </c>
      <c r="B144" s="12">
        <f>SUMPRODUCT($H$4:$P$4,'1. CustomerRatings'!$A144:$I144)</f>
        <v>2.5480981858068179</v>
      </c>
      <c r="C144" s="12">
        <f>SUMPRODUCT($H$5:$P$5,'1. CustomerRatings'!$A144:$I144)</f>
        <v>0.84884435817058257</v>
      </c>
      <c r="D144" s="12">
        <f>SUMPRODUCT($H$6:$P$6,'1. CustomerRatings'!$A144:$I144)</f>
        <v>6.0537790303917349</v>
      </c>
    </row>
    <row r="145" spans="1:4">
      <c r="A145" s="12">
        <f>SUMPRODUCT($H$3:$P$3,'1. CustomerRatings'!$A145:$I145)</f>
        <v>2.9284018639056915</v>
      </c>
      <c r="B145" s="12">
        <f>SUMPRODUCT($H$4:$P$4,'1. CustomerRatings'!$A145:$I145)</f>
        <v>1.8784828786358898</v>
      </c>
      <c r="C145" s="12">
        <f>SUMPRODUCT($H$5:$P$5,'1. CustomerRatings'!$A145:$I145)</f>
        <v>0.73299472341670868</v>
      </c>
      <c r="D145" s="12">
        <f>SUMPRODUCT($H$6:$P$6,'1. CustomerRatings'!$A145:$I145)</f>
        <v>1.8860141235556829</v>
      </c>
    </row>
    <row r="146" spans="1:4">
      <c r="A146" s="12">
        <f>SUMPRODUCT($H$3:$P$3,'1. CustomerRatings'!$A146:$I146)</f>
        <v>2.296840288545638</v>
      </c>
      <c r="B146" s="12">
        <f>SUMPRODUCT($H$4:$P$4,'1. CustomerRatings'!$A146:$I146)</f>
        <v>1.6459363165913357</v>
      </c>
      <c r="C146" s="12">
        <f>SUMPRODUCT($H$5:$P$5,'1. CustomerRatings'!$A146:$I146)</f>
        <v>0.74287447582731436</v>
      </c>
      <c r="D146" s="12">
        <f>SUMPRODUCT($H$6:$P$6,'1. CustomerRatings'!$A146:$I146)</f>
        <v>3.3630563566186655</v>
      </c>
    </row>
    <row r="147" spans="1:4">
      <c r="A147" s="12">
        <f>SUMPRODUCT($H$3:$P$3,'1. CustomerRatings'!$A147:$I147)</f>
        <v>2.8054064941550303</v>
      </c>
      <c r="B147" s="12">
        <f>SUMPRODUCT($H$4:$P$4,'1. CustomerRatings'!$A147:$I147)</f>
        <v>1.1567288860978313</v>
      </c>
      <c r="C147" s="12">
        <f>SUMPRODUCT($H$5:$P$5,'1. CustomerRatings'!$A147:$I147)</f>
        <v>1.8111764943404536</v>
      </c>
      <c r="D147" s="12">
        <f>SUMPRODUCT($H$6:$P$6,'1. CustomerRatings'!$A147:$I147)</f>
        <v>3.2188610003859117</v>
      </c>
    </row>
    <row r="148" spans="1:4">
      <c r="A148" s="12">
        <f>SUMPRODUCT($H$3:$P$3,'1. CustomerRatings'!$A148:$I148)</f>
        <v>3.4369680695150837</v>
      </c>
      <c r="B148" s="12">
        <f>SUMPRODUCT($H$4:$P$4,'1. CustomerRatings'!$A148:$I148)</f>
        <v>3.5455991247385668</v>
      </c>
      <c r="C148" s="12">
        <f>SUMPRODUCT($H$5:$P$5,'1. CustomerRatings'!$A148:$I148)</f>
        <v>1.0393823861709599</v>
      </c>
      <c r="D148" s="12">
        <f>SUMPRODUCT($H$6:$P$6,'1. CustomerRatings'!$A148:$I148)</f>
        <v>3.5672236392556682</v>
      </c>
    </row>
    <row r="149" spans="1:4">
      <c r="A149" s="12">
        <f>SUMPRODUCT($H$3:$P$3,'1. CustomerRatings'!$A149:$I149)</f>
        <v>2.4198356582962992</v>
      </c>
      <c r="B149" s="12">
        <f>SUMPRODUCT($H$4:$P$4,'1. CustomerRatings'!$A149:$I149)</f>
        <v>2.9358540778778397</v>
      </c>
      <c r="C149" s="12">
        <f>SUMPRODUCT($H$5:$P$5,'1. CustomerRatings'!$A149:$I149)</f>
        <v>0.72208315931882094</v>
      </c>
      <c r="D149" s="12">
        <f>SUMPRODUCT($H$6:$P$6,'1. CustomerRatings'!$A149:$I149)</f>
        <v>2.3072968777908569</v>
      </c>
    </row>
    <row r="150" spans="1:4">
      <c r="A150" s="12">
        <f>SUMPRODUCT($H$3:$P$3,'1. CustomerRatings'!$A150:$I150)</f>
        <v>2.1738449187949773</v>
      </c>
      <c r="B150" s="12">
        <f>SUMPRODUCT($H$4:$P$4,'1. CustomerRatings'!$A150:$I150)</f>
        <v>2.8813531995892681</v>
      </c>
      <c r="C150" s="12">
        <f>SUMPRODUCT($H$5:$P$5,'1. CustomerRatings'!$A150:$I150)</f>
        <v>1.0819631523342457</v>
      </c>
      <c r="D150" s="12">
        <f>SUMPRODUCT($H$6:$P$6,'1. CustomerRatings'!$A150:$I150)</f>
        <v>3.8781216371886256</v>
      </c>
    </row>
    <row r="151" spans="1:4">
      <c r="A151" s="12">
        <f>SUMPRODUCT($H$3:$P$3,'1. CustomerRatings'!$A151:$I151)</f>
        <v>2.9284018639056915</v>
      </c>
      <c r="B151" s="12">
        <f>SUMPRODUCT($H$4:$P$4,'1. CustomerRatings'!$A151:$I151)</f>
        <v>3.1917305766572102</v>
      </c>
      <c r="C151" s="12">
        <f>SUMPRODUCT($H$5:$P$5,'1. CustomerRatings'!$A151:$I151)</f>
        <v>0.6874190937131609</v>
      </c>
      <c r="D151" s="12">
        <f>SUMPRODUCT($H$6:$P$6,'1. CustomerRatings'!$A151:$I151)</f>
        <v>2.0398616228236959</v>
      </c>
    </row>
    <row r="152" spans="1:4">
      <c r="A152" s="12">
        <f>SUMPRODUCT($H$3:$P$3,'1. CustomerRatings'!$A152:$I152)</f>
        <v>2.296840288545638</v>
      </c>
      <c r="B152" s="12">
        <f>SUMPRODUCT($H$4:$P$4,'1. CustomerRatings'!$A152:$I152)</f>
        <v>2.7970296566963992</v>
      </c>
      <c r="C152" s="12">
        <f>SUMPRODUCT($H$5:$P$5,'1. CustomerRatings'!$A152:$I152)</f>
        <v>0.97309898938495554</v>
      </c>
      <c r="D152" s="12">
        <f>SUMPRODUCT($H$6:$P$6,'1. CustomerRatings'!$A152:$I152)</f>
        <v>4.757590803641941</v>
      </c>
    </row>
    <row r="153" spans="1:4">
      <c r="A153" s="12">
        <f>SUMPRODUCT($H$3:$P$3,'1. CustomerRatings'!$A153:$I153)</f>
        <v>2.296840288545638</v>
      </c>
      <c r="B153" s="12">
        <f>SUMPRODUCT($H$4:$P$4,'1. CustomerRatings'!$A153:$I153)</f>
        <v>1.9670661812917434</v>
      </c>
      <c r="C153" s="12">
        <f>SUMPRODUCT($H$5:$P$5,'1. CustomerRatings'!$A153:$I153)</f>
        <v>0.74039835167995038</v>
      </c>
      <c r="D153" s="12">
        <f>SUMPRODUCT($H$6:$P$6,'1. CustomerRatings'!$A153:$I153)</f>
        <v>2.4466606326108225</v>
      </c>
    </row>
    <row r="154" spans="1:4">
      <c r="A154" s="12">
        <f>SUMPRODUCT($H$3:$P$3,'1. CustomerRatings'!$A154:$I154)</f>
        <v>2.296840288545638</v>
      </c>
      <c r="B154" s="12">
        <f>SUMPRODUCT($H$4:$P$4,'1. CustomerRatings'!$A154:$I154)</f>
        <v>2.4068201945449221</v>
      </c>
      <c r="C154" s="12">
        <f>SUMPRODUCT($H$5:$P$5,'1. CustomerRatings'!$A154:$I154)</f>
        <v>1.0760954736905366</v>
      </c>
      <c r="D154" s="12">
        <f>SUMPRODUCT($H$6:$P$6,'1. CustomerRatings'!$A154:$I154)</f>
        <v>2.9173681004778076</v>
      </c>
    </row>
    <row r="155" spans="1:4">
      <c r="A155" s="12">
        <f>SUMPRODUCT($H$3:$P$3,'1. CustomerRatings'!$A155:$I155)</f>
        <v>2.4198356582962992</v>
      </c>
      <c r="B155" s="12">
        <f>SUMPRODUCT($H$4:$P$4,'1. CustomerRatings'!$A155:$I155)</f>
        <v>2.8270705025933176</v>
      </c>
      <c r="C155" s="12">
        <f>SUMPRODUCT($H$5:$P$5,'1. CustomerRatings'!$A155:$I155)</f>
        <v>1.3484395901096788</v>
      </c>
      <c r="D155" s="12">
        <f>SUMPRODUCT($H$6:$P$6,'1. CustomerRatings'!$A155:$I155)</f>
        <v>4.8415190042075054</v>
      </c>
    </row>
    <row r="156" spans="1:4">
      <c r="A156" s="12">
        <f>SUMPRODUCT($H$3:$P$3,'1. CustomerRatings'!$A156:$I156)</f>
        <v>2.296840288545638</v>
      </c>
      <c r="B156" s="12">
        <f>SUMPRODUCT($H$4:$P$4,'1. CustomerRatings'!$A156:$I156)</f>
        <v>3.0087285657143594</v>
      </c>
      <c r="C156" s="12">
        <f>SUMPRODUCT($H$5:$P$5,'1. CustomerRatings'!$A156:$I156)</f>
        <v>1.0022795039498877</v>
      </c>
      <c r="D156" s="12">
        <f>SUMPRODUCT($H$6:$P$6,'1. CustomerRatings'!$A156:$I156)</f>
        <v>4.490311345394959</v>
      </c>
    </row>
    <row r="157" spans="1:4">
      <c r="A157" s="12">
        <f>SUMPRODUCT($H$3:$P$3,'1. CustomerRatings'!$A157:$I157)</f>
        <v>1.4027032470775151</v>
      </c>
      <c r="B157" s="12">
        <f>SUMPRODUCT($H$4:$P$4,'1. CustomerRatings'!$A157:$I157)</f>
        <v>3.5267630664944223</v>
      </c>
      <c r="C157" s="12">
        <f>SUMPRODUCT($H$5:$P$5,'1. CustomerRatings'!$A157:$I157)</f>
        <v>0.62651746809023123</v>
      </c>
      <c r="D157" s="12">
        <f>SUMPRODUCT($H$6:$P$6,'1. CustomerRatings'!$A157:$I157)</f>
        <v>2.1626301560151964</v>
      </c>
    </row>
    <row r="158" spans="1:4">
      <c r="A158" s="12">
        <f>SUMPRODUCT($H$3:$P$3,'1. CustomerRatings'!$A158:$I158)</f>
        <v>3.4369680695150837</v>
      </c>
      <c r="B158" s="12">
        <f>SUMPRODUCT($H$4:$P$4,'1. CustomerRatings'!$A158:$I158)</f>
        <v>2.4622127206349944</v>
      </c>
      <c r="C158" s="12">
        <f>SUMPRODUCT($H$5:$P$5,'1. CustomerRatings'!$A158:$I158)</f>
        <v>0.99882347710784147</v>
      </c>
      <c r="D158" s="12">
        <f>SUMPRODUCT($H$6:$P$6,'1. CustomerRatings'!$A158:$I158)</f>
        <v>4.6906193354559242</v>
      </c>
    </row>
    <row r="159" spans="1:4">
      <c r="A159" s="12">
        <f>SUMPRODUCT($H$3:$P$3,'1. CustomerRatings'!$A159:$I159)</f>
        <v>2.4198356582962992</v>
      </c>
      <c r="B159" s="12">
        <f>SUMPRODUCT($H$4:$P$4,'1. CustomerRatings'!$A159:$I159)</f>
        <v>3.7797363226898435</v>
      </c>
      <c r="C159" s="12">
        <f>SUMPRODUCT($H$5:$P$5,'1. CustomerRatings'!$A159:$I159)</f>
        <v>0.7165996082780931</v>
      </c>
      <c r="D159" s="12">
        <f>SUMPRODUCT($H$6:$P$6,'1. CustomerRatings'!$A159:$I159)</f>
        <v>1.9464494063304318</v>
      </c>
    </row>
    <row r="160" spans="1:4">
      <c r="A160" s="12">
        <f>SUMPRODUCT($H$3:$P$3,'1. CustomerRatings'!$A160:$I160)</f>
        <v>1.2797078773268544</v>
      </c>
      <c r="B160" s="12">
        <f>SUMPRODUCT($H$4:$P$4,'1. CustomerRatings'!$A160:$I160)</f>
        <v>2.9318122925719998</v>
      </c>
      <c r="C160" s="12">
        <f>SUMPRODUCT($H$5:$P$5,'1. CustomerRatings'!$A160:$I160)</f>
        <v>0.57797171902527134</v>
      </c>
      <c r="D160" s="12">
        <f>SUMPRODUCT($H$6:$P$6,'1. CustomerRatings'!$A160:$I160)</f>
        <v>4.3896321264807501</v>
      </c>
    </row>
    <row r="161" spans="1:4">
      <c r="A161" s="12">
        <f>SUMPRODUCT($H$3:$P$3,'1. CustomerRatings'!$A161:$I161)</f>
        <v>2.296840288545638</v>
      </c>
      <c r="B161" s="12">
        <f>SUMPRODUCT($H$4:$P$4,'1. CustomerRatings'!$A161:$I161)</f>
        <v>3.5198180386046323</v>
      </c>
      <c r="C161" s="12">
        <f>SUMPRODUCT($H$5:$P$5,'1. CustomerRatings'!$A161:$I161)</f>
        <v>0.60715223359020354</v>
      </c>
      <c r="D161" s="12">
        <f>SUMPRODUCT($H$6:$P$6,'1. CustomerRatings'!$A161:$I161)</f>
        <v>4.1808826319444341</v>
      </c>
    </row>
    <row r="162" spans="1:4">
      <c r="A162" s="12">
        <f>SUMPRODUCT($H$3:$P$3,'1. CustomerRatings'!$A162:$I162)</f>
        <v>1.7882740829362462</v>
      </c>
      <c r="B162" s="12">
        <f>SUMPRODUCT($H$4:$P$4,'1. CustomerRatings'!$A162:$I162)</f>
        <v>-0.34076906440149002</v>
      </c>
      <c r="C162" s="12">
        <f>SUMPRODUCT($H$5:$P$5,'1. CustomerRatings'!$A162:$I162)</f>
        <v>0.76221254551359274</v>
      </c>
      <c r="D162" s="12">
        <f>SUMPRODUCT($H$6:$P$6,'1. CustomerRatings'!$A162:$I162)</f>
        <v>3.2132324026541936</v>
      </c>
    </row>
    <row r="163" spans="1:4">
      <c r="A163" s="12">
        <f>SUMPRODUCT($H$3:$P$3,'1. CustomerRatings'!$A163:$I163)</f>
        <v>2.4198356582962992</v>
      </c>
      <c r="B163" s="12">
        <f>SUMPRODUCT($H$4:$P$4,'1. CustomerRatings'!$A163:$I163)</f>
        <v>0.4739666098319103</v>
      </c>
      <c r="C163" s="12">
        <f>SUMPRODUCT($H$5:$P$5,'1. CustomerRatings'!$A163:$I163)</f>
        <v>0.69491193850095401</v>
      </c>
      <c r="D163" s="12">
        <f>SUMPRODUCT($H$6:$P$6,'1. CustomerRatings'!$A163:$I163)</f>
        <v>3.9642513031114661</v>
      </c>
    </row>
    <row r="164" spans="1:4">
      <c r="A164" s="12">
        <f>SUMPRODUCT($H$3:$P$3,'1. CustomerRatings'!$A164:$I164)</f>
        <v>2.0508495490443162</v>
      </c>
      <c r="B164" s="12">
        <f>SUMPRODUCT($H$4:$P$4,'1. CustomerRatings'!$A164:$I164)</f>
        <v>1.1431457612530722</v>
      </c>
      <c r="C164" s="12">
        <f>SUMPRODUCT($H$5:$P$5,'1. CustomerRatings'!$A164:$I164)</f>
        <v>1.149737103474417</v>
      </c>
      <c r="D164" s="12">
        <f>SUMPRODUCT($H$6:$P$6,'1. CustomerRatings'!$A164:$I164)</f>
        <v>5.2554384374757426</v>
      </c>
    </row>
    <row r="165" spans="1:4">
      <c r="A165" s="12">
        <f>SUMPRODUCT($H$3:$P$3,'1. CustomerRatings'!$A165:$I165)</f>
        <v>1.4027032470775151</v>
      </c>
      <c r="B165" s="12">
        <f>SUMPRODUCT($H$4:$P$4,'1. CustomerRatings'!$A165:$I165)</f>
        <v>2.3406751808223851</v>
      </c>
      <c r="C165" s="12">
        <f>SUMPRODUCT($H$5:$P$5,'1. CustomerRatings'!$A165:$I165)</f>
        <v>0.49387363881941948</v>
      </c>
      <c r="D165" s="12">
        <f>SUMPRODUCT($H$6:$P$6,'1. CustomerRatings'!$A165:$I165)</f>
        <v>4.946543784101145</v>
      </c>
    </row>
    <row r="166" spans="1:4">
      <c r="A166" s="12">
        <f>SUMPRODUCT($H$3:$P$3,'1. CustomerRatings'!$A166:$I166)</f>
        <v>2.8054064941550303</v>
      </c>
      <c r="B166" s="12">
        <f>SUMPRODUCT($H$4:$P$4,'1. CustomerRatings'!$A166:$I166)</f>
        <v>4.1434657106021637</v>
      </c>
      <c r="C166" s="12">
        <f>SUMPRODUCT($H$5:$P$5,'1. CustomerRatings'!$A166:$I166)</f>
        <v>1.0888808731168531</v>
      </c>
      <c r="D166" s="12">
        <f>SUMPRODUCT($H$6:$P$6,'1. CustomerRatings'!$A166:$I166)</f>
        <v>2.4982109239041717</v>
      </c>
    </row>
    <row r="167" spans="1:4">
      <c r="A167" s="12">
        <f>SUMPRODUCT($H$3:$P$3,'1. CustomerRatings'!$A167:$I167)</f>
        <v>2.296840288545638</v>
      </c>
      <c r="B167" s="12">
        <f>SUMPRODUCT($H$4:$P$4,'1. CustomerRatings'!$A167:$I167)</f>
        <v>3.0226311908511638</v>
      </c>
      <c r="C167" s="12">
        <f>SUMPRODUCT($H$5:$P$5,'1. CustomerRatings'!$A167:$I167)</f>
        <v>1.0329959681343526</v>
      </c>
      <c r="D167" s="12">
        <f>SUMPRODUCT($H$6:$P$6,'1. CustomerRatings'!$A167:$I167)</f>
        <v>3.8521898413476299</v>
      </c>
    </row>
    <row r="168" spans="1:4">
      <c r="A168" s="12">
        <f>SUMPRODUCT($H$3:$P$3,'1. CustomerRatings'!$A168:$I168)</f>
        <v>1.9112694526869072</v>
      </c>
      <c r="B168" s="12">
        <f>SUMPRODUCT($H$4:$P$4,'1. CustomerRatings'!$A168:$I168)</f>
        <v>2.0569934317694067</v>
      </c>
      <c r="C168" s="12">
        <f>SUMPRODUCT($H$5:$P$5,'1. CustomerRatings'!$A168:$I168)</f>
        <v>0.73453067303624142</v>
      </c>
      <c r="D168" s="12">
        <f>SUMPRODUCT($H$6:$P$6,'1. CustomerRatings'!$A168:$I168)</f>
        <v>1.7274850788567386</v>
      </c>
    </row>
    <row r="169" spans="1:4">
      <c r="A169" s="12">
        <f>SUMPRODUCT($H$3:$P$3,'1. CustomerRatings'!$A169:$I169)</f>
        <v>2.4198356582962992</v>
      </c>
      <c r="B169" s="12">
        <f>SUMPRODUCT($H$4:$P$4,'1. CustomerRatings'!$A169:$I169)</f>
        <v>1.8313918976146422</v>
      </c>
      <c r="C169" s="12">
        <f>SUMPRODUCT($H$5:$P$5,'1. CustomerRatings'!$A169:$I169)</f>
        <v>0.63006271145682902</v>
      </c>
      <c r="D169" s="12">
        <f>SUMPRODUCT($H$6:$P$6,'1. CustomerRatings'!$A169:$I169)</f>
        <v>3.3754145234051749</v>
      </c>
    </row>
    <row r="170" spans="1:4">
      <c r="A170" s="12">
        <f>SUMPRODUCT($H$3:$P$3,'1. CustomerRatings'!$A170:$I170)</f>
        <v>2.6824111244043696</v>
      </c>
      <c r="B170" s="12">
        <f>SUMPRODUCT($H$4:$P$4,'1. CustomerRatings'!$A170:$I170)</f>
        <v>-0.41588084947215237</v>
      </c>
      <c r="C170" s="12">
        <f>SUMPRODUCT($H$5:$P$5,'1. CustomerRatings'!$A170:$I170)</f>
        <v>0.49931179459478181</v>
      </c>
      <c r="D170" s="12">
        <f>SUMPRODUCT($H$6:$P$6,'1. CustomerRatings'!$A170:$I170)</f>
        <v>8.1891099517029193</v>
      </c>
    </row>
    <row r="171" spans="1:4">
      <c r="A171" s="12">
        <f>SUMPRODUCT($H$3:$P$3,'1. CustomerRatings'!$A171:$I171)</f>
        <v>2.296840288545638</v>
      </c>
      <c r="B171" s="12">
        <f>SUMPRODUCT($H$4:$P$4,'1. CustomerRatings'!$A171:$I171)</f>
        <v>2.3433730183064161</v>
      </c>
      <c r="C171" s="12">
        <f>SUMPRODUCT($H$5:$P$5,'1. CustomerRatings'!$A171:$I171)</f>
        <v>0.69582736884993512</v>
      </c>
      <c r="D171" s="12">
        <f>SUMPRODUCT($H$6:$P$6,'1. CustomerRatings'!$A171:$I171)</f>
        <v>3.3630563566186655</v>
      </c>
    </row>
    <row r="172" spans="1:4">
      <c r="A172" s="12">
        <f>SUMPRODUCT($H$3:$P$3,'1. CustomerRatings'!$A172:$I172)</f>
        <v>2.1738449187949773</v>
      </c>
      <c r="B172" s="12">
        <f>SUMPRODUCT($H$4:$P$4,'1. CustomerRatings'!$A172:$I172)</f>
        <v>1.0823677088708274</v>
      </c>
      <c r="C172" s="12">
        <f>SUMPRODUCT($H$5:$P$5,'1. CustomerRatings'!$A172:$I172)</f>
        <v>1.1591954207500894</v>
      </c>
      <c r="D172" s="12">
        <f>SUMPRODUCT($H$6:$P$6,'1. CustomerRatings'!$A172:$I172)</f>
        <v>4.2379689212754403</v>
      </c>
    </row>
    <row r="173" spans="1:4">
      <c r="A173" s="12">
        <f>SUMPRODUCT($H$3:$P$3,'1. CustomerRatings'!$A173:$I173)</f>
        <v>2.4198356582962992</v>
      </c>
      <c r="B173" s="12">
        <f>SUMPRODUCT($H$4:$P$4,'1. CustomerRatings'!$A173:$I173)</f>
        <v>0.4600639846951059</v>
      </c>
      <c r="C173" s="12">
        <f>SUMPRODUCT($H$5:$P$5,'1. CustomerRatings'!$A173:$I173)</f>
        <v>0.75333743997651959</v>
      </c>
      <c r="D173" s="12">
        <f>SUMPRODUCT($H$6:$P$6,'1. CustomerRatings'!$A173:$I173)</f>
        <v>3.0404243239551758</v>
      </c>
    </row>
    <row r="174" spans="1:4">
      <c r="A174" s="12">
        <f>SUMPRODUCT($H$3:$P$3,'1. CustomerRatings'!$A174:$I174)</f>
        <v>2.4198356582962992</v>
      </c>
      <c r="B174" s="12">
        <f>SUMPRODUCT($H$4:$P$4,'1. CustomerRatings'!$A174:$I174)</f>
        <v>2.6963499185862712</v>
      </c>
      <c r="C174" s="12">
        <f>SUMPRODUCT($H$5:$P$5,'1. CustomerRatings'!$A174:$I174)</f>
        <v>0.6314697163849593</v>
      </c>
      <c r="D174" s="12">
        <f>SUMPRODUCT($H$6:$P$6,'1. CustomerRatings'!$A174:$I174)</f>
        <v>3.8508193441324972</v>
      </c>
    </row>
    <row r="175" spans="1:4">
      <c r="A175" s="12">
        <f>SUMPRODUCT($H$3:$P$3,'1. CustomerRatings'!$A175:$I175)</f>
        <v>2.8054064941550303</v>
      </c>
      <c r="B175" s="12">
        <f>SUMPRODUCT($H$4:$P$4,'1. CustomerRatings'!$A175:$I175)</f>
        <v>2.5211845833347093</v>
      </c>
      <c r="C175" s="12">
        <f>SUMPRODUCT($H$5:$P$5,'1. CustomerRatings'!$A175:$I175)</f>
        <v>1.4711582717045193</v>
      </c>
      <c r="D175" s="12">
        <f>SUMPRODUCT($H$6:$P$6,'1. CustomerRatings'!$A175:$I175)</f>
        <v>3.6453298584459914</v>
      </c>
    </row>
    <row r="176" spans="1:4">
      <c r="A176" s="12">
        <f>SUMPRODUCT($H$3:$P$3,'1. CustomerRatings'!$A176:$I176)</f>
        <v>2.4198356582962992</v>
      </c>
      <c r="B176" s="12">
        <f>SUMPRODUCT($H$4:$P$4,'1. CustomerRatings'!$A176:$I176)</f>
        <v>2.4846510095683114</v>
      </c>
      <c r="C176" s="12">
        <f>SUMPRODUCT($H$5:$P$5,'1. CustomerRatings'!$A176:$I176)</f>
        <v>0.64686018465004214</v>
      </c>
      <c r="D176" s="12">
        <f>SUMPRODUCT($H$6:$P$6,'1. CustomerRatings'!$A176:$I176)</f>
        <v>3.3371245607776698</v>
      </c>
    </row>
    <row r="177" spans="1:4">
      <c r="A177" s="12">
        <f>SUMPRODUCT($H$3:$P$3,'1. CustomerRatings'!$A177:$I177)</f>
        <v>1.7882740829362462</v>
      </c>
      <c r="B177" s="12">
        <f>SUMPRODUCT($H$4:$P$4,'1. CustomerRatings'!$A177:$I177)</f>
        <v>3.1199657110793364</v>
      </c>
      <c r="C177" s="12">
        <f>SUMPRODUCT($H$5:$P$5,'1. CustomerRatings'!$A177:$I177)</f>
        <v>0.57797171902527134</v>
      </c>
      <c r="D177" s="12">
        <f>SUMPRODUCT($H$6:$P$6,'1. CustomerRatings'!$A177:$I177)</f>
        <v>4.4188971083360835</v>
      </c>
    </row>
    <row r="178" spans="1:4">
      <c r="A178" s="12">
        <f>SUMPRODUCT($H$3:$P$3,'1. CustomerRatings'!$A178:$I178)</f>
        <v>2.296840288545638</v>
      </c>
      <c r="B178" s="12">
        <f>SUMPRODUCT($H$4:$P$4,'1. CustomerRatings'!$A178:$I178)</f>
        <v>1.2770164827644579</v>
      </c>
      <c r="C178" s="12">
        <f>SUMPRODUCT($H$5:$P$5,'1. CustomerRatings'!$A178:$I178)</f>
        <v>1.5499264897398959</v>
      </c>
      <c r="D178" s="12">
        <f>SUMPRODUCT($H$6:$P$6,'1. CustomerRatings'!$A178:$I178)</f>
        <v>3.9436238208922108</v>
      </c>
    </row>
    <row r="179" spans="1:4">
      <c r="A179" s="12">
        <f>SUMPRODUCT($H$3:$P$3,'1. CustomerRatings'!$A179:$I179)</f>
        <v>2.4198356582962992</v>
      </c>
      <c r="B179" s="12">
        <f>SUMPRODUCT($H$4:$P$4,'1. CustomerRatings'!$A179:$I179)</f>
        <v>1.7042320852653574</v>
      </c>
      <c r="C179" s="12">
        <f>SUMPRODUCT($H$5:$P$5,'1. CustomerRatings'!$A179:$I179)</f>
        <v>0.71914020477115825</v>
      </c>
      <c r="D179" s="12">
        <f>SUMPRODUCT($H$6:$P$6,'1. CustomerRatings'!$A179:$I179)</f>
        <v>1.9996018792548311</v>
      </c>
    </row>
    <row r="180" spans="1:4">
      <c r="A180" s="12">
        <f>SUMPRODUCT($H$3:$P$3,'1. CustomerRatings'!$A180:$I180)</f>
        <v>2.8054064941550303</v>
      </c>
      <c r="B180" s="12">
        <f>SUMPRODUCT($H$4:$P$4,'1. CustomerRatings'!$A180:$I180)</f>
        <v>2.1879582831800284</v>
      </c>
      <c r="C180" s="12">
        <f>SUMPRODUCT($H$5:$P$5,'1. CustomerRatings'!$A180:$I180)</f>
        <v>1.1839797339451437</v>
      </c>
      <c r="D180" s="12">
        <f>SUMPRODUCT($H$6:$P$6,'1. CustomerRatings'!$A180:$I180)</f>
        <v>3.396180631050036</v>
      </c>
    </row>
    <row r="181" spans="1:4">
      <c r="A181" s="12">
        <f>SUMPRODUCT($H$3:$P$3,'1. CustomerRatings'!$A181:$I181)</f>
        <v>3.9621190017312236</v>
      </c>
      <c r="B181" s="12">
        <f>SUMPRODUCT($H$4:$P$4,'1. CustomerRatings'!$A181:$I181)</f>
        <v>2.903028839374151</v>
      </c>
      <c r="C181" s="12">
        <f>SUMPRODUCT($H$5:$P$5,'1. CustomerRatings'!$A181:$I181)</f>
        <v>4.5068924539209121</v>
      </c>
      <c r="D181" s="12">
        <f>SUMPRODUCT($H$6:$P$6,'1. CustomerRatings'!$A181:$I181)</f>
        <v>9.0750484413593338</v>
      </c>
    </row>
    <row r="182" spans="1:4">
      <c r="A182" s="12">
        <f>SUMPRODUCT($H$3:$P$3,'1. CustomerRatings'!$A182:$I182)</f>
        <v>2.9284018639056915</v>
      </c>
      <c r="B182" s="12">
        <f>SUMPRODUCT($H$4:$P$4,'1. CustomerRatings'!$A182:$I182)</f>
        <v>3.0901201523955097</v>
      </c>
      <c r="C182" s="12">
        <f>SUMPRODUCT($H$5:$P$5,'1. CustomerRatings'!$A182:$I182)</f>
        <v>1.3790915819484426</v>
      </c>
      <c r="D182" s="12">
        <f>SUMPRODUCT($H$6:$P$6,'1. CustomerRatings'!$A182:$I182)</f>
        <v>4.4865090622718018</v>
      </c>
    </row>
    <row r="183" spans="1:4">
      <c r="A183" s="12">
        <f>SUMPRODUCT($H$3:$P$3,'1. CustomerRatings'!$A183:$I183)</f>
        <v>2.1738449187949773</v>
      </c>
      <c r="B183" s="12">
        <f>SUMPRODUCT($H$4:$P$4,'1. CustomerRatings'!$A183:$I183)</f>
        <v>1.0962703340076319</v>
      </c>
      <c r="C183" s="12">
        <f>SUMPRODUCT($H$5:$P$5,'1. CustomerRatings'!$A183:$I183)</f>
        <v>1.2344828677645694</v>
      </c>
      <c r="D183" s="12">
        <f>SUMPRODUCT($H$6:$P$6,'1. CustomerRatings'!$A183:$I183)</f>
        <v>2.8188731756263024</v>
      </c>
    </row>
    <row r="184" spans="1:4">
      <c r="A184" s="12">
        <f>SUMPRODUCT($H$3:$P$3,'1. CustomerRatings'!$A184:$I184)</f>
        <v>2.9284018639056915</v>
      </c>
      <c r="B184" s="12">
        <f>SUMPRODUCT($H$4:$P$4,'1. CustomerRatings'!$A184:$I184)</f>
        <v>0.73410286837426575</v>
      </c>
      <c r="C184" s="12">
        <f>SUMPRODUCT($H$5:$P$5,'1. CustomerRatings'!$A184:$I184)</f>
        <v>0.64792930386927616</v>
      </c>
      <c r="D184" s="12">
        <f>SUMPRODUCT($H$6:$P$6,'1. CustomerRatings'!$A184:$I184)</f>
        <v>3.5365374811014556</v>
      </c>
    </row>
    <row r="185" spans="1:4">
      <c r="A185" s="12">
        <f>SUMPRODUCT($H$3:$P$3,'1. CustomerRatings'!$A185:$I185)</f>
        <v>3.4369680695150837</v>
      </c>
      <c r="B185" s="12">
        <f>SUMPRODUCT($H$4:$P$4,'1. CustomerRatings'!$A185:$I185)</f>
        <v>2.5360017503525434</v>
      </c>
      <c r="C185" s="12">
        <f>SUMPRODUCT($H$5:$P$5,'1. CustomerRatings'!$A185:$I185)</f>
        <v>0.64833166192387359</v>
      </c>
      <c r="D185" s="12">
        <f>SUMPRODUCT($H$6:$P$6,'1. CustomerRatings'!$A185:$I185)</f>
        <v>3.2109483177412632</v>
      </c>
    </row>
    <row r="186" spans="1:4">
      <c r="A186" s="12">
        <f>SUMPRODUCT($H$3:$P$3,'1. CustomerRatings'!$A186:$I186)</f>
        <v>1.9112694526869072</v>
      </c>
      <c r="B186" s="12">
        <f>SUMPRODUCT($H$4:$P$4,'1. CustomerRatings'!$A186:$I186)</f>
        <v>2.3200430815715984</v>
      </c>
      <c r="C186" s="12">
        <f>SUMPRODUCT($H$5:$P$5,'1. CustomerRatings'!$A186:$I186)</f>
        <v>0.72061168204498971</v>
      </c>
      <c r="D186" s="12">
        <f>SUMPRODUCT($H$6:$P$6,'1. CustomerRatings'!$A186:$I186)</f>
        <v>2.1918951378705289</v>
      </c>
    </row>
    <row r="187" spans="1:4">
      <c r="A187" s="12">
        <f>SUMPRODUCT($H$3:$P$3,'1. CustomerRatings'!$A187:$I187)</f>
        <v>1.6652787131855855</v>
      </c>
      <c r="B187" s="12">
        <f>SUMPRODUCT($H$4:$P$4,'1. CustomerRatings'!$A187:$I187)</f>
        <v>3.0609709543000916</v>
      </c>
      <c r="C187" s="12">
        <f>SUMPRODUCT($H$5:$P$5,'1. CustomerRatings'!$A187:$I187)</f>
        <v>1.4646429089765092</v>
      </c>
      <c r="D187" s="12">
        <f>SUMPRODUCT($H$6:$P$6,'1. CustomerRatings'!$A187:$I187)</f>
        <v>4.7765429270656217</v>
      </c>
    </row>
    <row r="188" spans="1:4">
      <c r="A188" s="12">
        <f>SUMPRODUCT($H$3:$P$3,'1. CustomerRatings'!$A188:$I188)</f>
        <v>1.6652787131855855</v>
      </c>
      <c r="B188" s="12">
        <f>SUMPRODUCT($H$4:$P$4,'1. CustomerRatings'!$A188:$I188)</f>
        <v>1.716790762580352</v>
      </c>
      <c r="C188" s="12">
        <f>SUMPRODUCT($H$5:$P$5,'1. CustomerRatings'!$A188:$I188)</f>
        <v>0.76312797586257397</v>
      </c>
      <c r="D188" s="12">
        <f>SUMPRODUCT($H$6:$P$6,'1. CustomerRatings'!$A188:$I188)</f>
        <v>2.6797481973644093</v>
      </c>
    </row>
    <row r="189" spans="1:4">
      <c r="A189" s="12">
        <f>SUMPRODUCT($H$3:$P$3,'1. CustomerRatings'!$A189:$I189)</f>
        <v>2.9284018639056915</v>
      </c>
      <c r="B189" s="12">
        <f>SUMPRODUCT($H$4:$P$4,'1. CustomerRatings'!$A189:$I189)</f>
        <v>2.9425835519918224</v>
      </c>
      <c r="C189" s="12">
        <f>SUMPRODUCT($H$5:$P$5,'1. CustomerRatings'!$A189:$I189)</f>
        <v>0.64291258322884692</v>
      </c>
      <c r="D189" s="12">
        <f>SUMPRODUCT($H$6:$P$6,'1. CustomerRatings'!$A189:$I189)</f>
        <v>2.4992785429661959</v>
      </c>
    </row>
    <row r="190" spans="1:4">
      <c r="A190" s="12">
        <f>SUMPRODUCT($H$3:$P$3,'1. CustomerRatings'!$A190:$I190)</f>
        <v>0.89413704146812312</v>
      </c>
      <c r="B190" s="12">
        <f>SUMPRODUCT($H$4:$P$4,'1. CustomerRatings'!$A190:$I190)</f>
        <v>2.0805389222800299</v>
      </c>
      <c r="C190" s="12">
        <f>SUMPRODUCT($H$5:$P$5,'1. CustomerRatings'!$A190:$I190)</f>
        <v>0.71914020477115825</v>
      </c>
      <c r="D190" s="12">
        <f>SUMPRODUCT($H$6:$P$6,'1. CustomerRatings'!$A190:$I190)</f>
        <v>2.2503606397039184</v>
      </c>
    </row>
    <row r="191" spans="1:4">
      <c r="A191" s="12">
        <f>SUMPRODUCT($H$3:$P$3,'1. CustomerRatings'!$A191:$I191)</f>
        <v>2.8054064941550303</v>
      </c>
      <c r="B191" s="12">
        <f>SUMPRODUCT($H$4:$P$4,'1. CustomerRatings'!$A191:$I191)</f>
        <v>2.7571279709685168</v>
      </c>
      <c r="C191" s="12">
        <f>SUMPRODUCT($H$5:$P$5,'1. CustomerRatings'!$A191:$I191)</f>
        <v>0.71115336476931701</v>
      </c>
      <c r="D191" s="12">
        <f>SUMPRODUCT($H$6:$P$6,'1. CustomerRatings'!$A191:$I191)</f>
        <v>3.2678946177814967</v>
      </c>
    </row>
    <row r="192" spans="1:4">
      <c r="A192" s="12">
        <f>SUMPRODUCT($H$3:$P$3,'1. CustomerRatings'!$A192:$I192)</f>
        <v>2.8054064941550303</v>
      </c>
      <c r="B192" s="12">
        <f>SUMPRODUCT($H$4:$P$4,'1. CustomerRatings'!$A192:$I192)</f>
        <v>1.3512551849855019</v>
      </c>
      <c r="C192" s="12">
        <f>SUMPRODUCT($H$5:$P$5,'1. CustomerRatings'!$A192:$I192)</f>
        <v>0.47150097742602792</v>
      </c>
      <c r="D192" s="12">
        <f>SUMPRODUCT($H$6:$P$6,'1. CustomerRatings'!$A192:$I192)</f>
        <v>6.9402128236059815</v>
      </c>
    </row>
    <row r="193" spans="1:4">
      <c r="A193" s="12">
        <f>SUMPRODUCT($H$3:$P$3,'1. CustomerRatings'!$A193:$I193)</f>
        <v>2.4198356582962992</v>
      </c>
      <c r="B193" s="12">
        <f>SUMPRODUCT($H$4:$P$4,'1. CustomerRatings'!$A193:$I193)</f>
        <v>2.143536426015042</v>
      </c>
      <c r="C193" s="12">
        <f>SUMPRODUCT($H$5:$P$5,'1. CustomerRatings'!$A193:$I193)</f>
        <v>1.3816321784415075</v>
      </c>
      <c r="D193" s="12">
        <f>SUMPRODUCT($H$6:$P$6,'1. CustomerRatings'!$A193:$I193)</f>
        <v>4.9843717417619855</v>
      </c>
    </row>
    <row r="194" spans="1:4">
      <c r="A194" s="12">
        <f>SUMPRODUCT($H$3:$P$3,'1. CustomerRatings'!$A194:$I194)</f>
        <v>2.6824111244043696</v>
      </c>
      <c r="B194" s="12">
        <f>SUMPRODUCT($H$4:$P$4,'1. CustomerRatings'!$A194:$I194)</f>
        <v>1.4678575900799373</v>
      </c>
      <c r="C194" s="12">
        <f>SUMPRODUCT($H$5:$P$5,'1. CustomerRatings'!$A194:$I194)</f>
        <v>1.1483605420363112</v>
      </c>
      <c r="D194" s="12">
        <f>SUMPRODUCT($H$6:$P$6,'1. CustomerRatings'!$A194:$I194)</f>
        <v>9.3326569236723298</v>
      </c>
    </row>
    <row r="195" spans="1:4">
      <c r="A195" s="12">
        <f>SUMPRODUCT($H$3:$P$3,'1. CustomerRatings'!$A195:$I195)</f>
        <v>2.5594157546537089</v>
      </c>
      <c r="B195" s="12">
        <f>SUMPRODUCT($H$4:$P$4,'1. CustomerRatings'!$A195:$I195)</f>
        <v>4.1065871149473754</v>
      </c>
      <c r="C195" s="12">
        <f>SUMPRODUCT($H$5:$P$5,'1. CustomerRatings'!$A195:$I195)</f>
        <v>2.1342541833117501</v>
      </c>
      <c r="D195" s="12">
        <f>SUMPRODUCT($H$6:$P$6,'1. CustomerRatings'!$A195:$I195)</f>
        <v>3.8141359400091961</v>
      </c>
    </row>
    <row r="196" spans="1:4">
      <c r="A196" s="12">
        <f>SUMPRODUCT($H$3:$P$3,'1. CustomerRatings'!$A196:$I196)</f>
        <v>2.5594157546537089</v>
      </c>
      <c r="B196" s="12">
        <f>SUMPRODUCT($H$4:$P$4,'1. CustomerRatings'!$A196:$I196)</f>
        <v>3.1724422183927574</v>
      </c>
      <c r="C196" s="12">
        <f>SUMPRODUCT($H$5:$P$5,'1. CustomerRatings'!$A196:$I196)</f>
        <v>0.65957544463214279</v>
      </c>
      <c r="D196" s="12">
        <f>SUMPRODUCT($H$6:$P$6,'1. CustomerRatings'!$A196:$I196)</f>
        <v>3.6203261948693437</v>
      </c>
    </row>
    <row r="197" spans="1:4">
      <c r="A197" s="12">
        <f>SUMPRODUCT($H$3:$P$3,'1. CustomerRatings'!$A197:$I197)</f>
        <v>2.8054064941550303</v>
      </c>
      <c r="B197" s="12">
        <f>SUMPRODUCT($H$4:$P$4,'1. CustomerRatings'!$A197:$I197)</f>
        <v>-4.3184690211706345E-2</v>
      </c>
      <c r="C197" s="12">
        <f>SUMPRODUCT($H$5:$P$5,'1. CustomerRatings'!$A197:$I197)</f>
        <v>0.68598492397128141</v>
      </c>
      <c r="D197" s="12">
        <f>SUMPRODUCT($H$6:$P$6,'1. CustomerRatings'!$A197:$I197)</f>
        <v>3.3359096010027907</v>
      </c>
    </row>
    <row r="198" spans="1:4">
      <c r="A198" s="12">
        <f>SUMPRODUCT($H$3:$P$3,'1. CustomerRatings'!$A198:$I198)</f>
        <v>1.6652787131855855</v>
      </c>
      <c r="B198" s="12">
        <f>SUMPRODUCT($H$4:$P$4,'1. CustomerRatings'!$A198:$I198)</f>
        <v>3.1319640195656109</v>
      </c>
      <c r="C198" s="12">
        <f>SUMPRODUCT($H$5:$P$5,'1. CustomerRatings'!$A198:$I198)</f>
        <v>2.4561215308556363</v>
      </c>
      <c r="D198" s="12">
        <f>SUMPRODUCT($H$6:$P$6,'1. CustomerRatings'!$A198:$I198)</f>
        <v>6.5961526040360718</v>
      </c>
    </row>
    <row r="199" spans="1:4">
      <c r="A199" s="12">
        <f>SUMPRODUCT($H$3:$P$3,'1. CustomerRatings'!$A199:$I199)</f>
        <v>1.1567125075761935</v>
      </c>
      <c r="B199" s="12">
        <f>SUMPRODUCT($H$4:$P$4,'1. CustomerRatings'!$A199:$I199)</f>
        <v>3.0859802401216703</v>
      </c>
      <c r="C199" s="12">
        <f>SUMPRODUCT($H$5:$P$5,'1. CustomerRatings'!$A199:$I199)</f>
        <v>2.9571882400685636</v>
      </c>
      <c r="D199" s="12">
        <f>SUMPRODUCT($H$6:$P$6,'1. CustomerRatings'!$A199:$I199)</f>
        <v>5.2760778898001401</v>
      </c>
    </row>
    <row r="200" spans="1:4">
      <c r="A200" s="12">
        <f>SUMPRODUCT($H$3:$P$3,'1. CustomerRatings'!$A200:$I200)</f>
        <v>1.9112694526869072</v>
      </c>
      <c r="B200" s="12">
        <f>SUMPRODUCT($H$4:$P$4,'1. CustomerRatings'!$A200:$I200)</f>
        <v>2.1478123300485699</v>
      </c>
      <c r="C200" s="12">
        <f>SUMPRODUCT($H$5:$P$5,'1. CustomerRatings'!$A200:$I200)</f>
        <v>1.011270990825262</v>
      </c>
      <c r="D200" s="12">
        <f>SUMPRODUCT($H$6:$P$6,'1. CustomerRatings'!$A200:$I200)</f>
        <v>4.3908312788262247</v>
      </c>
    </row>
    <row r="201" spans="1:4">
      <c r="A201" s="12">
        <f>SUMPRODUCT($H$3:$P$3,'1. CustomerRatings'!$A201:$I201)</f>
        <v>2.8054064941550303</v>
      </c>
      <c r="B201" s="12">
        <f>SUMPRODUCT($H$4:$P$4,'1. CustomerRatings'!$A201:$I201)</f>
        <v>1.218278738792431</v>
      </c>
      <c r="C201" s="12">
        <f>SUMPRODUCT($H$5:$P$5,'1. CustomerRatings'!$A201:$I201)</f>
        <v>0.78597398138349828</v>
      </c>
      <c r="D201" s="12">
        <f>SUMPRODUCT($H$6:$P$6,'1. CustomerRatings'!$A201:$I201)</f>
        <v>2.4574995976041754</v>
      </c>
    </row>
    <row r="202" spans="1:4">
      <c r="A202" s="12">
        <f>SUMPRODUCT($H$3:$P$3,'1. CustomerRatings'!$A202:$I202)</f>
        <v>2.5594157546537089</v>
      </c>
      <c r="B202" s="12">
        <f>SUMPRODUCT($H$4:$P$4,'1. CustomerRatings'!$A202:$I202)</f>
        <v>1.7608702253737634</v>
      </c>
      <c r="C202" s="12">
        <f>SUMPRODUCT($H$5:$P$5,'1. CustomerRatings'!$A202:$I202)</f>
        <v>2.1094946142955466</v>
      </c>
      <c r="D202" s="12">
        <f>SUMPRODUCT($H$6:$P$6,'1. CustomerRatings'!$A202:$I202)</f>
        <v>6.7767541519999739</v>
      </c>
    </row>
    <row r="203" spans="1:4">
      <c r="A203" s="12">
        <f>SUMPRODUCT($H$3:$P$3,'1. CustomerRatings'!$A203:$I203)</f>
        <v>1.9112694526869072</v>
      </c>
      <c r="B203" s="12">
        <f>SUMPRODUCT($H$4:$P$4,'1. CustomerRatings'!$A203:$I203)</f>
        <v>1.3970048457017543</v>
      </c>
      <c r="C203" s="12">
        <f>SUMPRODUCT($H$5:$P$5,'1. CustomerRatings'!$A203:$I203)</f>
        <v>0.7077618102729718</v>
      </c>
      <c r="D203" s="12">
        <f>SUMPRODUCT($H$6:$P$6,'1. CustomerRatings'!$A203:$I203)</f>
        <v>3.0972961001648396</v>
      </c>
    </row>
    <row r="204" spans="1:4">
      <c r="A204" s="12">
        <f>SUMPRODUCT($H$3:$P$3,'1. CustomerRatings'!$A204:$I204)</f>
        <v>2.4198356582962992</v>
      </c>
      <c r="B204" s="12">
        <f>SUMPRODUCT($H$4:$P$4,'1. CustomerRatings'!$A204:$I204)</f>
        <v>0.8877215624940108</v>
      </c>
      <c r="C204" s="12">
        <f>SUMPRODUCT($H$5:$P$5,'1. CustomerRatings'!$A204:$I204)</f>
        <v>0.7993799000803663</v>
      </c>
      <c r="D204" s="12">
        <f>SUMPRODUCT($H$6:$P$6,'1. CustomerRatings'!$A204:$I204)</f>
        <v>2.3455868404183624</v>
      </c>
    </row>
    <row r="205" spans="1:4">
      <c r="A205" s="12">
        <f>SUMPRODUCT($H$3:$P$3,'1. CustomerRatings'!$A205:$I205)</f>
        <v>2.4198356582962992</v>
      </c>
      <c r="B205" s="12">
        <f>SUMPRODUCT($H$4:$P$4,'1. CustomerRatings'!$A205:$I205)</f>
        <v>3.5359562593647467</v>
      </c>
      <c r="C205" s="12">
        <f>SUMPRODUCT($H$5:$P$5,'1. CustomerRatings'!$A205:$I205)</f>
        <v>1.0409183357904925</v>
      </c>
      <c r="D205" s="12">
        <f>SUMPRODUCT($H$6:$P$6,'1. CustomerRatings'!$A205:$I205)</f>
        <v>3.3409838533537073</v>
      </c>
    </row>
    <row r="206" spans="1:4">
      <c r="A206" s="12">
        <f>SUMPRODUCT($H$3:$P$3,'1. CustomerRatings'!$A206:$I206)</f>
        <v>2.9284018639056915</v>
      </c>
      <c r="B206" s="12">
        <f>SUMPRODUCT($H$4:$P$4,'1. CustomerRatings'!$A206:$I206)</f>
        <v>1.9820972004745505</v>
      </c>
      <c r="C206" s="12">
        <f>SUMPRODUCT($H$5:$P$5,'1. CustomerRatings'!$A206:$I206)</f>
        <v>0.52559474987741706</v>
      </c>
      <c r="D206" s="12">
        <f>SUMPRODUCT($H$6:$P$6,'1. CustomerRatings'!$A206:$I206)</f>
        <v>5.1587654503596436</v>
      </c>
    </row>
    <row r="207" spans="1:4">
      <c r="A207" s="12">
        <f>SUMPRODUCT($H$3:$P$3,'1. CustomerRatings'!$A207:$I207)</f>
        <v>2.1738449187949773</v>
      </c>
      <c r="B207" s="12">
        <f>SUMPRODUCT($H$4:$P$4,'1. CustomerRatings'!$A207:$I207)</f>
        <v>1.9145870464615082</v>
      </c>
      <c r="C207" s="12">
        <f>SUMPRODUCT($H$5:$P$5,'1. CustomerRatings'!$A207:$I207)</f>
        <v>0.76159202624304123</v>
      </c>
      <c r="D207" s="12">
        <f>SUMPRODUCT($H$6:$P$6,'1. CustomerRatings'!$A207:$I207)</f>
        <v>3.0121444838170719</v>
      </c>
    </row>
    <row r="208" spans="1:4">
      <c r="A208" s="12">
        <f>SUMPRODUCT($H$3:$P$3,'1. CustomerRatings'!$A208:$I208)</f>
        <v>2.8054064941550303</v>
      </c>
      <c r="B208" s="12">
        <f>SUMPRODUCT($H$4:$P$4,'1. CustomerRatings'!$A208:$I208)</f>
        <v>2.2514054594185344</v>
      </c>
      <c r="C208" s="12">
        <f>SUMPRODUCT($H$5:$P$5,'1. CustomerRatings'!$A208:$I208)</f>
        <v>1.4751058731257145</v>
      </c>
      <c r="D208" s="12">
        <f>SUMPRODUCT($H$6:$P$6,'1. CustomerRatings'!$A208:$I208)</f>
        <v>4.5124408581127966</v>
      </c>
    </row>
    <row r="209" spans="1:4">
      <c r="A209" s="12">
        <f>SUMPRODUCT($H$3:$P$3,'1. CustomerRatings'!$A209:$I209)</f>
        <v>3.1909773300137618</v>
      </c>
      <c r="B209" s="12">
        <f>SUMPRODUCT($H$4:$P$4,'1. CustomerRatings'!$A209:$I209)</f>
        <v>3.5771011384296258</v>
      </c>
      <c r="C209" s="12">
        <f>SUMPRODUCT($H$5:$P$5,'1. CustomerRatings'!$A209:$I209)</f>
        <v>2.8471722551027225</v>
      </c>
      <c r="D209" s="12">
        <f>SUMPRODUCT($H$6:$P$6,'1. CustomerRatings'!$A209:$I209)</f>
        <v>6.6339584238983731</v>
      </c>
    </row>
    <row r="210" spans="1:4">
      <c r="A210" s="12">
        <f>SUMPRODUCT($H$3:$P$3,'1. CustomerRatings'!$A210:$I210)</f>
        <v>3.3139726997644225</v>
      </c>
      <c r="B210" s="12">
        <f>SUMPRODUCT($H$4:$P$4,'1. CustomerRatings'!$A210:$I210)</f>
        <v>1.4577828980839995</v>
      </c>
      <c r="C210" s="12">
        <f>SUMPRODUCT($H$5:$P$5,'1. CustomerRatings'!$A210:$I210)</f>
        <v>0.74287447582731436</v>
      </c>
      <c r="D210" s="12">
        <f>SUMPRODUCT($H$6:$P$6,'1. CustomerRatings'!$A210:$I210)</f>
        <v>3.2184540967202802</v>
      </c>
    </row>
    <row r="211" spans="1:4">
      <c r="A211" s="12">
        <f>SUMPRODUCT($H$3:$P$3,'1. CustomerRatings'!$A211:$I211)</f>
        <v>2.1738449187949773</v>
      </c>
      <c r="B211" s="12">
        <f>SUMPRODUCT($H$4:$P$4,'1. CustomerRatings'!$A211:$I211)</f>
        <v>3.2024830642896758</v>
      </c>
      <c r="C211" s="12">
        <f>SUMPRODUCT($H$5:$P$5,'1. CustomerRatings'!$A211:$I211)</f>
        <v>1.0794870281868816</v>
      </c>
      <c r="D211" s="12">
        <f>SUMPRODUCT($H$6:$P$6,'1. CustomerRatings'!$A211:$I211)</f>
        <v>2.9617259131807829</v>
      </c>
    </row>
    <row r="212" spans="1:4">
      <c r="A212" s="12">
        <f>SUMPRODUCT($H$3:$P$3,'1. CustomerRatings'!$A212:$I212)</f>
        <v>2.5594157546537089</v>
      </c>
      <c r="B212" s="12">
        <f>SUMPRODUCT($H$4:$P$4,'1. CustomerRatings'!$A212:$I212)</f>
        <v>4.0969442495735562</v>
      </c>
      <c r="C212" s="12">
        <f>SUMPRODUCT($H$5:$P$5,'1. CustomerRatings'!$A212:$I212)</f>
        <v>2.0912191501012671</v>
      </c>
      <c r="D212" s="12">
        <f>SUMPRODUCT($H$6:$P$6,'1. CustomerRatings'!$A212:$I212)</f>
        <v>4.2919788770136762</v>
      </c>
    </row>
    <row r="213" spans="1:4">
      <c r="A213" s="12">
        <f>SUMPRODUCT($H$3:$P$3,'1. CustomerRatings'!$A213:$I213)</f>
        <v>2.6824111244043696</v>
      </c>
      <c r="B213" s="12">
        <f>SUMPRODUCT($H$4:$P$4,'1. CustomerRatings'!$A213:$I213)</f>
        <v>3.2998175845178483</v>
      </c>
      <c r="C213" s="12">
        <f>SUMPRODUCT($H$5:$P$5,'1. CustomerRatings'!$A213:$I213)</f>
        <v>0.57989179624778509</v>
      </c>
      <c r="D213" s="12">
        <f>SUMPRODUCT($H$6:$P$6,'1. CustomerRatings'!$A213:$I213)</f>
        <v>4.2325159030756767</v>
      </c>
    </row>
    <row r="214" spans="1:4">
      <c r="A214" s="12">
        <f>SUMPRODUCT($H$3:$P$3,'1. CustomerRatings'!$A214:$I214)</f>
        <v>2.296840288545638</v>
      </c>
      <c r="B214" s="12">
        <f>SUMPRODUCT($H$4:$P$4,'1. CustomerRatings'!$A214:$I214)</f>
        <v>2.0779609322851451</v>
      </c>
      <c r="C214" s="12">
        <f>SUMPRODUCT($H$5:$P$5,'1. CustomerRatings'!$A214:$I214)</f>
        <v>1.904680632514685</v>
      </c>
      <c r="D214" s="12">
        <f>SUMPRODUCT($H$6:$P$6,'1. CustomerRatings'!$A214:$I214)</f>
        <v>7.2794692192976509</v>
      </c>
    </row>
    <row r="215" spans="1:4">
      <c r="A215" s="12">
        <f>SUMPRODUCT($H$3:$P$3,'1. CustomerRatings'!$A215:$I215)</f>
        <v>2.5594157546537089</v>
      </c>
      <c r="B215" s="12">
        <f>SUMPRODUCT($H$4:$P$4,'1. CustomerRatings'!$A215:$I215)</f>
        <v>2.2171074605860213</v>
      </c>
      <c r="C215" s="12">
        <f>SUMPRODUCT($H$5:$P$5,'1. CustomerRatings'!$A215:$I215)</f>
        <v>10.075286643023549</v>
      </c>
      <c r="D215" s="12">
        <f>SUMPRODUCT($H$6:$P$6,'1. CustomerRatings'!$A215:$I215)</f>
        <v>10.46471032182717</v>
      </c>
    </row>
    <row r="216" spans="1:4">
      <c r="A216" s="12">
        <f>SUMPRODUCT($H$3:$P$3,'1. CustomerRatings'!$A216:$I216)</f>
        <v>2.4364203849030477</v>
      </c>
      <c r="B216" s="12">
        <f>SUMPRODUCT($H$4:$P$4,'1. CustomerRatings'!$A216:$I216)</f>
        <v>3.7272687597048666</v>
      </c>
      <c r="C216" s="12">
        <f>SUMPRODUCT($H$5:$P$5,'1. CustomerRatings'!$A216:$I216)</f>
        <v>3.6005437239349183</v>
      </c>
      <c r="D216" s="12">
        <f>SUMPRODUCT($H$6:$P$6,'1. CustomerRatings'!$A216:$I216)</f>
        <v>5.3986953634268549</v>
      </c>
    </row>
    <row r="217" spans="1:4">
      <c r="A217" s="12">
        <f>SUMPRODUCT($H$3:$P$3,'1. CustomerRatings'!$A217:$I217)</f>
        <v>2.8054064941550303</v>
      </c>
      <c r="B217" s="12">
        <f>SUMPRODUCT($H$4:$P$4,'1. CustomerRatings'!$A217:$I217)</f>
        <v>1.913245726156513</v>
      </c>
      <c r="C217" s="12">
        <f>SUMPRODUCT($H$5:$P$5,'1. CustomerRatings'!$A217:$I217)</f>
        <v>0.6720659329800297</v>
      </c>
      <c r="D217" s="12">
        <f>SUMPRODUCT($H$6:$P$6,'1. CustomerRatings'!$A217:$I217)</f>
        <v>4.4097163308437315</v>
      </c>
    </row>
    <row r="218" spans="1:4">
      <c r="A218" s="12">
        <f>SUMPRODUCT($H$3:$P$3,'1. CustomerRatings'!$A218:$I218)</f>
        <v>2.8054064941550303</v>
      </c>
      <c r="B218" s="12">
        <f>SUMPRODUCT($H$4:$P$4,'1. CustomerRatings'!$A218:$I218)</f>
        <v>2.9151137029831657</v>
      </c>
      <c r="C218" s="12">
        <f>SUMPRODUCT($H$5:$P$5,'1. CustomerRatings'!$A218:$I218)</f>
        <v>2.0229386403939467</v>
      </c>
      <c r="D218" s="12">
        <f>SUMPRODUCT($H$6:$P$6,'1. CustomerRatings'!$A218:$I218)</f>
        <v>5.8687743223647093</v>
      </c>
    </row>
    <row r="219" spans="1:4">
      <c r="A219" s="12">
        <f>SUMPRODUCT($H$3:$P$3,'1. CustomerRatings'!$A219:$I219)</f>
        <v>2.5760004812604573</v>
      </c>
      <c r="B219" s="12">
        <f>SUMPRODUCT($H$4:$P$4,'1. CustomerRatings'!$A219:$I219)</f>
        <v>2.1883096218800464</v>
      </c>
      <c r="C219" s="12">
        <f>SUMPRODUCT($H$5:$P$5,'1. CustomerRatings'!$A219:$I219)</f>
        <v>2.3380825952994142</v>
      </c>
      <c r="D219" s="12">
        <f>SUMPRODUCT($H$6:$P$6,'1. CustomerRatings'!$A219:$I219)</f>
        <v>5.0889498182907458</v>
      </c>
    </row>
    <row r="220" spans="1:4">
      <c r="A220" s="12">
        <f>SUMPRODUCT($H$3:$P$3,'1. CustomerRatings'!$A220:$I220)</f>
        <v>4.5936805770912761</v>
      </c>
      <c r="B220" s="12">
        <f>SUMPRODUCT($H$4:$P$4,'1. CustomerRatings'!$A220:$I220)</f>
        <v>1.3476553749776676</v>
      </c>
      <c r="C220" s="12">
        <f>SUMPRODUCT($H$5:$P$5,'1. CustomerRatings'!$A220:$I220)</f>
        <v>1.4270731963551384</v>
      </c>
      <c r="D220" s="12">
        <f>SUMPRODUCT($H$6:$P$6,'1. CustomerRatings'!$A220:$I220)</f>
        <v>6.1361867663012877</v>
      </c>
    </row>
    <row r="221" spans="1:4">
      <c r="A221" s="12">
        <f>SUMPRODUCT($H$3:$P$3,'1. CustomerRatings'!$A221:$I221)</f>
        <v>1.4027032470775151</v>
      </c>
      <c r="B221" s="12">
        <f>SUMPRODUCT($H$4:$P$4,'1. CustomerRatings'!$A221:$I221)</f>
        <v>1.9782709689445166</v>
      </c>
      <c r="C221" s="12">
        <f>SUMPRODUCT($H$5:$P$5,'1. CustomerRatings'!$A221:$I221)</f>
        <v>0.4354481373438539</v>
      </c>
      <c r="D221" s="12">
        <f>SUMPRODUCT($H$6:$P$6,'1. CustomerRatings'!$A221:$I221)</f>
        <v>5.7349492808514029</v>
      </c>
    </row>
    <row r="222" spans="1:4">
      <c r="A222" s="12">
        <f>SUMPRODUCT($H$3:$P$3,'1. CustomerRatings'!$A222:$I222)</f>
        <v>2.9284018639056915</v>
      </c>
      <c r="B222" s="12">
        <f>SUMPRODUCT($H$4:$P$4,'1. CustomerRatings'!$A222:$I222)</f>
        <v>1.0135248576642606</v>
      </c>
      <c r="C222" s="12">
        <f>SUMPRODUCT($H$5:$P$5,'1. CustomerRatings'!$A222:$I222)</f>
        <v>0.68701673565856347</v>
      </c>
      <c r="D222" s="12">
        <f>SUMPRODUCT($H$6:$P$6,'1. CustomerRatings'!$A222:$I222)</f>
        <v>2.1915835444301699</v>
      </c>
    </row>
    <row r="223" spans="1:4">
      <c r="A223" s="12">
        <f>SUMPRODUCT($H$3:$P$3,'1. CustomerRatings'!$A223:$I223)</f>
        <v>2.9284018639056915</v>
      </c>
      <c r="B223" s="12">
        <f>SUMPRODUCT($H$4:$P$4,'1. CustomerRatings'!$A223:$I223)</f>
        <v>1.9183845643637718</v>
      </c>
      <c r="C223" s="12">
        <f>SUMPRODUCT($H$5:$P$5,'1. CustomerRatings'!$A223:$I223)</f>
        <v>0.9949403480323471</v>
      </c>
      <c r="D223" s="12">
        <f>SUMPRODUCT($H$6:$P$6,'1. CustomerRatings'!$A223:$I223)</f>
        <v>3.3372645500684435</v>
      </c>
    </row>
    <row r="224" spans="1:4">
      <c r="A224" s="12">
        <f>SUMPRODUCT($H$3:$P$3,'1. CustomerRatings'!$A224:$I224)</f>
        <v>3.3139726997644225</v>
      </c>
      <c r="B224" s="12">
        <f>SUMPRODUCT($H$4:$P$4,'1. CustomerRatings'!$A224:$I224)</f>
        <v>1.6972870573755681</v>
      </c>
      <c r="C224" s="12">
        <f>SUMPRODUCT($H$5:$P$5,'1. CustomerRatings'!$A224:$I224)</f>
        <v>0.74434595310114582</v>
      </c>
      <c r="D224" s="12">
        <f>SUMPRODUCT($H$6:$P$6,'1. CustomerRatings'!$A224:$I224)</f>
        <v>3.2368801135822589</v>
      </c>
    </row>
    <row r="225" spans="1:4">
      <c r="A225" s="12">
        <f>SUMPRODUCT($H$3:$P$3,'1. CustomerRatings'!$A225:$I225)</f>
        <v>1.9112694526869072</v>
      </c>
      <c r="B225" s="12">
        <f>SUMPRODUCT($H$4:$P$4,'1. CustomerRatings'!$A225:$I225)</f>
        <v>3.0901201523955097</v>
      </c>
      <c r="C225" s="12">
        <f>SUMPRODUCT($H$5:$P$5,'1. CustomerRatings'!$A225:$I225)</f>
        <v>1.3790915819484426</v>
      </c>
      <c r="D225" s="12">
        <f>SUMPRODUCT($H$6:$P$6,'1. CustomerRatings'!$A225:$I225)</f>
        <v>4.5634005809671709</v>
      </c>
    </row>
    <row r="226" spans="1:4">
      <c r="A226" s="12">
        <f>SUMPRODUCT($H$3:$P$3,'1. CustomerRatings'!$A226:$I226)</f>
        <v>2.1738449187949773</v>
      </c>
      <c r="B226" s="12">
        <f>SUMPRODUCT($H$4:$P$4,'1. CustomerRatings'!$A226:$I226)</f>
        <v>1.9620346212164037</v>
      </c>
      <c r="C226" s="12">
        <f>SUMPRODUCT($H$5:$P$5,'1. CustomerRatings'!$A226:$I226)</f>
        <v>1.7684611163872508</v>
      </c>
      <c r="D226" s="12">
        <f>SUMPRODUCT($H$6:$P$6,'1. CustomerRatings'!$A226:$I226)</f>
        <v>4.3857701186357101</v>
      </c>
    </row>
    <row r="227" spans="1:4">
      <c r="A227" s="12">
        <f>SUMPRODUCT($H$3:$P$3,'1. CustomerRatings'!$A227:$I227)</f>
        <v>1.7882740829362462</v>
      </c>
      <c r="B227" s="12">
        <f>SUMPRODUCT($H$4:$P$4,'1. CustomerRatings'!$A227:$I227)</f>
        <v>1.6530993189382699</v>
      </c>
      <c r="C227" s="12">
        <f>SUMPRODUCT($H$5:$P$5,'1. CustomerRatings'!$A227:$I227)</f>
        <v>0.42752576968771383</v>
      </c>
      <c r="D227" s="12">
        <f>SUMPRODUCT($H$6:$P$6,'1. CustomerRatings'!$A227:$I227)</f>
        <v>6.2754202507006571</v>
      </c>
    </row>
    <row r="228" spans="1:4">
      <c r="A228" s="12">
        <f>SUMPRODUCT($H$3:$P$3,'1. CustomerRatings'!$A228:$I228)</f>
        <v>2.4198356582962992</v>
      </c>
      <c r="B228" s="12">
        <f>SUMPRODUCT($H$4:$P$4,'1. CustomerRatings'!$A228:$I228)</f>
        <v>1.6087037547197145</v>
      </c>
      <c r="C228" s="12">
        <f>SUMPRODUCT($H$5:$P$5,'1. CustomerRatings'!$A228:$I228)</f>
        <v>0.78151330766791927</v>
      </c>
      <c r="D228" s="12">
        <f>SUMPRODUCT($H$6:$P$6,'1. CustomerRatings'!$A228:$I228)</f>
        <v>2.0105966409683638</v>
      </c>
    </row>
    <row r="229" spans="1:4">
      <c r="A229" s="12">
        <f>SUMPRODUCT($H$3:$P$3,'1. CustomerRatings'!$A229:$I229)</f>
        <v>3.9621190017312236</v>
      </c>
      <c r="B229" s="12">
        <f>SUMPRODUCT($H$4:$P$4,'1. CustomerRatings'!$A229:$I229)</f>
        <v>-0.16740409928421873</v>
      </c>
      <c r="C229" s="12">
        <f>SUMPRODUCT($H$5:$P$5,'1. CustomerRatings'!$A229:$I229)</f>
        <v>1.3526954803784652</v>
      </c>
      <c r="D229" s="12">
        <f>SUMPRODUCT($H$6:$P$6,'1. CustomerRatings'!$A229:$I229)</f>
        <v>4.2221862336316907</v>
      </c>
    </row>
    <row r="230" spans="1:4">
      <c r="A230" s="12">
        <f>SUMPRODUCT($H$3:$P$3,'1. CustomerRatings'!$A230:$I230)</f>
        <v>2.4198356582962992</v>
      </c>
      <c r="B230" s="12">
        <f>SUMPRODUCT($H$4:$P$4,'1. CustomerRatings'!$A230:$I230)</f>
        <v>0.9318991522554213</v>
      </c>
      <c r="C230" s="12">
        <f>SUMPRODUCT($H$5:$P$5,'1. CustomerRatings'!$A230:$I230)</f>
        <v>0.64639335424974353</v>
      </c>
      <c r="D230" s="12">
        <f>SUMPRODUCT($H$6:$P$6,'1. CustomerRatings'!$A230:$I230)</f>
        <v>3.9458252862494869</v>
      </c>
    </row>
    <row r="231" spans="1:4">
      <c r="A231" s="12">
        <f>SUMPRODUCT($H$3:$P$3,'1. CustomerRatings'!$A231:$I231)</f>
        <v>2.9284018639056915</v>
      </c>
      <c r="B231" s="12">
        <f>SUMPRODUCT($H$4:$P$4,'1. CustomerRatings'!$A231:$I231)</f>
        <v>2.050263957655424</v>
      </c>
      <c r="C231" s="12">
        <f>SUMPRODUCT($H$5:$P$5,'1. CustomerRatings'!$A231:$I231)</f>
        <v>0.76913026629620018</v>
      </c>
      <c r="D231" s="12">
        <f>SUMPRODUCT($H$6:$P$6,'1. CustomerRatings'!$A231:$I231)</f>
        <v>2.2011403772401561</v>
      </c>
    </row>
    <row r="232" spans="1:4">
      <c r="A232" s="12">
        <f>SUMPRODUCT($H$3:$P$3,'1. CustomerRatings'!$A232:$I232)</f>
        <v>2.9284018639056915</v>
      </c>
      <c r="B232" s="12">
        <f>SUMPRODUCT($H$4:$P$4,'1. CustomerRatings'!$A232:$I232)</f>
        <v>-0.12120213854765666</v>
      </c>
      <c r="C232" s="12">
        <f>SUMPRODUCT($H$5:$P$5,'1. CustomerRatings'!$A232:$I232)</f>
        <v>0.84736718158557689</v>
      </c>
      <c r="D232" s="12">
        <f>SUMPRODUCT($H$6:$P$6,'1. CustomerRatings'!$A232:$I232)</f>
        <v>3.5266681096758505</v>
      </c>
    </row>
    <row r="233" spans="1:4">
      <c r="A233" s="12">
        <f>SUMPRODUCT($H$3:$P$3,'1. CustomerRatings'!$A233:$I233)</f>
        <v>2.6824111244043696</v>
      </c>
      <c r="B233" s="12">
        <f>SUMPRODUCT($H$4:$P$4,'1. CustomerRatings'!$A233:$I233)</f>
        <v>3.1069547337440322</v>
      </c>
      <c r="C233" s="12">
        <f>SUMPRODUCT($H$5:$P$5,'1. CustomerRatings'!$A233:$I233)</f>
        <v>1.0972891482536271</v>
      </c>
      <c r="D233" s="12">
        <f>SUMPRODUCT($H$6:$P$6,'1. CustomerRatings'!$A233:$I233)</f>
        <v>3.7152491571484401</v>
      </c>
    </row>
    <row r="234" spans="1:4">
      <c r="A234" s="12">
        <f>SUMPRODUCT($H$3:$P$3,'1. CustomerRatings'!$A234:$I234)</f>
        <v>2.4198356582962992</v>
      </c>
      <c r="B234" s="12">
        <f>SUMPRODUCT($H$4:$P$4,'1. CustomerRatings'!$A234:$I234)</f>
        <v>2.3406751808223851</v>
      </c>
      <c r="C234" s="12">
        <f>SUMPRODUCT($H$5:$P$5,'1. CustomerRatings'!$A234:$I234)</f>
        <v>0.53844462164943474</v>
      </c>
      <c r="D234" s="12">
        <f>SUMPRODUCT($H$6:$P$6,'1. CustomerRatings'!$A234:$I234)</f>
        <v>4.0886780238039666</v>
      </c>
    </row>
    <row r="235" spans="1:4">
      <c r="A235" s="12">
        <f>SUMPRODUCT($H$3:$P$3,'1. CustomerRatings'!$A235:$I235)</f>
        <v>2.296840288545638</v>
      </c>
      <c r="B235" s="12">
        <f>SUMPRODUCT($H$4:$P$4,'1. CustomerRatings'!$A235:$I235)</f>
        <v>1.7742033305179272</v>
      </c>
      <c r="C235" s="12">
        <f>SUMPRODUCT($H$5:$P$5,'1. CustomerRatings'!$A235:$I235)</f>
        <v>1.1686537380257622</v>
      </c>
      <c r="D235" s="12">
        <f>SUMPRODUCT($H$6:$P$6,'1. CustomerRatings'!$A235:$I235)</f>
        <v>3.4913423698872048</v>
      </c>
    </row>
    <row r="236" spans="1:4">
      <c r="A236" s="12">
        <f>SUMPRODUCT($H$3:$P$3,'1. CustomerRatings'!$A236:$I236)</f>
        <v>2.8054064941550303</v>
      </c>
      <c r="B236" s="12">
        <f>SUMPRODUCT($H$4:$P$4,'1. CustomerRatings'!$A236:$I236)</f>
        <v>5.8998446850020692</v>
      </c>
      <c r="C236" s="12">
        <f>SUMPRODUCT($H$5:$P$5,'1. CustomerRatings'!$A236:$I236)</f>
        <v>3.8006532154983104</v>
      </c>
      <c r="D236" s="12">
        <f>SUMPRODUCT($H$6:$P$6,'1. CustomerRatings'!$A236:$I236)</f>
        <v>5.3247592684799052</v>
      </c>
    </row>
    <row r="237" spans="1:4">
      <c r="A237" s="12">
        <f>SUMPRODUCT($H$3:$P$3,'1. CustomerRatings'!$A237:$I237)</f>
        <v>2.296840288545638</v>
      </c>
      <c r="B237" s="12">
        <f>SUMPRODUCT($H$4:$P$4,'1. CustomerRatings'!$A237:$I237)</f>
        <v>2.4068201945449221</v>
      </c>
      <c r="C237" s="12">
        <f>SUMPRODUCT($H$5:$P$5,'1. CustomerRatings'!$A237:$I237)</f>
        <v>0.94238252520049082</v>
      </c>
      <c r="D237" s="12">
        <f>SUMPRODUCT($H$6:$P$6,'1. CustomerRatings'!$A237:$I237)</f>
        <v>5.2602908252832359</v>
      </c>
    </row>
    <row r="238" spans="1:4">
      <c r="A238" s="12">
        <f>SUMPRODUCT($H$3:$P$3,'1. CustomerRatings'!$A238:$I238)</f>
        <v>2.4198356582962992</v>
      </c>
      <c r="B238" s="12">
        <f>SUMPRODUCT($H$4:$P$4,'1. CustomerRatings'!$A238:$I238)</f>
        <v>1.5199048982880543</v>
      </c>
      <c r="C238" s="12">
        <f>SUMPRODUCT($H$5:$P$5,'1. CustomerRatings'!$A238:$I238)</f>
        <v>0.8092868173047213</v>
      </c>
      <c r="D238" s="12">
        <f>SUMPRODUCT($H$6:$P$6,'1. CustomerRatings'!$A238:$I238)</f>
        <v>1.4710445856031098</v>
      </c>
    </row>
    <row r="239" spans="1:4">
      <c r="A239" s="12">
        <f>SUMPRODUCT($H$3:$P$3,'1. CustomerRatings'!$A239:$I239)</f>
        <v>2.8054064941550303</v>
      </c>
      <c r="B239" s="12">
        <f>SUMPRODUCT($H$4:$P$4,'1. CustomerRatings'!$A239:$I239)</f>
        <v>4.8937169484124308</v>
      </c>
      <c r="C239" s="12">
        <f>SUMPRODUCT($H$5:$P$5,'1. CustomerRatings'!$A239:$I239)</f>
        <v>2.4175280942803967</v>
      </c>
      <c r="D239" s="12">
        <f>SUMPRODUCT($H$6:$P$6,'1. CustomerRatings'!$A239:$I239)</f>
        <v>4.8069540856035866</v>
      </c>
    </row>
    <row r="240" spans="1:4">
      <c r="A240" s="12">
        <f>SUMPRODUCT($H$3:$P$3,'1. CustomerRatings'!$A240:$I240)</f>
        <v>2.296840288545638</v>
      </c>
      <c r="B240" s="12">
        <f>SUMPRODUCT($H$4:$P$4,'1. CustomerRatings'!$A240:$I240)</f>
        <v>3.6014437440134719</v>
      </c>
      <c r="C240" s="12">
        <f>SUMPRODUCT($H$5:$P$5,'1. CustomerRatings'!$A240:$I240)</f>
        <v>0.6032046321690081</v>
      </c>
      <c r="D240" s="12">
        <f>SUMPRODUCT($H$6:$P$6,'1. CustomerRatings'!$A240:$I240)</f>
        <v>3.2460608910746114</v>
      </c>
    </row>
    <row r="241" spans="1:4">
      <c r="A241" s="12">
        <f>SUMPRODUCT($H$3:$P$3,'1. CustomerRatings'!$A241:$I241)</f>
        <v>2.296840288545638</v>
      </c>
      <c r="B241" s="12">
        <f>SUMPRODUCT($H$4:$P$4,'1. CustomerRatings'!$A241:$I241)</f>
        <v>2.5041547147730951</v>
      </c>
      <c r="C241" s="12">
        <f>SUMPRODUCT($H$5:$P$5,'1. CustomerRatings'!$A241:$I241)</f>
        <v>0.44278729326139443</v>
      </c>
      <c r="D241" s="12">
        <f>SUMPRODUCT($H$6:$P$6,'1. CustomerRatings'!$A241:$I241)</f>
        <v>6.5695265745258142</v>
      </c>
    </row>
    <row r="242" spans="1:4">
      <c r="A242" s="12">
        <f>SUMPRODUCT($H$3:$P$3,'1. CustomerRatings'!$A242:$I242)</f>
        <v>3.6995435356231536</v>
      </c>
      <c r="B242" s="12">
        <f>SUMPRODUCT($H$4:$P$4,'1. CustomerRatings'!$A242:$I242)</f>
        <v>4.0270795783540407</v>
      </c>
      <c r="C242" s="12">
        <f>SUMPRODUCT($H$5:$P$5,'1. CustomerRatings'!$A242:$I242)</f>
        <v>0.85422046223514281</v>
      </c>
      <c r="D242" s="12">
        <f>SUMPRODUCT($H$6:$P$6,'1. CustomerRatings'!$A242:$I242)</f>
        <v>5.7841497624916922</v>
      </c>
    </row>
    <row r="243" spans="1:4">
      <c r="A243" s="12">
        <f>SUMPRODUCT($H$3:$P$3,'1. CustomerRatings'!$A243:$I243)</f>
        <v>2.1738449187949773</v>
      </c>
      <c r="B243" s="12">
        <f>SUMPRODUCT($H$4:$P$4,'1. CustomerRatings'!$A243:$I243)</f>
        <v>2.409967704532447</v>
      </c>
      <c r="C243" s="12">
        <f>SUMPRODUCT($H$5:$P$5,'1. CustomerRatings'!$A243:$I243)</f>
        <v>0.72839943791121264</v>
      </c>
      <c r="D243" s="12">
        <f>SUMPRODUCT($H$6:$P$6,'1. CustomerRatings'!$A243:$I243)</f>
        <v>2.8015810050595742</v>
      </c>
    </row>
    <row r="244" spans="1:4">
      <c r="A244" s="12">
        <f>SUMPRODUCT($H$3:$P$3,'1. CustomerRatings'!$A244:$I244)</f>
        <v>2.1738449187949773</v>
      </c>
      <c r="B244" s="12">
        <f>SUMPRODUCT($H$4:$P$4,'1. CustomerRatings'!$A244:$I244)</f>
        <v>2.5884782576659635</v>
      </c>
      <c r="C244" s="12">
        <f>SUMPRODUCT($H$5:$P$5,'1. CustomerRatings'!$A244:$I244)</f>
        <v>0.6853644047007299</v>
      </c>
      <c r="D244" s="12">
        <f>SUMPRODUCT($H$6:$P$6,'1. CustomerRatings'!$A244:$I244)</f>
        <v>3.3471346832670714</v>
      </c>
    </row>
    <row r="245" spans="1:4">
      <c r="A245" s="12">
        <f>SUMPRODUCT($H$3:$P$3,'1. CustomerRatings'!$A245:$I245)</f>
        <v>2.6824111244043696</v>
      </c>
      <c r="B245" s="12">
        <f>SUMPRODUCT($H$4:$P$4,'1. CustomerRatings'!$A245:$I245)</f>
        <v>5.1158329437979031</v>
      </c>
      <c r="C245" s="12">
        <f>SUMPRODUCT($H$5:$P$5,'1. CustomerRatings'!$A245:$I245)</f>
        <v>1.3081755921249902</v>
      </c>
      <c r="D245" s="12">
        <f>SUMPRODUCT($H$6:$P$6,'1. CustomerRatings'!$A245:$I245)</f>
        <v>4.8917888702657715</v>
      </c>
    </row>
    <row r="246" spans="1:4">
      <c r="A246" s="12">
        <f>SUMPRODUCT($H$3:$P$3,'1. CustomerRatings'!$A246:$I246)</f>
        <v>2.1738449187949773</v>
      </c>
      <c r="B246" s="12">
        <f>SUMPRODUCT($H$4:$P$4,'1. CustomerRatings'!$A246:$I246)</f>
        <v>2.1857226875567179</v>
      </c>
      <c r="C246" s="12">
        <f>SUMPRODUCT($H$5:$P$5,'1. CustomerRatings'!$A246:$I246)</f>
        <v>0.60264616460925879</v>
      </c>
      <c r="D246" s="12">
        <f>SUMPRODUCT($H$6:$P$6,'1. CustomerRatings'!$A246:$I246)</f>
        <v>6.7603006313483549</v>
      </c>
    </row>
    <row r="247" spans="1:4">
      <c r="A247" s="12">
        <f>SUMPRODUCT($H$3:$P$3,'1. CustomerRatings'!$A247:$I247)</f>
        <v>2.4198356582962992</v>
      </c>
      <c r="B247" s="12">
        <f>SUMPRODUCT($H$4:$P$4,'1. CustomerRatings'!$A247:$I247)</f>
        <v>2.0569934317694067</v>
      </c>
      <c r="C247" s="12">
        <f>SUMPRODUCT($H$5:$P$5,'1. CustomerRatings'!$A247:$I247)</f>
        <v>0.6453887073762109</v>
      </c>
      <c r="D247" s="12">
        <f>SUMPRODUCT($H$6:$P$6,'1. CustomerRatings'!$A247:$I247)</f>
        <v>3.2509878027126735</v>
      </c>
    </row>
    <row r="248" spans="1:4">
      <c r="A248" s="12">
        <f>SUMPRODUCT($H$3:$P$3,'1. CustomerRatings'!$A248:$I248)</f>
        <v>2.296840288545638</v>
      </c>
      <c r="B248" s="12">
        <f>SUMPRODUCT($H$4:$P$4,'1. CustomerRatings'!$A248:$I248)</f>
        <v>2.2460384980782431</v>
      </c>
      <c r="C248" s="12">
        <f>SUMPRODUCT($H$5:$P$5,'1. CustomerRatings'!$A248:$I248)</f>
        <v>1.061709652298986</v>
      </c>
      <c r="D248" s="12">
        <f>SUMPRODUCT($H$6:$P$6,'1. CustomerRatings'!$A248:$I248)</f>
        <v>4.3967433321815159</v>
      </c>
    </row>
    <row r="249" spans="1:4">
      <c r="A249" s="12">
        <f>SUMPRODUCT($H$3:$P$3,'1. CustomerRatings'!$A249:$I249)</f>
        <v>3.3139726997644225</v>
      </c>
      <c r="B249" s="12">
        <f>SUMPRODUCT($H$4:$P$4,'1. CustomerRatings'!$A249:$I249)</f>
        <v>4.3116344102566391</v>
      </c>
      <c r="C249" s="12">
        <f>SUMPRODUCT($H$5:$P$5,'1. CustomerRatings'!$A249:$I249)</f>
        <v>1.7766057599309391</v>
      </c>
      <c r="D249" s="12">
        <f>SUMPRODUCT($H$6:$P$6,'1. CustomerRatings'!$A249:$I249)</f>
        <v>4.039301604337787</v>
      </c>
    </row>
    <row r="250" spans="1:4">
      <c r="A250" s="12">
        <f>SUMPRODUCT($H$3:$P$3,'1. CustomerRatings'!$A250:$I250)</f>
        <v>2.8054064941550303</v>
      </c>
      <c r="B250" s="12">
        <f>SUMPRODUCT($H$4:$P$4,'1. CustomerRatings'!$A250:$I250)</f>
        <v>3.2439729652429428</v>
      </c>
      <c r="C250" s="12">
        <f>SUMPRODUCT($H$5:$P$5,'1. CustomerRatings'!$A250:$I250)</f>
        <v>1.1052115159097671</v>
      </c>
      <c r="D250" s="12">
        <f>SUMPRODUCT($H$6:$P$6,'1. CustomerRatings'!$A250:$I250)</f>
        <v>3.0686216867484846</v>
      </c>
    </row>
    <row r="251" spans="1:4">
      <c r="A251" s="12">
        <f>SUMPRODUCT($H$3:$P$3,'1. CustomerRatings'!$A251:$I251)</f>
        <v>3.3139726997644225</v>
      </c>
      <c r="B251" s="12">
        <f>SUMPRODUCT($H$4:$P$4,'1. CustomerRatings'!$A251:$I251)</f>
        <v>1.6876441920017484</v>
      </c>
      <c r="C251" s="12">
        <f>SUMPRODUCT($H$5:$P$5,'1. CustomerRatings'!$A251:$I251)</f>
        <v>0.61216895423063278</v>
      </c>
      <c r="D251" s="12">
        <f>SUMPRODUCT($H$6:$P$6,'1. CustomerRatings'!$A251:$I251)</f>
        <v>5.276671533790358</v>
      </c>
    </row>
    <row r="252" spans="1:4">
      <c r="A252" s="12">
        <f>SUMPRODUCT($H$3:$P$3,'1. CustomerRatings'!$A252:$I252)</f>
        <v>2.0508495490443162</v>
      </c>
      <c r="B252" s="12">
        <f>SUMPRODUCT($H$4:$P$4,'1. CustomerRatings'!$A252:$I252)</f>
        <v>0.84488771371893334</v>
      </c>
      <c r="C252" s="12">
        <f>SUMPRODUCT($H$5:$P$5,'1. CustomerRatings'!$A252:$I252)</f>
        <v>0.65321377077438558</v>
      </c>
      <c r="D252" s="12">
        <f>SUMPRODUCT($H$6:$P$6,'1. CustomerRatings'!$A252:$I252)</f>
        <v>5.8229900951176266</v>
      </c>
    </row>
    <row r="253" spans="1:4">
      <c r="A253" s="12">
        <f>SUMPRODUCT($H$3:$P$3,'1. CustomerRatings'!$A253:$I253)</f>
        <v>3.3139726997644225</v>
      </c>
      <c r="B253" s="12">
        <f>SUMPRODUCT($H$4:$P$4,'1. CustomerRatings'!$A253:$I253)</f>
        <v>-0.38112042263286727</v>
      </c>
      <c r="C253" s="12">
        <f>SUMPRODUCT($H$5:$P$5,'1. CustomerRatings'!$A253:$I253)</f>
        <v>0.91620373821774814</v>
      </c>
      <c r="D253" s="12">
        <f>SUMPRODUCT($H$6:$P$6,'1. CustomerRatings'!$A253:$I253)</f>
        <v>2.5987586095349302</v>
      </c>
    </row>
    <row r="254" spans="1:4">
      <c r="A254" s="12">
        <f>SUMPRODUCT($H$3:$P$3,'1. CustomerRatings'!$A254:$I254)</f>
        <v>2.8054064941550303</v>
      </c>
      <c r="B254" s="12">
        <f>SUMPRODUCT($H$4:$P$4,'1. CustomerRatings'!$A254:$I254)</f>
        <v>2.7510458772524582</v>
      </c>
      <c r="C254" s="12">
        <f>SUMPRODUCT($H$5:$P$5,'1. CustomerRatings'!$A254:$I254)</f>
        <v>1.385023732937853</v>
      </c>
      <c r="D254" s="12">
        <f>SUMPRODUCT($H$6:$P$6,'1. CustomerRatings'!$A254:$I254)</f>
        <v>4.9225730539142596</v>
      </c>
    </row>
    <row r="255" spans="1:4">
      <c r="A255" s="12">
        <f>SUMPRODUCT($H$3:$P$3,'1. CustomerRatings'!$A255:$I255)</f>
        <v>2.6824111244043696</v>
      </c>
      <c r="B255" s="12">
        <f>SUMPRODUCT($H$4:$P$4,'1. CustomerRatings'!$A255:$I255)</f>
        <v>1.1357384915025626</v>
      </c>
      <c r="C255" s="12">
        <f>SUMPRODUCT($H$5:$P$5,'1. CustomerRatings'!$A255:$I255)</f>
        <v>1.5543226911097738</v>
      </c>
      <c r="D255" s="12">
        <f>SUMPRODUCT($H$6:$P$6,'1. CustomerRatings'!$A255:$I255)</f>
        <v>4.712084098987332</v>
      </c>
    </row>
    <row r="256" spans="1:4">
      <c r="A256" s="12">
        <f>SUMPRODUCT($H$3:$P$3,'1. CustomerRatings'!$A256:$I256)</f>
        <v>3.3139726997644225</v>
      </c>
      <c r="B256" s="12">
        <f>SUMPRODUCT($H$4:$P$4,'1. CustomerRatings'!$A256:$I256)</f>
        <v>2.5229907730172401</v>
      </c>
      <c r="C256" s="12">
        <f>SUMPRODUCT($H$5:$P$5,'1. CustomerRatings'!$A256:$I256)</f>
        <v>1.0785071254921992</v>
      </c>
      <c r="D256" s="12">
        <f>SUMPRODUCT($H$6:$P$6,'1. CustomerRatings'!$A256:$I256)</f>
        <v>4.1461403684526079</v>
      </c>
    </row>
    <row r="257" spans="1:4">
      <c r="A257" s="12">
        <f>SUMPRODUCT($H$3:$P$3,'1. CustomerRatings'!$A257:$I257)</f>
        <v>1.2797078773268544</v>
      </c>
      <c r="B257" s="12">
        <f>SUMPRODUCT($H$4:$P$4,'1. CustomerRatings'!$A257:$I257)</f>
        <v>0.72466281137261068</v>
      </c>
      <c r="C257" s="12">
        <f>SUMPRODUCT($H$5:$P$5,'1. CustomerRatings'!$A257:$I257)</f>
        <v>2.1311039495706288</v>
      </c>
      <c r="D257" s="12">
        <f>SUMPRODUCT($H$6:$P$6,'1. CustomerRatings'!$A257:$I257)</f>
        <v>3.5833837288830974</v>
      </c>
    </row>
    <row r="258" spans="1:4">
      <c r="A258" s="12">
        <f>SUMPRODUCT($H$3:$P$3,'1. CustomerRatings'!$A258:$I258)</f>
        <v>2.296840288545638</v>
      </c>
      <c r="B258" s="12">
        <f>SUMPRODUCT($H$4:$P$4,'1. CustomerRatings'!$A258:$I258)</f>
        <v>4.8470756398946779</v>
      </c>
      <c r="C258" s="12">
        <f>SUMPRODUCT($H$5:$P$5,'1. CustomerRatings'!$A258:$I258)</f>
        <v>1.8986592650007235</v>
      </c>
      <c r="D258" s="12">
        <f>SUMPRODUCT($H$6:$P$6,'1. CustomerRatings'!$A258:$I258)</f>
        <v>5.3442405740165277</v>
      </c>
    </row>
    <row r="259" spans="1:4">
      <c r="A259" s="12">
        <f>SUMPRODUCT($H$3:$P$3,'1. CustomerRatings'!$A259:$I259)</f>
        <v>2.296840288545638</v>
      </c>
      <c r="B259" s="12">
        <f>SUMPRODUCT($H$4:$P$4,'1. CustomerRatings'!$A259:$I259)</f>
        <v>2.0578850795709069</v>
      </c>
      <c r="C259" s="12">
        <f>SUMPRODUCT($H$5:$P$5,'1. CustomerRatings'!$A259:$I259)</f>
        <v>1.1508516179590162</v>
      </c>
      <c r="D259" s="12">
        <f>SUMPRODUCT($H$6:$P$6,'1. CustomerRatings'!$A259:$I259)</f>
        <v>2.7670841077748798</v>
      </c>
    </row>
    <row r="260" spans="1:4">
      <c r="A260" s="12">
        <f>SUMPRODUCT($H$3:$P$3,'1. CustomerRatings'!$A260:$I260)</f>
        <v>2.6824111244043696</v>
      </c>
      <c r="B260" s="12">
        <f>SUMPRODUCT($H$4:$P$4,'1. CustomerRatings'!$A260:$I260)</f>
        <v>1.7327134295646598</v>
      </c>
      <c r="C260" s="12">
        <f>SUMPRODUCT($H$5:$P$5,'1. CustomerRatings'!$A260:$I260)</f>
        <v>1.0092163018128311</v>
      </c>
      <c r="D260" s="12">
        <f>SUMPRODUCT($H$6:$P$6,'1. CustomerRatings'!$A260:$I260)</f>
        <v>5.6504778024295623</v>
      </c>
    </row>
    <row r="261" spans="1:4">
      <c r="A261" s="12">
        <f>SUMPRODUCT($H$3:$P$3,'1. CustomerRatings'!$A261:$I261)</f>
        <v>2.296840288545638</v>
      </c>
      <c r="B261" s="12">
        <f>SUMPRODUCT($H$4:$P$4,'1. CustomerRatings'!$A261:$I261)</f>
        <v>2.4341919165855797</v>
      </c>
      <c r="C261" s="12">
        <f>SUMPRODUCT($H$5:$P$5,'1. CustomerRatings'!$A261:$I261)</f>
        <v>1.061709652298986</v>
      </c>
      <c r="D261" s="12">
        <f>SUMPRODUCT($H$6:$P$6,'1. CustomerRatings'!$A261:$I261)</f>
        <v>4.4644540733845322</v>
      </c>
    </row>
    <row r="262" spans="1:4">
      <c r="A262" s="12">
        <f>SUMPRODUCT($H$3:$P$3,'1. CustomerRatings'!$A262:$I262)</f>
        <v>0.77114167171746228</v>
      </c>
      <c r="B262" s="12">
        <f>SUMPRODUCT($H$4:$P$4,'1. CustomerRatings'!$A262:$I262)</f>
        <v>1.7486377981598</v>
      </c>
      <c r="C262" s="12">
        <f>SUMPRODUCT($H$5:$P$5,'1. CustomerRatings'!$A262:$I262)</f>
        <v>0.74581743037497705</v>
      </c>
      <c r="D262" s="12">
        <f>SUMPRODUCT($H$6:$P$6,'1. CustomerRatings'!$A262:$I262)</f>
        <v>3.3798241859796438</v>
      </c>
    </row>
    <row r="263" spans="1:4">
      <c r="A263" s="12">
        <f>SUMPRODUCT($H$3:$P$3,'1. CustomerRatings'!$A263:$I263)</f>
        <v>2.4198356582962992</v>
      </c>
      <c r="B263" s="12">
        <f>SUMPRODUCT($H$4:$P$4,'1. CustomerRatings'!$A263:$I263)</f>
        <v>2.7779756239951094</v>
      </c>
      <c r="C263" s="12">
        <f>SUMPRODUCT($H$5:$P$5,'1. CustomerRatings'!$A263:$I263)</f>
        <v>0.67209309779377913</v>
      </c>
      <c r="D263" s="12">
        <f>SUMPRODUCT($H$6:$P$6,'1. CustomerRatings'!$A263:$I263)</f>
        <v>2.1350233616608647</v>
      </c>
    </row>
    <row r="264" spans="1:4">
      <c r="A264" s="12">
        <f>SUMPRODUCT($H$3:$P$3,'1. CustomerRatings'!$A264:$I264)</f>
        <v>2.296840288545638</v>
      </c>
      <c r="B264" s="12">
        <f>SUMPRODUCT($H$4:$P$4,'1. CustomerRatings'!$A264:$I264)</f>
        <v>4.0565641777144092</v>
      </c>
      <c r="C264" s="12">
        <f>SUMPRODUCT($H$5:$P$5,'1. CustomerRatings'!$A264:$I264)</f>
        <v>2.3438410692311509</v>
      </c>
      <c r="D264" s="12">
        <f>SUMPRODUCT($H$6:$P$6,'1. CustomerRatings'!$A264:$I264)</f>
        <v>5.4366747409347198</v>
      </c>
    </row>
    <row r="265" spans="1:4">
      <c r="A265" s="12">
        <f>SUMPRODUCT($H$3:$P$3,'1. CustomerRatings'!$A265:$I265)</f>
        <v>3.3139726997644225</v>
      </c>
      <c r="B265" s="12">
        <f>SUMPRODUCT($H$4:$P$4,'1. CustomerRatings'!$A265:$I265)</f>
        <v>3.7660516720101849</v>
      </c>
      <c r="C265" s="12">
        <f>SUMPRODUCT($H$5:$P$5,'1. CustomerRatings'!$A265:$I265)</f>
        <v>0.52945313477406086</v>
      </c>
      <c r="D265" s="12">
        <f>SUMPRODUCT($H$6:$P$6,'1. CustomerRatings'!$A265:$I265)</f>
        <v>4.3528445546340677</v>
      </c>
    </row>
    <row r="266" spans="1:4">
      <c r="A266" s="12">
        <f>SUMPRODUCT($H$3:$P$3,'1. CustomerRatings'!$A266:$I266)</f>
        <v>3.0679819602631007</v>
      </c>
      <c r="B266" s="12">
        <f>SUMPRODUCT($H$4:$P$4,'1. CustomerRatings'!$A266:$I266)</f>
        <v>2.1036321127703448</v>
      </c>
      <c r="C266" s="12">
        <f>SUMPRODUCT($H$5:$P$5,'1. CustomerRatings'!$A266:$I266)</f>
        <v>1.1779129711658167</v>
      </c>
      <c r="D266" s="12">
        <f>SUMPRODUCT($H$6:$P$6,'1. CustomerRatings'!$A266:$I266)</f>
        <v>4.081008494590546</v>
      </c>
    </row>
    <row r="267" spans="1:4">
      <c r="A267" s="12">
        <f>SUMPRODUCT($H$3:$P$3,'1. CustomerRatings'!$A267:$I267)</f>
        <v>3.9621190017312236</v>
      </c>
      <c r="B267" s="12">
        <f>SUMPRODUCT($H$4:$P$4,'1. CustomerRatings'!$A267:$I267)</f>
        <v>0.67580447218342943</v>
      </c>
      <c r="C267" s="12">
        <f>SUMPRODUCT($H$5:$P$5,'1. CustomerRatings'!$A267:$I267)</f>
        <v>0.68531900943536439</v>
      </c>
      <c r="D267" s="12">
        <f>SUMPRODUCT($H$6:$P$6,'1. CustomerRatings'!$A267:$I267)</f>
        <v>6.1904076200607356</v>
      </c>
    </row>
    <row r="268" spans="1:4">
      <c r="A268" s="12">
        <f>SUMPRODUCT($H$3:$P$3,'1. CustomerRatings'!$A268:$I268)</f>
        <v>2.1738449187949773</v>
      </c>
      <c r="B268" s="12">
        <f>SUMPRODUCT($H$4:$P$4,'1. CustomerRatings'!$A268:$I268)</f>
        <v>0.81684834471763701</v>
      </c>
      <c r="C268" s="12">
        <f>SUMPRODUCT($H$5:$P$5,'1. CustomerRatings'!$A268:$I268)</f>
        <v>0.97254052182520623</v>
      </c>
      <c r="D268" s="12">
        <f>SUMPRODUCT($H$6:$P$6,'1. CustomerRatings'!$A268:$I268)</f>
        <v>8.0686983203066358</v>
      </c>
    </row>
    <row r="269" spans="1:4">
      <c r="A269" s="12">
        <f>SUMPRODUCT($H$3:$P$3,'1. CustomerRatings'!$A269:$I269)</f>
        <v>2.4198356582962992</v>
      </c>
      <c r="B269" s="12">
        <f>SUMPRODUCT($H$4:$P$4,'1. CustomerRatings'!$A269:$I269)</f>
        <v>1.5299812918948255</v>
      </c>
      <c r="C269" s="12">
        <f>SUMPRODUCT($H$5:$P$5,'1. CustomerRatings'!$A269:$I269)</f>
        <v>0.70528568612560782</v>
      </c>
      <c r="D269" s="12">
        <f>SUMPRODUCT($H$6:$P$6,'1. CustomerRatings'!$A269:$I269)</f>
        <v>2.0747438756062953</v>
      </c>
    </row>
    <row r="270" spans="1:4">
      <c r="A270" s="12">
        <f>SUMPRODUCT($H$3:$P$3,'1. CustomerRatings'!$A270:$I270)</f>
        <v>1.9112694526869072</v>
      </c>
      <c r="B270" s="12">
        <f>SUMPRODUCT($H$4:$P$4,'1. CustomerRatings'!$A270:$I270)</f>
        <v>2.5480981858068179</v>
      </c>
      <c r="C270" s="12">
        <f>SUMPRODUCT($H$5:$P$5,'1. CustomerRatings'!$A270:$I270)</f>
        <v>0.98255730666062813</v>
      </c>
      <c r="D270" s="12">
        <f>SUMPRODUCT($H$6:$P$6,'1. CustomerRatings'!$A270:$I270)</f>
        <v>3.7108563055863062</v>
      </c>
    </row>
    <row r="271" spans="1:4">
      <c r="A271" s="12">
        <f>SUMPRODUCT($H$3:$P$3,'1. CustomerRatings'!$A271:$I271)</f>
        <v>3.9621190017312236</v>
      </c>
      <c r="B271" s="12">
        <f>SUMPRODUCT($H$4:$P$4,'1. CustomerRatings'!$A271:$I271)</f>
        <v>1.6516572441484607</v>
      </c>
      <c r="C271" s="12">
        <f>SUMPRODUCT($H$5:$P$5,'1. CustomerRatings'!$A271:$I271)</f>
        <v>2.0738632093483051</v>
      </c>
      <c r="D271" s="12">
        <f>SUMPRODUCT($H$6:$P$6,'1. CustomerRatings'!$A271:$I271)</f>
        <v>7.5937498194658382</v>
      </c>
    </row>
    <row r="272" spans="1:4">
      <c r="A272" s="12">
        <f>SUMPRODUCT($H$3:$P$3,'1. CustomerRatings'!$A272:$I272)</f>
        <v>4.3476898375899546</v>
      </c>
      <c r="B272" s="12">
        <f>SUMPRODUCT($H$4:$P$4,'1. CustomerRatings'!$A272:$I272)</f>
        <v>3.4577076102458371</v>
      </c>
      <c r="C272" s="12">
        <f>SUMPRODUCT($H$5:$P$5,'1. CustomerRatings'!$A272:$I272)</f>
        <v>3.3143483675465006</v>
      </c>
      <c r="D272" s="12">
        <f>SUMPRODUCT($H$6:$P$6,'1. CustomerRatings'!$A272:$I272)</f>
        <v>10.300111213460026</v>
      </c>
    </row>
    <row r="273" spans="1:4">
      <c r="A273" s="12">
        <f>SUMPRODUCT($H$3:$P$3,'1. CustomerRatings'!$A273:$I273)</f>
        <v>3.8391236319805628</v>
      </c>
      <c r="B273" s="12">
        <f>SUMPRODUCT($H$4:$P$4,'1. CustomerRatings'!$A273:$I273)</f>
        <v>1.1340724158718929</v>
      </c>
      <c r="C273" s="12">
        <f>SUMPRODUCT($H$5:$P$5,'1. CustomerRatings'!$A273:$I273)</f>
        <v>2.2565433420382437</v>
      </c>
      <c r="D273" s="12">
        <f>SUMPRODUCT($H$6:$P$6,'1. CustomerRatings'!$A273:$I273)</f>
        <v>5.1413374080953709</v>
      </c>
    </row>
    <row r="274" spans="1:4">
      <c r="A274" s="12">
        <f>SUMPRODUCT($H$3:$P$3,'1. CustomerRatings'!$A274:$I274)</f>
        <v>3.8391236319805628</v>
      </c>
      <c r="B274" s="12">
        <f>SUMPRODUCT($H$4:$P$4,'1. CustomerRatings'!$A274:$I274)</f>
        <v>1.4992725922017911</v>
      </c>
      <c r="C274" s="12">
        <f>SUMPRODUCT($H$5:$P$5,'1. CustomerRatings'!$A274:$I274)</f>
        <v>0.61643054381059326</v>
      </c>
      <c r="D274" s="12">
        <f>SUMPRODUCT($H$6:$P$6,'1. CustomerRatings'!$A274:$I274)</f>
        <v>7.3014451494744819</v>
      </c>
    </row>
    <row r="275" spans="1:4">
      <c r="A275" s="12">
        <f>SUMPRODUCT($H$3:$P$3,'1. CustomerRatings'!$A275:$I275)</f>
        <v>3.9621190017312236</v>
      </c>
      <c r="B275" s="12">
        <f>SUMPRODUCT($H$4:$P$4,'1. CustomerRatings'!$A275:$I275)</f>
        <v>1.2317290639089258</v>
      </c>
      <c r="C275" s="12">
        <f>SUMPRODUCT($H$5:$P$5,'1. CustomerRatings'!$A275:$I275)</f>
        <v>1.2462826973976888</v>
      </c>
      <c r="D275" s="12">
        <f>SUMPRODUCT($H$6:$P$6,'1. CustomerRatings'!$A275:$I275)</f>
        <v>4.0619076665888416</v>
      </c>
    </row>
    <row r="276" spans="1:4">
      <c r="A276" s="12">
        <f>SUMPRODUCT($H$3:$P$3,'1. CustomerRatings'!$A276:$I276)</f>
        <v>3.5765481658724925</v>
      </c>
      <c r="B276" s="12">
        <f>SUMPRODUCT($H$4:$P$4,'1. CustomerRatings'!$A276:$I276)</f>
        <v>1.8405824629681522</v>
      </c>
      <c r="C276" s="12">
        <f>SUMPRODUCT($H$5:$P$5,'1. CustomerRatings'!$A276:$I276)</f>
        <v>1.147260979327053</v>
      </c>
      <c r="D276" s="12">
        <f>SUMPRODUCT($H$6:$P$6,'1. CustomerRatings'!$A276:$I276)</f>
        <v>4.3591269178308814</v>
      </c>
    </row>
    <row r="277" spans="1:4">
      <c r="A277" s="12">
        <f>SUMPRODUCT($H$3:$P$3,'1. CustomerRatings'!$A277:$I277)</f>
        <v>1.6652787131855855</v>
      </c>
      <c r="B277" s="12">
        <f>SUMPRODUCT($H$4:$P$4,'1. CustomerRatings'!$A277:$I277)</f>
        <v>1.2891331847814471</v>
      </c>
      <c r="C277" s="12">
        <f>SUMPRODUCT($H$5:$P$5,'1. CustomerRatings'!$A277:$I277)</f>
        <v>0.62794355009869696</v>
      </c>
      <c r="D277" s="12">
        <f>SUMPRODUCT($H$6:$P$6,'1. CustomerRatings'!$A277:$I277)</f>
        <v>4.9365341641048426</v>
      </c>
    </row>
    <row r="278" spans="1:4">
      <c r="A278" s="12">
        <f>SUMPRODUCT($H$3:$P$3,'1. CustomerRatings'!$A278:$I278)</f>
        <v>2.4198356582962992</v>
      </c>
      <c r="B278" s="12">
        <f>SUMPRODUCT($H$4:$P$4,'1. CustomerRatings'!$A278:$I278)</f>
        <v>0.8901751325744659</v>
      </c>
      <c r="C278" s="12">
        <f>SUMPRODUCT($H$5:$P$5,'1. CustomerRatings'!$A278:$I278)</f>
        <v>1.0014285459466077</v>
      </c>
      <c r="D278" s="12">
        <f>SUMPRODUCT($H$6:$P$6,'1. CustomerRatings'!$A278:$I278)</f>
        <v>4.7699489704284499</v>
      </c>
    </row>
    <row r="279" spans="1:4">
      <c r="A279" s="12">
        <f>SUMPRODUCT($H$3:$P$3,'1. CustomerRatings'!$A279:$I279)</f>
        <v>2.9284018639056915</v>
      </c>
      <c r="B279" s="12">
        <f>SUMPRODUCT($H$4:$P$4,'1. CustomerRatings'!$A279:$I279)</f>
        <v>4.2708410767272547</v>
      </c>
      <c r="C279" s="12">
        <f>SUMPRODUCT($H$5:$P$5,'1. CustomerRatings'!$A279:$I279)</f>
        <v>1.0091972247324952</v>
      </c>
      <c r="D279" s="12">
        <f>SUMPRODUCT($H$6:$P$6,'1. CustomerRatings'!$A279:$I279)</f>
        <v>3.1104006321105051</v>
      </c>
    </row>
    <row r="280" spans="1:4">
      <c r="A280" s="12">
        <f>SUMPRODUCT($H$3:$P$3,'1. CustomerRatings'!$A280:$I280)</f>
        <v>3.6995435356231536</v>
      </c>
      <c r="B280" s="12">
        <f>SUMPRODUCT($H$4:$P$4,'1. CustomerRatings'!$A280:$I280)</f>
        <v>2.048577615462039</v>
      </c>
      <c r="C280" s="12">
        <f>SUMPRODUCT($H$5:$P$5,'1. CustomerRatings'!$A280:$I280)</f>
        <v>2.2818496733024713</v>
      </c>
      <c r="D280" s="12">
        <f>SUMPRODUCT($H$6:$P$6,'1. CustomerRatings'!$A280:$I280)</f>
        <v>9.9086879876510174</v>
      </c>
    </row>
    <row r="281" spans="1:4">
      <c r="A281" s="12">
        <f>SUMPRODUCT($H$3:$P$3,'1. CustomerRatings'!$A281:$I281)</f>
        <v>2.9284018639056915</v>
      </c>
      <c r="B281" s="12">
        <f>SUMPRODUCT($H$4:$P$4,'1. CustomerRatings'!$A281:$I281)</f>
        <v>3.6054855293193109</v>
      </c>
      <c r="C281" s="12">
        <f>SUMPRODUCT($H$5:$P$5,'1. CustomerRatings'!$A281:$I281)</f>
        <v>0.70274508963254267</v>
      </c>
      <c r="D281" s="12">
        <f>SUMPRODUCT($H$6:$P$6,'1. CustomerRatings'!$A281:$I281)</f>
        <v>1.9831456433342114</v>
      </c>
    </row>
    <row r="282" spans="1:4">
      <c r="A282" s="12">
        <f>SUMPRODUCT($H$3:$P$3,'1. CustomerRatings'!$A282:$I282)</f>
        <v>1.7882740829362462</v>
      </c>
      <c r="B282" s="12">
        <f>SUMPRODUCT($H$4:$P$4,'1. CustomerRatings'!$A282:$I282)</f>
        <v>1.9089859663935282</v>
      </c>
      <c r="C282" s="12">
        <f>SUMPRODUCT($H$5:$P$5,'1. CustomerRatings'!$A282:$I282)</f>
        <v>0.77352646766607791</v>
      </c>
      <c r="D282" s="12">
        <f>SUMPRODUCT($H$6:$P$6,'1. CustomerRatings'!$A282:$I282)</f>
        <v>3.0849379333783302</v>
      </c>
    </row>
    <row r="283" spans="1:4">
      <c r="A283" s="12">
        <f>SUMPRODUCT($H$3:$P$3,'1. CustomerRatings'!$A283:$I283)</f>
        <v>2.4198356582962992</v>
      </c>
      <c r="B283" s="12">
        <f>SUMPRODUCT($H$4:$P$4,'1. CustomerRatings'!$A283:$I283)</f>
        <v>1.8784828786358898</v>
      </c>
      <c r="C283" s="12">
        <f>SUMPRODUCT($H$5:$P$5,'1. CustomerRatings'!$A283:$I283)</f>
        <v>0.73299472341670868</v>
      </c>
      <c r="D283" s="12">
        <f>SUMPRODUCT($H$6:$P$6,'1. CustomerRatings'!$A283:$I283)</f>
        <v>1.9244598829033674</v>
      </c>
    </row>
    <row r="284" spans="1:4">
      <c r="A284" s="12">
        <f>SUMPRODUCT($H$3:$P$3,'1. CustomerRatings'!$A284:$I284)</f>
        <v>2.4198356582962992</v>
      </c>
      <c r="B284" s="12">
        <f>SUMPRODUCT($H$4:$P$4,'1. CustomerRatings'!$A284:$I284)</f>
        <v>2.5202929355332095</v>
      </c>
      <c r="C284" s="12">
        <f>SUMPRODUCT($H$5:$P$5,'1. CustomerRatings'!$A284:$I284)</f>
        <v>1.010266343951729</v>
      </c>
      <c r="D284" s="12">
        <f>SUMPRODUCT($H$6:$P$6,'1. CustomerRatings'!$A284:$I284)</f>
        <v>3.38670507112966</v>
      </c>
    </row>
    <row r="285" spans="1:4">
      <c r="A285" s="12">
        <f>SUMPRODUCT($H$3:$P$3,'1. CustomerRatings'!$A285:$I285)</f>
        <v>1.9112694526869072</v>
      </c>
      <c r="B285" s="12">
        <f>SUMPRODUCT($H$4:$P$4,'1. CustomerRatings'!$A285:$I285)</f>
        <v>2.5220991252157394</v>
      </c>
      <c r="C285" s="12">
        <f>SUMPRODUCT($H$5:$P$5,'1. CustomerRatings'!$A285:$I285)</f>
        <v>0.66218618056942402</v>
      </c>
      <c r="D285" s="12">
        <f>SUMPRODUCT($H$6:$P$6,'1. CustomerRatings'!$A285:$I285)</f>
        <v>3.1834328582298359</v>
      </c>
    </row>
    <row r="286" spans="1:4">
      <c r="A286" s="12">
        <f>SUMPRODUCT($H$3:$P$3,'1. CustomerRatings'!$A286:$I286)</f>
        <v>0.77114167171746228</v>
      </c>
      <c r="B286" s="12">
        <f>SUMPRODUCT($H$4:$P$4,'1. CustomerRatings'!$A286:$I286)</f>
        <v>2.5646986484276524</v>
      </c>
      <c r="C286" s="12">
        <f>SUMPRODUCT($H$5:$P$5,'1. CustomerRatings'!$A286:$I286)</f>
        <v>1.0815145523855629</v>
      </c>
      <c r="D286" s="12">
        <f>SUMPRODUCT($H$6:$P$6,'1. CustomerRatings'!$A286:$I286)</f>
        <v>3.9859531362526628</v>
      </c>
    </row>
    <row r="287" spans="1:4">
      <c r="A287" s="12">
        <f>SUMPRODUCT($H$3:$P$3,'1. CustomerRatings'!$A287:$I287)</f>
        <v>2.4198356582962992</v>
      </c>
      <c r="B287" s="12">
        <f>SUMPRODUCT($H$4:$P$4,'1. CustomerRatings'!$A287:$I287)</f>
        <v>2.7961380088948991</v>
      </c>
      <c r="C287" s="12">
        <f>SUMPRODUCT($H$5:$P$5,'1. CustomerRatings'!$A287:$I287)</f>
        <v>0.51220706163216523</v>
      </c>
      <c r="D287" s="12">
        <f>SUMPRODUCT($H$6:$P$6,'1. CustomerRatings'!$A287:$I287)</f>
        <v>4.460520256977925</v>
      </c>
    </row>
    <row r="288" spans="1:4">
      <c r="A288" s="12">
        <f>SUMPRODUCT($H$3:$P$3,'1. CustomerRatings'!$A288:$I288)</f>
        <v>2.9284018639056915</v>
      </c>
      <c r="B288" s="12">
        <f>SUMPRODUCT($H$4:$P$4,'1. CustomerRatings'!$A288:$I288)</f>
        <v>2.3243028413345836</v>
      </c>
      <c r="C288" s="12">
        <f>SUMPRODUCT($H$5:$P$5,'1. CustomerRatings'!$A288:$I288)</f>
        <v>0.61915114735894128</v>
      </c>
      <c r="D288" s="12">
        <f>SUMPRODUCT($H$6:$P$6,'1. CustomerRatings'!$A288:$I288)</f>
        <v>3.5166735353359302</v>
      </c>
    </row>
    <row r="289" spans="1:4">
      <c r="A289" s="12">
        <f>SUMPRODUCT($H$3:$P$3,'1. CustomerRatings'!$A289:$I289)</f>
        <v>2.296840288545638</v>
      </c>
      <c r="B289" s="12">
        <f>SUMPRODUCT($H$4:$P$4,'1. CustomerRatings'!$A289:$I289)</f>
        <v>2.7510458772524582</v>
      </c>
      <c r="C289" s="12">
        <f>SUMPRODUCT($H$5:$P$5,'1. CustomerRatings'!$A289:$I289)</f>
        <v>1.4295947157678679</v>
      </c>
      <c r="D289" s="12">
        <f>SUMPRODUCT($H$6:$P$6,'1. CustomerRatings'!$A289:$I289)</f>
        <v>4.1800445716601349</v>
      </c>
    </row>
    <row r="290" spans="1:4">
      <c r="A290" s="12">
        <f>SUMPRODUCT($H$3:$P$3,'1. CustomerRatings'!$A290:$I290)</f>
        <v>1.7882740829362462</v>
      </c>
      <c r="B290" s="12">
        <f>SUMPRODUCT($H$4:$P$4,'1. CustomerRatings'!$A290:$I290)</f>
        <v>4.0775386713367716</v>
      </c>
      <c r="C290" s="12">
        <f>SUMPRODUCT($H$5:$P$5,'1. CustomerRatings'!$A290:$I290)</f>
        <v>0.48394197741621425</v>
      </c>
      <c r="D290" s="12">
        <f>SUMPRODUCT($H$6:$P$6,'1. CustomerRatings'!$A290:$I290)</f>
        <v>4.0296290456737571</v>
      </c>
    </row>
    <row r="291" spans="1:4">
      <c r="A291" s="12">
        <f>SUMPRODUCT($H$3:$P$3,'1. CustomerRatings'!$A291:$I291)</f>
        <v>2.4198356582962992</v>
      </c>
      <c r="B291" s="12">
        <f>SUMPRODUCT($H$4:$P$4,'1. CustomerRatings'!$A291:$I291)</f>
        <v>2.1083441725536387</v>
      </c>
      <c r="C291" s="12">
        <f>SUMPRODUCT($H$5:$P$5,'1. CustomerRatings'!$A291:$I291)</f>
        <v>0.64686018465004214</v>
      </c>
      <c r="D291" s="12">
        <f>SUMPRODUCT($H$6:$P$6,'1. CustomerRatings'!$A291:$I291)</f>
        <v>3.201703078371636</v>
      </c>
    </row>
    <row r="292" spans="1:4">
      <c r="A292" s="12">
        <f>SUMPRODUCT($H$3:$P$3,'1. CustomerRatings'!$A292:$I292)</f>
        <v>2.3300097417591354</v>
      </c>
      <c r="B292" s="12">
        <f>SUMPRODUCT($H$4:$P$4,'1. CustomerRatings'!$A292:$I292)</f>
        <v>1.7079573554751</v>
      </c>
      <c r="C292" s="12">
        <f>SUMPRODUCT($H$5:$P$5,'1. CustomerRatings'!$A292:$I292)</f>
        <v>2.4375529133187328</v>
      </c>
      <c r="D292" s="12">
        <f>SUMPRODUCT($H$6:$P$6,'1. CustomerRatings'!$A292:$I292)</f>
        <v>4.7699713641723909</v>
      </c>
    </row>
    <row r="293" spans="1:4">
      <c r="A293" s="12">
        <f>SUMPRODUCT($H$3:$P$3,'1. CustomerRatings'!$A293:$I293)</f>
        <v>2.8054064941550303</v>
      </c>
      <c r="B293" s="12">
        <f>SUMPRODUCT($H$4:$P$4,'1. CustomerRatings'!$A293:$I293)</f>
        <v>3.9873934464019647</v>
      </c>
      <c r="C293" s="12">
        <f>SUMPRODUCT($H$5:$P$5,'1. CustomerRatings'!$A293:$I293)</f>
        <v>0.69081064820950611</v>
      </c>
      <c r="D293" s="12">
        <f>SUMPRODUCT($H$6:$P$6,'1. CustomerRatings'!$A293:$I293)</f>
        <v>2.0842194355266708</v>
      </c>
    </row>
    <row r="294" spans="1:4">
      <c r="A294" s="12">
        <f>SUMPRODUCT($H$3:$P$3,'1. CustomerRatings'!$A294:$I294)</f>
        <v>2.4198356582962992</v>
      </c>
      <c r="B294" s="12">
        <f>SUMPRODUCT($H$4:$P$4,'1. CustomerRatings'!$A294:$I294)</f>
        <v>3.082299620974764</v>
      </c>
      <c r="C294" s="12">
        <f>SUMPRODUCT($H$5:$P$5,'1. CustomerRatings'!$A294:$I294)</f>
        <v>0.71907573242545697</v>
      </c>
      <c r="D294" s="12">
        <f>SUMPRODUCT($H$6:$P$6,'1. CustomerRatings'!$A294:$I294)</f>
        <v>2.7274236479322416</v>
      </c>
    </row>
    <row r="295" spans="1:4">
      <c r="A295" s="12">
        <f>SUMPRODUCT($H$3:$P$3,'1. CustomerRatings'!$A295:$I295)</f>
        <v>2.8054064941550303</v>
      </c>
      <c r="B295" s="12">
        <f>SUMPRODUCT($H$4:$P$4,'1. CustomerRatings'!$A295:$I295)</f>
        <v>-0.5625443670262209</v>
      </c>
      <c r="C295" s="12">
        <f>SUMPRODUCT($H$5:$P$5,'1. CustomerRatings'!$A295:$I295)</f>
        <v>0.79246217929775886</v>
      </c>
      <c r="D295" s="12">
        <f>SUMPRODUCT($H$6:$P$6,'1. CustomerRatings'!$A295:$I295)</f>
        <v>3.5808952938044309</v>
      </c>
    </row>
    <row r="296" spans="1:4">
      <c r="A296" s="12">
        <f>SUMPRODUCT($H$3:$P$3,'1. CustomerRatings'!$A296:$I296)</f>
        <v>2.296840288545638</v>
      </c>
      <c r="B296" s="12">
        <f>SUMPRODUCT($H$4:$P$4,'1. CustomerRatings'!$A296:$I296)</f>
        <v>4.1477254703651498</v>
      </c>
      <c r="C296" s="12">
        <f>SUMPRODUCT($H$5:$P$5,'1. CustomerRatings'!$A296:$I296)</f>
        <v>0.85370738994075901</v>
      </c>
      <c r="D296" s="12">
        <f>SUMPRODUCT($H$6:$P$6,'1. CustomerRatings'!$A296:$I296)</f>
        <v>6.2812493242180549</v>
      </c>
    </row>
    <row r="297" spans="1:4">
      <c r="A297" s="12">
        <f>SUMPRODUCT($H$3:$P$3,'1. CustomerRatings'!$A297:$I297)</f>
        <v>3.8225389053738144</v>
      </c>
      <c r="B297" s="12">
        <f>SUMPRODUCT($H$4:$P$4,'1. CustomerRatings'!$A297:$I297)</f>
        <v>1.2599866142028437</v>
      </c>
      <c r="C297" s="12">
        <f>SUMPRODUCT($H$5:$P$5,'1. CustomerRatings'!$A297:$I297)</f>
        <v>0.47698452846675576</v>
      </c>
      <c r="D297" s="12">
        <f>SUMPRODUCT($H$6:$P$6,'1. CustomerRatings'!$A297:$I297)</f>
        <v>7.495011741183105</v>
      </c>
    </row>
    <row r="298" spans="1:4">
      <c r="A298" s="12">
        <f>SUMPRODUCT($H$3:$P$3,'1. CustomerRatings'!$A298:$I298)</f>
        <v>1.7882740829362462</v>
      </c>
      <c r="B298" s="12">
        <f>SUMPRODUCT($H$4:$P$4,'1. CustomerRatings'!$A298:$I298)</f>
        <v>1.7831725225473916</v>
      </c>
      <c r="C298" s="12">
        <f>SUMPRODUCT($H$5:$P$5,'1. CustomerRatings'!$A298:$I298)</f>
        <v>0.59436683416388703</v>
      </c>
      <c r="D298" s="12">
        <f>SUMPRODUCT($H$6:$P$6,'1. CustomerRatings'!$A298:$I298)</f>
        <v>4.6000398085180692</v>
      </c>
    </row>
    <row r="299" spans="1:4">
      <c r="A299" s="12">
        <f>SUMPRODUCT($H$3:$P$3,'1. CustomerRatings'!$A299:$I299)</f>
        <v>1.7882740829362462</v>
      </c>
      <c r="B299" s="12">
        <f>SUMPRODUCT($H$4:$P$4,'1. CustomerRatings'!$A299:$I299)</f>
        <v>2.0069678670196254</v>
      </c>
      <c r="C299" s="12">
        <f>SUMPRODUCT($H$5:$P$5,'1. CustomerRatings'!$A299:$I299)</f>
        <v>0.86863102780554324</v>
      </c>
      <c r="D299" s="12">
        <f>SUMPRODUCT($H$6:$P$6,'1. CustomerRatings'!$A299:$I299)</f>
        <v>6.2792795432766955</v>
      </c>
    </row>
    <row r="300" spans="1:4">
      <c r="A300" s="12">
        <f>SUMPRODUCT($H$3:$P$3,'1. CustomerRatings'!$A300:$I300)</f>
        <v>2.9284018639056915</v>
      </c>
      <c r="B300" s="12">
        <f>SUMPRODUCT($H$4:$P$4,'1. CustomerRatings'!$A300:$I300)</f>
        <v>3.3937866203013507</v>
      </c>
      <c r="C300" s="12">
        <f>SUMPRODUCT($H$5:$P$5,'1. CustomerRatings'!$A300:$I300)</f>
        <v>0.62899359223759521</v>
      </c>
      <c r="D300" s="12">
        <f>SUMPRODUCT($H$6:$P$6,'1. CustomerRatings'!$A300:$I300)</f>
        <v>3.0313993431830033</v>
      </c>
    </row>
    <row r="301" spans="1:4">
      <c r="A301" s="12">
        <f>SUMPRODUCT($H$3:$P$3,'1. CustomerRatings'!$A301:$I301)</f>
        <v>2.4198356582962992</v>
      </c>
      <c r="B301" s="12">
        <f>SUMPRODUCT($H$4:$P$4,'1. CustomerRatings'!$A301:$I301)</f>
        <v>2.966129042502446</v>
      </c>
      <c r="C301" s="12">
        <f>SUMPRODUCT($H$5:$P$5,'1. CustomerRatings'!$A301:$I301)</f>
        <v>0.71666408062379428</v>
      </c>
      <c r="D301" s="12">
        <f>SUMPRODUCT($H$6:$P$6,'1. CustomerRatings'!$A301:$I301)</f>
        <v>1.4217598612620721</v>
      </c>
    </row>
    <row r="302" spans="1:4">
      <c r="A302" s="12">
        <f>SUMPRODUCT($H$3:$P$3,'1. CustomerRatings'!$A302:$I302)</f>
        <v>2.296840288545638</v>
      </c>
      <c r="B302" s="12">
        <f>SUMPRODUCT($H$4:$P$4,'1. CustomerRatings'!$A302:$I302)</f>
        <v>2.5133479076434204</v>
      </c>
      <c r="C302" s="12">
        <f>SUMPRODUCT($H$5:$P$5,'1. CustomerRatings'!$A302:$I302)</f>
        <v>1.0354720922817164</v>
      </c>
      <c r="D302" s="12">
        <f>SUMPRODUCT($H$6:$P$6,'1. CustomerRatings'!$A302:$I302)</f>
        <v>4.7008748241524563</v>
      </c>
    </row>
    <row r="303" spans="1:4">
      <c r="A303" s="12">
        <f>SUMPRODUCT($H$3:$P$3,'1. CustomerRatings'!$A303:$I303)</f>
        <v>2.4198356582962992</v>
      </c>
      <c r="B303" s="12">
        <f>SUMPRODUCT($H$4:$P$4,'1. CustomerRatings'!$A303:$I303)</f>
        <v>2.2644164367538386</v>
      </c>
      <c r="C303" s="12">
        <f>SUMPRODUCT($H$5:$P$5,'1. CustomerRatings'!$A303:$I303)</f>
        <v>1.0895013923874044</v>
      </c>
      <c r="D303" s="12">
        <f>SUMPRODUCT($H$6:$P$6,'1. CustomerRatings'!$A303:$I303)</f>
        <v>2.8347203251473272</v>
      </c>
    </row>
    <row r="304" spans="1:4">
      <c r="A304" s="12">
        <f>SUMPRODUCT($H$3:$P$3,'1. CustomerRatings'!$A304:$I304)</f>
        <v>2.6824111244043696</v>
      </c>
      <c r="B304" s="12">
        <f>SUMPRODUCT($H$4:$P$4,'1. CustomerRatings'!$A304:$I304)</f>
        <v>3.1650349486422473</v>
      </c>
      <c r="C304" s="12">
        <f>SUMPRODUCT($H$5:$P$5,'1. CustomerRatings'!$A304:$I304)</f>
        <v>1.0195900494374848</v>
      </c>
      <c r="D304" s="12">
        <f>SUMPRODUCT($H$6:$P$6,'1. CustomerRatings'!$A304:$I304)</f>
        <v>3.8963918573304261</v>
      </c>
    </row>
    <row r="305" spans="1:4">
      <c r="A305" s="12">
        <f>SUMPRODUCT($H$3:$P$3,'1. CustomerRatings'!$A305:$I305)</f>
        <v>2.8054064941550303</v>
      </c>
      <c r="B305" s="12">
        <f>SUMPRODUCT($H$4:$P$4,'1. CustomerRatings'!$A305:$I305)</f>
        <v>1.469879333538274</v>
      </c>
      <c r="C305" s="12">
        <f>SUMPRODUCT($H$5:$P$5,'1. CustomerRatings'!$A305:$I305)</f>
        <v>0.94338717207402356</v>
      </c>
      <c r="D305" s="12">
        <f>SUMPRODUCT($H$6:$P$6,'1. CustomerRatings'!$A305:$I305)</f>
        <v>5.9843932906753814</v>
      </c>
    </row>
    <row r="306" spans="1:4">
      <c r="A306" s="12">
        <f>SUMPRODUCT($H$3:$P$3,'1. CustomerRatings'!$A306:$I306)</f>
        <v>2.296840288545638</v>
      </c>
      <c r="B306" s="12">
        <f>SUMPRODUCT($H$4:$P$4,'1. CustomerRatings'!$A306:$I306)</f>
        <v>1.5073274491857018</v>
      </c>
      <c r="C306" s="12">
        <f>SUMPRODUCT($H$5:$P$5,'1. CustomerRatings'!$A306:$I306)</f>
        <v>1.0478551336534354</v>
      </c>
      <c r="D306" s="12">
        <f>SUMPRODUCT($H$6:$P$6,'1. CustomerRatings'!$A306:$I306)</f>
        <v>4.2687531049239293</v>
      </c>
    </row>
    <row r="307" spans="1:4">
      <c r="A307" s="12">
        <f>SUMPRODUCT($H$3:$P$3,'1. CustomerRatings'!$A307:$I307)</f>
        <v>2.4198356582962992</v>
      </c>
      <c r="B307" s="12">
        <f>SUMPRODUCT($H$4:$P$4,'1. CustomerRatings'!$A307:$I307)</f>
        <v>0.91552681276761916</v>
      </c>
      <c r="C307" s="12">
        <f>SUMPRODUCT($H$5:$P$5,'1. CustomerRatings'!$A307:$I307)</f>
        <v>0.77167086278926544</v>
      </c>
      <c r="D307" s="12">
        <f>SUMPRODUCT($H$6:$P$6,'1. CustomerRatings'!$A307:$I307)</f>
        <v>2.6312923155273236</v>
      </c>
    </row>
    <row r="308" spans="1:4">
      <c r="A308" s="12">
        <f>SUMPRODUCT($H$3:$P$3,'1. CustomerRatings'!$A308:$I308)</f>
        <v>2.296840288545638</v>
      </c>
      <c r="B308" s="12">
        <f>SUMPRODUCT($H$4:$P$4,'1. CustomerRatings'!$A308:$I308)</f>
        <v>2.9856327477072311</v>
      </c>
      <c r="C308" s="12">
        <f>SUMPRODUCT($H$5:$P$5,'1. CustomerRatings'!$A308:$I308)</f>
        <v>0.69087512055520739</v>
      </c>
      <c r="D308" s="12">
        <f>SUMPRODUCT($H$6:$P$6,'1. CustomerRatings'!$A308:$I308)</f>
        <v>1.5302649086029791</v>
      </c>
    </row>
    <row r="309" spans="1:4">
      <c r="A309" s="12">
        <f>SUMPRODUCT($H$3:$P$3,'1. CustomerRatings'!$A309:$I309)</f>
        <v>2.4198356582962992</v>
      </c>
      <c r="B309" s="12">
        <f>SUMPRODUCT($H$4:$P$4,'1. CustomerRatings'!$A309:$I309)</f>
        <v>3.4590399862223875</v>
      </c>
      <c r="C309" s="12">
        <f>SUMPRODUCT($H$5:$P$5,'1. CustomerRatings'!$A309:$I309)</f>
        <v>0.61661055086587624</v>
      </c>
      <c r="D309" s="12">
        <f>SUMPRODUCT($H$6:$P$6,'1. CustomerRatings'!$A309:$I309)</f>
        <v>3.1634131157441305</v>
      </c>
    </row>
    <row r="310" spans="1:4">
      <c r="A310" s="12">
        <f>SUMPRODUCT($H$3:$P$3,'1. CustomerRatings'!$A310:$I310)</f>
        <v>4.208109741232545</v>
      </c>
      <c r="B310" s="12">
        <f>SUMPRODUCT($H$4:$P$4,'1. CustomerRatings'!$A310:$I310)</f>
        <v>1.284423752514968</v>
      </c>
      <c r="C310" s="12">
        <f>SUMPRODUCT($H$5:$P$5,'1. CustomerRatings'!$A310:$I310)</f>
        <v>1.1899118849345542</v>
      </c>
      <c r="D310" s="12">
        <f>SUMPRODUCT($H$6:$P$6,'1. CustomerRatings'!$A310:$I310)</f>
        <v>3.5137751210403909</v>
      </c>
    </row>
    <row r="311" spans="1:4">
      <c r="A311" s="12">
        <f>SUMPRODUCT($H$3:$P$3,'1. CustomerRatings'!$A311:$I311)</f>
        <v>3.8225389053738144</v>
      </c>
      <c r="B311" s="12">
        <f>SUMPRODUCT($H$4:$P$4,'1. CustomerRatings'!$A311:$I311)</f>
        <v>1.1880037741678244</v>
      </c>
      <c r="C311" s="12">
        <f>SUMPRODUCT($H$5:$P$5,'1. CustomerRatings'!$A311:$I311)</f>
        <v>0.79139306007852483</v>
      </c>
      <c r="D311" s="12">
        <f>SUMPRODUCT($H$6:$P$6,'1. CustomerRatings'!$A311:$I311)</f>
        <v>3.2661450954375919</v>
      </c>
    </row>
    <row r="312" spans="1:4">
      <c r="A312" s="12">
        <f>SUMPRODUCT($H$3:$P$3,'1. CustomerRatings'!$A312:$I312)</f>
        <v>1.4027032470775151</v>
      </c>
      <c r="B312" s="12">
        <f>SUMPRODUCT($H$4:$P$4,'1. CustomerRatings'!$A312:$I312)</f>
        <v>1.4786305511105933</v>
      </c>
      <c r="C312" s="12">
        <f>SUMPRODUCT($H$5:$P$5,'1. CustomerRatings'!$A312:$I312)</f>
        <v>0.65924322602176133</v>
      </c>
      <c r="D312" s="12">
        <f>SUMPRODUCT($H$6:$P$6,'1. CustomerRatings'!$A312:$I312)</f>
        <v>2.9818943602445112</v>
      </c>
    </row>
    <row r="313" spans="1:4">
      <c r="A313" s="12">
        <f>SUMPRODUCT($H$3:$P$3,'1. CustomerRatings'!$A313:$I313)</f>
        <v>2.8054064941550303</v>
      </c>
      <c r="B313" s="12">
        <f>SUMPRODUCT($H$4:$P$4,'1. CustomerRatings'!$A313:$I313)</f>
        <v>1.9435206907811193</v>
      </c>
      <c r="C313" s="12">
        <f>SUMPRODUCT($H$5:$P$5,'1. CustomerRatings'!$A313:$I313)</f>
        <v>0.66664685428500303</v>
      </c>
      <c r="D313" s="12">
        <f>SUMPRODUCT($H$6:$P$6,'1. CustomerRatings'!$A313:$I313)</f>
        <v>3.5241793143149462</v>
      </c>
    </row>
    <row r="314" spans="1:4">
      <c r="A314" s="12">
        <f>SUMPRODUCT($H$3:$P$3,'1. CustomerRatings'!$A314:$I314)</f>
        <v>2.296840288545638</v>
      </c>
      <c r="B314" s="12">
        <f>SUMPRODUCT($H$4:$P$4,'1. CustomerRatings'!$A314:$I314)</f>
        <v>-0.35084545800826084</v>
      </c>
      <c r="C314" s="12">
        <f>SUMPRODUCT($H$5:$P$5,'1. CustomerRatings'!$A314:$I314)</f>
        <v>0.6879297453726454</v>
      </c>
      <c r="D314" s="12">
        <f>SUMPRODUCT($H$6:$P$6,'1. CustomerRatings'!$A314:$I314)</f>
        <v>5.6949843197105618</v>
      </c>
    </row>
    <row r="315" spans="1:4">
      <c r="A315" s="12">
        <f>SUMPRODUCT($H$3:$P$3,'1. CustomerRatings'!$A315:$I315)</f>
        <v>1.9112694526869072</v>
      </c>
      <c r="B315" s="12">
        <f>SUMPRODUCT($H$4:$P$4,'1. CustomerRatings'!$A315:$I315)</f>
        <v>2.3781232964698136</v>
      </c>
      <c r="C315" s="12">
        <f>SUMPRODUCT($H$5:$P$5,'1. CustomerRatings'!$A315:$I315)</f>
        <v>0.64291258322884692</v>
      </c>
      <c r="D315" s="12">
        <f>SUMPRODUCT($H$6:$P$6,'1. CustomerRatings'!$A315:$I315)</f>
        <v>2.3730378380525146</v>
      </c>
    </row>
    <row r="316" spans="1:4">
      <c r="A316" s="12">
        <f>SUMPRODUCT($H$3:$P$3,'1. CustomerRatings'!$A316:$I316)</f>
        <v>2.4364203849030477</v>
      </c>
      <c r="B316" s="12">
        <f>SUMPRODUCT($H$4:$P$4,'1. CustomerRatings'!$A316:$I316)</f>
        <v>4.5021980043639314</v>
      </c>
      <c r="C316" s="12">
        <f>SUMPRODUCT($H$5:$P$5,'1. CustomerRatings'!$A316:$I316)</f>
        <v>4.1712532905287922</v>
      </c>
      <c r="D316" s="12">
        <f>SUMPRODUCT($H$6:$P$6,'1. CustomerRatings'!$A316:$I316)</f>
        <v>5.5549280033091826</v>
      </c>
    </row>
    <row r="317" spans="1:4">
      <c r="A317" s="12">
        <f>SUMPRODUCT($H$3:$P$3,'1. CustomerRatings'!$A317:$I317)</f>
        <v>2.6824111244043696</v>
      </c>
      <c r="B317" s="12">
        <f>SUMPRODUCT($H$4:$P$4,'1. CustomerRatings'!$A317:$I317)</f>
        <v>2.8770934398262829</v>
      </c>
      <c r="C317" s="12">
        <f>SUMPRODUCT($H$5:$P$5,'1. CustomerRatings'!$A317:$I317)</f>
        <v>1.1834236870202937</v>
      </c>
      <c r="D317" s="12">
        <f>SUMPRODUCT($H$6:$P$6,'1. CustomerRatings'!$A317:$I317)</f>
        <v>2.4380059616801719</v>
      </c>
    </row>
    <row r="318" spans="1:4">
      <c r="A318" s="12">
        <f>SUMPRODUCT($H$3:$P$3,'1. CustomerRatings'!$A318:$I318)</f>
        <v>1.2797078773268544</v>
      </c>
      <c r="B318" s="12">
        <f>SUMPRODUCT($H$4:$P$4,'1. CustomerRatings'!$A318:$I318)</f>
        <v>3.3946782681028513</v>
      </c>
      <c r="C318" s="12">
        <f>SUMPRODUCT($H$5:$P$5,'1. CustomerRatings'!$A318:$I318)</f>
        <v>1.0453145371603703</v>
      </c>
      <c r="D318" s="12">
        <f>SUMPRODUCT($H$6:$P$6,'1. CustomerRatings'!$A318:$I318)</f>
        <v>4.2247814094918823</v>
      </c>
    </row>
    <row r="319" spans="1:4">
      <c r="A319" s="12">
        <f>SUMPRODUCT($H$3:$P$3,'1. CustomerRatings'!$A319:$I319)</f>
        <v>1.2797078773268544</v>
      </c>
      <c r="B319" s="12">
        <f>SUMPRODUCT($H$4:$P$4,'1. CustomerRatings'!$A319:$I319)</f>
        <v>2.7945760866159444</v>
      </c>
      <c r="C319" s="12">
        <f>SUMPRODUCT($H$5:$P$5,'1. CustomerRatings'!$A319:$I319)</f>
        <v>0.72647936068869867</v>
      </c>
      <c r="D319" s="12">
        <f>SUMPRODUCT($H$6:$P$6,'1. CustomerRatings'!$A319:$I319)</f>
        <v>3.1910944339290319</v>
      </c>
    </row>
    <row r="320" spans="1:4">
      <c r="A320" s="12">
        <f>SUMPRODUCT($H$3:$P$3,'1. CustomerRatings'!$A320:$I320)</f>
        <v>2.1738449187949773</v>
      </c>
      <c r="B320" s="12">
        <f>SUMPRODUCT($H$4:$P$4,'1. CustomerRatings'!$A320:$I320)</f>
        <v>1.7955030767293545</v>
      </c>
      <c r="C320" s="12">
        <f>SUMPRODUCT($H$5:$P$5,'1. CustomerRatings'!$A320:$I320)</f>
        <v>0.36954886816083071</v>
      </c>
      <c r="D320" s="12">
        <f>SUMPRODUCT($H$6:$P$6,'1. CustomerRatings'!$A320:$I320)</f>
        <v>7.1005965082852631</v>
      </c>
    </row>
    <row r="321" spans="1:4">
      <c r="A321" s="12">
        <f>SUMPRODUCT($H$3:$P$3,'1. CustomerRatings'!$A321:$I321)</f>
        <v>2.4198356582962992</v>
      </c>
      <c r="B321" s="12">
        <f>SUMPRODUCT($H$4:$P$4,'1. CustomerRatings'!$A321:$I321)</f>
        <v>3.4173321108119747</v>
      </c>
      <c r="C321" s="12">
        <f>SUMPRODUCT($H$5:$P$5,'1. CustomerRatings'!$A321:$I321)</f>
        <v>0.70274508963254267</v>
      </c>
      <c r="D321" s="12">
        <f>SUMPRODUCT($H$6:$P$6,'1. CustomerRatings'!$A321:$I321)</f>
        <v>1.9538806614788786</v>
      </c>
    </row>
    <row r="322" spans="1:4">
      <c r="A322" s="12">
        <f>SUMPRODUCT($H$3:$P$3,'1. CustomerRatings'!$A322:$I322)</f>
        <v>2.4198356582962992</v>
      </c>
      <c r="B322" s="12">
        <f>SUMPRODUCT($H$4:$P$4,'1. CustomerRatings'!$A322:$I322)</f>
        <v>2.5801793401139541</v>
      </c>
      <c r="C322" s="12">
        <f>SUMPRODUCT($H$5:$P$5,'1. CustomerRatings'!$A322:$I322)</f>
        <v>0.58448708175328123</v>
      </c>
      <c r="D322" s="12">
        <f>SUMPRODUCT($H$6:$P$6,'1. CustomerRatings'!$A322:$I322)</f>
        <v>3.3261297990641374</v>
      </c>
    </row>
    <row r="323" spans="1:4">
      <c r="A323" s="12">
        <f>SUMPRODUCT($H$3:$P$3,'1. CustomerRatings'!$A323:$I323)</f>
        <v>1.9112694526869072</v>
      </c>
      <c r="B323" s="12">
        <f>SUMPRODUCT($H$4:$P$4,'1. CustomerRatings'!$A323:$I323)</f>
        <v>1.6667839696179296</v>
      </c>
      <c r="C323" s="12">
        <f>SUMPRODUCT($H$5:$P$5,'1. CustomerRatings'!$A323:$I323)</f>
        <v>0.70381420885177659</v>
      </c>
      <c r="D323" s="12">
        <f>SUMPRODUCT($H$6:$P$6,'1. CustomerRatings'!$A323:$I323)</f>
        <v>2.2301851004980335</v>
      </c>
    </row>
    <row r="324" spans="1:4">
      <c r="A324" s="12">
        <f>SUMPRODUCT($H$3:$P$3,'1. CustomerRatings'!$A324:$I324)</f>
        <v>2.8054064941550303</v>
      </c>
      <c r="B324" s="12">
        <f>SUMPRODUCT($H$4:$P$4,'1. CustomerRatings'!$A324:$I324)</f>
        <v>3.6801662068383605</v>
      </c>
      <c r="C324" s="12">
        <f>SUMPRODUCT($H$5:$P$5,'1. CustomerRatings'!$A324:$I324)</f>
        <v>0.76857421937134995</v>
      </c>
      <c r="D324" s="12">
        <f>SUMPRODUCT($H$6:$P$6,'1. CustomerRatings'!$A324:$I324)</f>
        <v>1.5815194138853763</v>
      </c>
    </row>
    <row r="325" spans="1:4">
      <c r="A325" s="12">
        <f>SUMPRODUCT($H$3:$P$3,'1. CustomerRatings'!$A325:$I325)</f>
        <v>2.8054064941550303</v>
      </c>
      <c r="B325" s="12">
        <f>SUMPRODUCT($H$4:$P$4,'1. CustomerRatings'!$A325:$I325)</f>
        <v>3.1042568962600026</v>
      </c>
      <c r="C325" s="12">
        <f>SUMPRODUCT($H$5:$P$5,'1. CustomerRatings'!$A325:$I325)</f>
        <v>0.93990640105312695</v>
      </c>
      <c r="D325" s="12">
        <f>SUMPRODUCT($H$6:$P$6,'1. CustomerRatings'!$A325:$I325)</f>
        <v>4.440870824333742</v>
      </c>
    </row>
    <row r="326" spans="1:4">
      <c r="A326" s="12">
        <f>SUMPRODUCT($H$3:$P$3,'1. CustomerRatings'!$A326:$I326)</f>
        <v>2.9284018639056915</v>
      </c>
      <c r="B326" s="12">
        <f>SUMPRODUCT($H$4:$P$4,'1. CustomerRatings'!$A326:$I326)</f>
        <v>2.4689421947489767</v>
      </c>
      <c r="C326" s="12">
        <f>SUMPRODUCT($H$5:$P$5,'1. CustomerRatings'!$A326:$I326)</f>
        <v>0.91965290101786723</v>
      </c>
      <c r="D326" s="12">
        <f>SUMPRODUCT($H$6:$P$6,'1. CustomerRatings'!$A326:$I326)</f>
        <v>4.9594925193266324</v>
      </c>
    </row>
    <row r="327" spans="1:4">
      <c r="A327" s="12">
        <f>SUMPRODUCT($H$3:$P$3,'1. CustomerRatings'!$A327:$I327)</f>
        <v>2.8054064941550303</v>
      </c>
      <c r="B327" s="12">
        <f>SUMPRODUCT($H$4:$P$4,'1. CustomerRatings'!$A327:$I327)</f>
        <v>4.0461311903739912</v>
      </c>
      <c r="C327" s="12">
        <f>SUMPRODUCT($H$5:$P$5,'1. CustomerRatings'!$A327:$I327)</f>
        <v>1.499334139395919</v>
      </c>
      <c r="D327" s="12">
        <f>SUMPRODUCT($H$6:$P$6,'1. CustomerRatings'!$A327:$I327)</f>
        <v>2.7509236578652128</v>
      </c>
    </row>
    <row r="328" spans="1:4">
      <c r="A328" s="12">
        <f>SUMPRODUCT($H$3:$P$3,'1. CustomerRatings'!$A328:$I328)</f>
        <v>2.4198356582962992</v>
      </c>
      <c r="B328" s="12">
        <f>SUMPRODUCT($H$4:$P$4,'1. CustomerRatings'!$A328:$I328)</f>
        <v>1.3734593551911307</v>
      </c>
      <c r="C328" s="12">
        <f>SUMPRODUCT($H$5:$P$5,'1. CustomerRatings'!$A328:$I328)</f>
        <v>0.63401031287802445</v>
      </c>
      <c r="D328" s="12">
        <f>SUMPRODUCT($H$6:$P$6,'1. CustomerRatings'!$A328:$I328)</f>
        <v>4.1748147818689629</v>
      </c>
    </row>
    <row r="329" spans="1:4">
      <c r="A329" s="12">
        <f>SUMPRODUCT($H$3:$P$3,'1. CustomerRatings'!$A329:$I329)</f>
        <v>2.296840288545638</v>
      </c>
      <c r="B329" s="12">
        <f>SUMPRODUCT($H$4:$P$4,'1. CustomerRatings'!$A329:$I329)</f>
        <v>3.2899567446868834</v>
      </c>
      <c r="C329" s="12">
        <f>SUMPRODUCT($H$5:$P$5,'1. CustomerRatings'!$A329:$I329)</f>
        <v>0.73785775518688523</v>
      </c>
      <c r="D329" s="12">
        <f>SUMPRODUCT($H$6:$P$6,'1. CustomerRatings'!$A329:$I329)</f>
        <v>2.1226651948743553</v>
      </c>
    </row>
    <row r="330" spans="1:4">
      <c r="A330" s="12">
        <f>SUMPRODUCT($H$3:$P$3,'1. CustomerRatings'!$A330:$I330)</f>
        <v>2.9284018639056915</v>
      </c>
      <c r="B330" s="12">
        <f>SUMPRODUCT($H$4:$P$4,'1. CustomerRatings'!$A330:$I330)</f>
        <v>3.2964521000731781</v>
      </c>
      <c r="C330" s="12">
        <f>SUMPRODUCT($H$5:$P$5,'1. CustomerRatings'!$A330:$I330)</f>
        <v>1.0394468585166612</v>
      </c>
      <c r="D330" s="12">
        <f>SUMPRODUCT($H$6:$P$6,'1. CustomerRatings'!$A330:$I330)</f>
        <v>3.2841120771440444</v>
      </c>
    </row>
    <row r="331" spans="1:4">
      <c r="A331" s="12">
        <f>SUMPRODUCT($H$3:$P$3,'1. CustomerRatings'!$A331:$I331)</f>
        <v>2.8054064941550303</v>
      </c>
      <c r="B331" s="12">
        <f>SUMPRODUCT($H$4:$P$4,'1. CustomerRatings'!$A331:$I331)</f>
        <v>0.52084203707735088</v>
      </c>
      <c r="C331" s="12">
        <f>SUMPRODUCT($H$5:$P$5,'1. CustomerRatings'!$A331:$I331)</f>
        <v>0.8330210883608774</v>
      </c>
      <c r="D331" s="12">
        <f>SUMPRODUCT($H$6:$P$6,'1. CustomerRatings'!$A331:$I331)</f>
        <v>2.4574995976041754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3</vt:i4>
      </vt:variant>
    </vt:vector>
  </HeadingPairs>
  <TitlesOfParts>
    <vt:vector size="8" baseType="lpstr">
      <vt:lpstr>0. Steps</vt:lpstr>
      <vt:lpstr>1. CustomerRatings</vt:lpstr>
      <vt:lpstr>2. EigenValue</vt:lpstr>
      <vt:lpstr>3. ComputedFactors</vt:lpstr>
      <vt:lpstr>4. RotatedFactors</vt:lpstr>
      <vt:lpstr>I</vt:lpstr>
      <vt:lpstr>lambda</vt:lpstr>
      <vt:lpstr>matrix_A</vt:lpstr>
    </vt:vector>
  </TitlesOfParts>
  <Company>Revoledu.com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Kardi Teknomo's Goal Seek Tutorial</dc:title>
  <dc:subject>MS Excel</dc:subject>
  <dc:creator>Kardi Teknomo</dc:creator>
  <cp:lastModifiedBy>Eric Tham</cp:lastModifiedBy>
  <dcterms:created xsi:type="dcterms:W3CDTF">2004-10-25T16:49:19Z</dcterms:created>
  <dcterms:modified xsi:type="dcterms:W3CDTF">2018-05-18T04:53:15Z</dcterms:modified>
</cp:coreProperties>
</file>