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hsu/Google Drive/Hsu Family/Kenneth Hsu/Projects/Colonizer/Github/EDA/"/>
    </mc:Choice>
  </mc:AlternateContent>
  <xr:revisionPtr revIDLastSave="0" documentId="13_ncr:1_{43BA54C2-DBC2-A949-A217-CB92B46B9AF7}" xr6:coauthVersionLast="46" xr6:coauthVersionMax="46" xr10:uidLastSave="{00000000-0000-0000-0000-000000000000}"/>
  <bookViews>
    <workbookView xWindow="-35980" yWindow="460" windowWidth="28040" windowHeight="17440" xr2:uid="{712DB126-0504-0E4E-8161-54F45BA61BC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F23" i="1"/>
  <c r="H21" i="1"/>
  <c r="H20" i="1"/>
  <c r="H19" i="1"/>
  <c r="H18" i="1"/>
  <c r="H17" i="1"/>
  <c r="H16" i="1"/>
  <c r="B17" i="1"/>
  <c r="B16" i="1"/>
  <c r="H13" i="1"/>
  <c r="H12" i="1"/>
  <c r="H11" i="1"/>
  <c r="H10" i="1"/>
  <c r="F13" i="1"/>
  <c r="D13" i="1"/>
  <c r="C10" i="1"/>
  <c r="F7" i="1"/>
  <c r="F10" i="1" s="1"/>
  <c r="E7" i="1"/>
  <c r="E12" i="1" s="1"/>
  <c r="D7" i="1"/>
  <c r="D12" i="1" s="1"/>
  <c r="C7" i="1"/>
  <c r="C13" i="1" s="1"/>
  <c r="B7" i="1"/>
  <c r="B11" i="1" s="1"/>
  <c r="H6" i="1"/>
  <c r="H5" i="1"/>
  <c r="H4" i="1"/>
  <c r="H3" i="1"/>
  <c r="G6" i="1"/>
  <c r="I6" i="1" s="1"/>
  <c r="G5" i="1"/>
  <c r="G4" i="1"/>
  <c r="G3" i="1"/>
  <c r="C11" i="1" l="1"/>
  <c r="D11" i="1"/>
  <c r="I3" i="1"/>
  <c r="F11" i="1"/>
  <c r="C12" i="1"/>
  <c r="I4" i="1"/>
  <c r="I5" i="1"/>
  <c r="F12" i="1"/>
  <c r="B13" i="1"/>
  <c r="B10" i="1"/>
  <c r="E11" i="1"/>
  <c r="D10" i="1"/>
  <c r="B12" i="1"/>
  <c r="E13" i="1"/>
  <c r="E10" i="1"/>
  <c r="G12" i="1" l="1"/>
  <c r="G11" i="1"/>
  <c r="G10" i="1"/>
  <c r="G13" i="1"/>
</calcChain>
</file>

<file path=xl/sharedStrings.xml><?xml version="1.0" encoding="utf-8"?>
<sst xmlns="http://schemas.openxmlformats.org/spreadsheetml/2006/main" count="34" uniqueCount="25">
  <si>
    <t>Player</t>
  </si>
  <si>
    <t>wood</t>
  </si>
  <si>
    <t>brick</t>
  </si>
  <si>
    <t>sheep</t>
  </si>
  <si>
    <t>wheat</t>
  </si>
  <si>
    <t>rock</t>
  </si>
  <si>
    <t>total</t>
  </si>
  <si>
    <t>SD</t>
  </si>
  <si>
    <t>sharpe</t>
  </si>
  <si>
    <t>Total</t>
  </si>
  <si>
    <t>Location Value</t>
  </si>
  <si>
    <t>3-3</t>
  </si>
  <si>
    <t>3-11</t>
  </si>
  <si>
    <t>p(road)</t>
  </si>
  <si>
    <t>road</t>
  </si>
  <si>
    <t>ouf of 36 rolls</t>
  </si>
  <si>
    <t>3-3-11-11</t>
  </si>
  <si>
    <t>3-11-3-11</t>
  </si>
  <si>
    <t>11-3-11-3</t>
  </si>
  <si>
    <t>11-11-3-3</t>
  </si>
  <si>
    <t>11-3-3-11</t>
  </si>
  <si>
    <t>3-11-11-3</t>
  </si>
  <si>
    <t>p</t>
  </si>
  <si>
    <t>Timing</t>
  </si>
  <si>
    <t>^ higher risk higher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</si>
</sst>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00_);_(* \(#,##0.000\);_(* &quot;-&quot;??_);_(@_)"/>
    <numFmt numFmtId="166" formatCode="_(* #,##0_);_(* \(#,##0\);_(* &quot;-&quot;??_);_(@_)"/>
    <numFmt numFmtId="170" formatCode="0.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6" fontId="0" fillId="0" borderId="0" xfId="1" applyNumberFormat="1" applyFont="1"/>
    <xf numFmtId="49" fontId="0" fillId="0" borderId="0" xfId="0" applyNumberFormat="1"/>
    <xf numFmtId="170" fontId="0" fillId="0" borderId="0" xfId="2" applyNumberFormat="1" applyFont="1"/>
    <xf numFmtId="49" fontId="0" fillId="0" borderId="0" xfId="1" applyNumberFormat="1" applyFont="1"/>
    <xf numFmtId="0" fontId="0" fillId="0" borderId="0" xfId="0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56A6-D87C-9B49-820B-5FA153DB917F}">
  <dimension ref="A2:I28"/>
  <sheetViews>
    <sheetView tabSelected="1" workbookViewId="0">
      <selection activeCell="F24" sqref="F24"/>
    </sheetView>
  </sheetViews>
  <sheetFormatPr baseColWidth="10" defaultRowHeight="16" x14ac:dyDescent="0.2"/>
  <cols>
    <col min="7" max="7" width="11.5" style="1" bestFit="1" customWidth="1"/>
  </cols>
  <sheetData>
    <row r="2" spans="1: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1" t="s">
        <v>6</v>
      </c>
      <c r="H2" t="s">
        <v>7</v>
      </c>
      <c r="I2" t="s">
        <v>8</v>
      </c>
    </row>
    <row r="3" spans="1:9" x14ac:dyDescent="0.2">
      <c r="A3">
        <v>1</v>
      </c>
      <c r="B3" s="1">
        <v>0</v>
      </c>
      <c r="C3" s="1">
        <v>0</v>
      </c>
      <c r="D3" s="1">
        <v>0.33300000000000002</v>
      </c>
      <c r="E3" s="1">
        <v>0.222</v>
      </c>
      <c r="F3" s="1">
        <v>0.111</v>
      </c>
      <c r="G3" s="1">
        <f>SUM(B3:F3)</f>
        <v>0.66600000000000004</v>
      </c>
      <c r="H3" s="1">
        <f>STDEV(B3:F3)</f>
        <v>0.14472629339549881</v>
      </c>
      <c r="I3" s="1">
        <f>G3/H3</f>
        <v>4.6017899330842225</v>
      </c>
    </row>
    <row r="4" spans="1:9" x14ac:dyDescent="0.2">
      <c r="A4">
        <v>2</v>
      </c>
      <c r="B4" s="1">
        <v>0.13900000000000001</v>
      </c>
      <c r="C4" s="1">
        <v>5.6000000000000001E-2</v>
      </c>
      <c r="D4" s="1">
        <v>8.3000000000000004E-2</v>
      </c>
      <c r="E4" s="1">
        <v>0.13900000000000001</v>
      </c>
      <c r="F4" s="1">
        <v>0.13900000000000001</v>
      </c>
      <c r="G4" s="1">
        <f t="shared" ref="G4:G6" si="0">SUM(B4:F4)</f>
        <v>0.55600000000000005</v>
      </c>
      <c r="H4" s="1">
        <f>STDEV(B4:F4)</f>
        <v>3.9245381893924819E-2</v>
      </c>
      <c r="I4" s="1">
        <f t="shared" ref="I4:I6" si="1">G4/H4</f>
        <v>14.167271999105424</v>
      </c>
    </row>
    <row r="5" spans="1:9" x14ac:dyDescent="0.2">
      <c r="A5">
        <v>3</v>
      </c>
      <c r="B5" s="1">
        <v>0</v>
      </c>
      <c r="C5" s="1">
        <v>0.111</v>
      </c>
      <c r="D5" s="1">
        <v>0.19400000000000001</v>
      </c>
      <c r="E5" s="1">
        <v>0.19400000000000001</v>
      </c>
      <c r="F5" s="1">
        <v>0.111</v>
      </c>
      <c r="G5" s="1">
        <f t="shared" si="0"/>
        <v>0.61</v>
      </c>
      <c r="H5" s="1">
        <f>STDEV(B5:F5)</f>
        <v>7.9834203196374423E-2</v>
      </c>
      <c r="I5" s="1">
        <f t="shared" si="1"/>
        <v>7.6408353259258481</v>
      </c>
    </row>
    <row r="6" spans="1:9" x14ac:dyDescent="0.2">
      <c r="A6">
        <v>4</v>
      </c>
      <c r="B6" s="1">
        <v>5.6000000000000001E-2</v>
      </c>
      <c r="C6" s="1">
        <v>0</v>
      </c>
      <c r="D6" s="1">
        <v>8.3000000000000004E-2</v>
      </c>
      <c r="E6" s="1">
        <v>0.19400000000000001</v>
      </c>
      <c r="F6" s="1">
        <v>0.24</v>
      </c>
      <c r="G6" s="1">
        <f t="shared" si="0"/>
        <v>0.57299999999999995</v>
      </c>
      <c r="H6" s="1">
        <f>STDEV(B6:F6)</f>
        <v>9.9492713301025229E-2</v>
      </c>
      <c r="I6" s="1">
        <f t="shared" si="1"/>
        <v>5.7592157353908995</v>
      </c>
    </row>
    <row r="7" spans="1:9" x14ac:dyDescent="0.2">
      <c r="A7" t="s">
        <v>9</v>
      </c>
      <c r="B7" s="2">
        <f>SUM(B3:B6)</f>
        <v>0.19500000000000001</v>
      </c>
      <c r="C7" s="2">
        <f t="shared" ref="C7:F7" si="2">SUM(C3:C6)</f>
        <v>0.16700000000000001</v>
      </c>
      <c r="D7" s="2">
        <f t="shared" si="2"/>
        <v>0.69300000000000006</v>
      </c>
      <c r="E7" s="2">
        <f t="shared" si="2"/>
        <v>0.74899999999999989</v>
      </c>
      <c r="F7" s="2">
        <f t="shared" si="2"/>
        <v>0.60099999999999998</v>
      </c>
    </row>
    <row r="9" spans="1:9" x14ac:dyDescent="0.2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s="1" t="s">
        <v>6</v>
      </c>
      <c r="H9" t="s">
        <v>10</v>
      </c>
    </row>
    <row r="10" spans="1:9" x14ac:dyDescent="0.2">
      <c r="A10">
        <v>1</v>
      </c>
      <c r="B10" s="1">
        <f>B3*(1/B$7)</f>
        <v>0</v>
      </c>
      <c r="C10" s="1">
        <f t="shared" ref="C10:F10" si="3">C3*(1/C$7)</f>
        <v>0</v>
      </c>
      <c r="D10" s="1">
        <f t="shared" si="3"/>
        <v>0.48051948051948051</v>
      </c>
      <c r="E10" s="1">
        <f t="shared" si="3"/>
        <v>0.29639519359145533</v>
      </c>
      <c r="F10" s="1">
        <f t="shared" si="3"/>
        <v>0.18469217970049917</v>
      </c>
      <c r="G10" s="1">
        <f>SUM(B10:F10)</f>
        <v>0.96160685381143507</v>
      </c>
      <c r="H10">
        <f>8.41+8</f>
        <v>16.41</v>
      </c>
      <c r="I10" s="1"/>
    </row>
    <row r="11" spans="1:9" x14ac:dyDescent="0.2">
      <c r="A11">
        <v>2</v>
      </c>
      <c r="B11" s="1">
        <f t="shared" ref="B11:F11" si="4">B4*(1/B$7)</f>
        <v>0.71282051282051284</v>
      </c>
      <c r="C11" s="1">
        <f t="shared" si="4"/>
        <v>0.33532934131736525</v>
      </c>
      <c r="D11" s="1">
        <f t="shared" si="4"/>
        <v>0.11976911976911976</v>
      </c>
      <c r="E11" s="1">
        <f t="shared" si="4"/>
        <v>0.18558077436582116</v>
      </c>
      <c r="F11" s="1">
        <f t="shared" si="4"/>
        <v>0.23128119800332783</v>
      </c>
      <c r="G11" s="1">
        <f t="shared" ref="G11:G13" si="5">SUM(B11:F11)</f>
        <v>1.5847809462761469</v>
      </c>
      <c r="H11">
        <f>10.1+8.19</f>
        <v>18.29</v>
      </c>
      <c r="I11" s="1"/>
    </row>
    <row r="12" spans="1:9" x14ac:dyDescent="0.2">
      <c r="A12">
        <v>3</v>
      </c>
      <c r="B12" s="1">
        <f t="shared" ref="B12:F12" si="6">B5*(1/B$7)</f>
        <v>0</v>
      </c>
      <c r="C12" s="1">
        <f t="shared" si="6"/>
        <v>0.66467065868263464</v>
      </c>
      <c r="D12" s="1">
        <f t="shared" si="6"/>
        <v>0.27994227994227994</v>
      </c>
      <c r="E12" s="1">
        <f t="shared" si="6"/>
        <v>0.25901201602136187</v>
      </c>
      <c r="F12" s="1">
        <f t="shared" si="6"/>
        <v>0.18469217970049917</v>
      </c>
      <c r="G12" s="1">
        <f t="shared" si="5"/>
        <v>1.3883171343467757</v>
      </c>
      <c r="H12">
        <f>11.71+6.41</f>
        <v>18.12</v>
      </c>
      <c r="I12" s="1"/>
    </row>
    <row r="13" spans="1:9" x14ac:dyDescent="0.2">
      <c r="A13">
        <v>4</v>
      </c>
      <c r="B13" s="1">
        <f t="shared" ref="B13:F13" si="7">B6*(1/B$7)</f>
        <v>0.28717948717948716</v>
      </c>
      <c r="C13" s="1">
        <f t="shared" si="7"/>
        <v>0</v>
      </c>
      <c r="D13" s="1">
        <f t="shared" si="7"/>
        <v>0.11976911976911976</v>
      </c>
      <c r="E13" s="1">
        <f t="shared" si="7"/>
        <v>0.25901201602136187</v>
      </c>
      <c r="F13" s="1">
        <f t="shared" si="7"/>
        <v>0.39933444259567386</v>
      </c>
      <c r="G13" s="1">
        <f t="shared" si="5"/>
        <v>1.0652950655656426</v>
      </c>
      <c r="H13">
        <f>7.17+8.92</f>
        <v>16.09</v>
      </c>
      <c r="I13" s="1"/>
    </row>
    <row r="14" spans="1:9" x14ac:dyDescent="0.2">
      <c r="G14"/>
    </row>
    <row r="15" spans="1:9" x14ac:dyDescent="0.2">
      <c r="B15" s="1" t="s">
        <v>13</v>
      </c>
      <c r="C15" t="s">
        <v>14</v>
      </c>
      <c r="F15" s="4" t="s">
        <v>11</v>
      </c>
      <c r="G15" s="6" t="s">
        <v>12</v>
      </c>
      <c r="H15" t="s">
        <v>22</v>
      </c>
    </row>
    <row r="16" spans="1:9" x14ac:dyDescent="0.2">
      <c r="A16" s="4" t="s">
        <v>11</v>
      </c>
      <c r="B16" s="5">
        <f>2/36</f>
        <v>5.5555555555555552E-2</v>
      </c>
      <c r="C16">
        <v>2</v>
      </c>
      <c r="E16" t="s">
        <v>16</v>
      </c>
      <c r="F16">
        <v>2</v>
      </c>
      <c r="G16" s="3">
        <v>4</v>
      </c>
      <c r="H16">
        <f>1/6</f>
        <v>0.16666666666666666</v>
      </c>
    </row>
    <row r="17" spans="1:8" x14ac:dyDescent="0.2">
      <c r="A17" s="4" t="s">
        <v>12</v>
      </c>
      <c r="B17" s="5">
        <f>2/36*2/36</f>
        <v>3.0864197530864196E-3</v>
      </c>
      <c r="C17">
        <v>2</v>
      </c>
      <c r="E17" t="s">
        <v>17</v>
      </c>
      <c r="F17">
        <v>3</v>
      </c>
      <c r="G17" s="3">
        <v>4</v>
      </c>
      <c r="H17">
        <f t="shared" ref="H17:H21" si="8">1/6</f>
        <v>0.16666666666666666</v>
      </c>
    </row>
    <row r="18" spans="1:8" x14ac:dyDescent="0.2">
      <c r="E18" t="s">
        <v>21</v>
      </c>
      <c r="F18">
        <v>4</v>
      </c>
      <c r="G18" s="3">
        <v>4</v>
      </c>
      <c r="H18">
        <f t="shared" si="8"/>
        <v>0.16666666666666666</v>
      </c>
    </row>
    <row r="19" spans="1:8" x14ac:dyDescent="0.2">
      <c r="B19" t="s">
        <v>15</v>
      </c>
      <c r="E19" t="s">
        <v>20</v>
      </c>
      <c r="F19">
        <v>3</v>
      </c>
      <c r="G19" s="3">
        <v>4</v>
      </c>
      <c r="H19">
        <f t="shared" si="8"/>
        <v>0.16666666666666666</v>
      </c>
    </row>
    <row r="20" spans="1:8" x14ac:dyDescent="0.2">
      <c r="A20">
        <v>3</v>
      </c>
      <c r="B20">
        <v>2</v>
      </c>
      <c r="E20" t="s">
        <v>18</v>
      </c>
      <c r="F20">
        <v>4</v>
      </c>
      <c r="G20" s="3">
        <v>4</v>
      </c>
      <c r="H20">
        <f t="shared" si="8"/>
        <v>0.16666666666666666</v>
      </c>
    </row>
    <row r="21" spans="1:8" x14ac:dyDescent="0.2">
      <c r="A21">
        <v>11</v>
      </c>
      <c r="B21">
        <v>2</v>
      </c>
      <c r="E21" t="s">
        <v>19</v>
      </c>
      <c r="F21">
        <v>4</v>
      </c>
      <c r="G21" s="3">
        <v>4</v>
      </c>
      <c r="H21">
        <f t="shared" si="8"/>
        <v>0.16666666666666666</v>
      </c>
    </row>
    <row r="23" spans="1:8" x14ac:dyDescent="0.2">
      <c r="E23" t="s">
        <v>23</v>
      </c>
      <c r="F23">
        <f>SUMPRODUCT(F16:F21,$H$16:$H$21)</f>
        <v>3.333333333333333</v>
      </c>
      <c r="G23">
        <f>SUMPRODUCT(G16:G21,$H$16:$H$21)</f>
        <v>3.9999999999999996</v>
      </c>
    </row>
    <row r="24" spans="1:8" x14ac:dyDescent="0.2">
      <c r="F24" t="s">
        <v>24</v>
      </c>
    </row>
    <row r="28" spans="1:8" x14ac:dyDescent="0.2">
      <c r="E2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2021-04-07T00:17:30Z</dcterms:created>
  <dcterms:modified xsi:type="dcterms:W3CDTF">2021-04-07T00:55:26Z</dcterms:modified>
</cp:coreProperties>
</file>