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ikechen/Documents/GitHub/Colonizer/EDA/"/>
    </mc:Choice>
  </mc:AlternateContent>
  <xr:revisionPtr revIDLastSave="0" documentId="13_ncr:1_{A2409902-7FC5-8A4D-AAF6-7938F75C1F94}" xr6:coauthVersionLast="46" xr6:coauthVersionMax="46" xr10:uidLastSave="{00000000-0000-0000-0000-000000000000}"/>
  <bookViews>
    <workbookView xWindow="0" yWindow="500" windowWidth="24540" windowHeight="15500" xr2:uid="{00000000-000D-0000-FFFF-FFFF00000000}"/>
  </bookViews>
  <sheets>
    <sheet name="Sheet2" sheetId="21" r:id="rId1"/>
  </sheets>
  <definedNames>
    <definedName name="solver_adj" localSheetId="0" hidden="1">Sheet2!$E$26:$E$30,Sheet2!$H$3,Sheet2!$H$8,Sheet2!$H$13,Sheet2!$H$18,Sheet2!$H$23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itr" localSheetId="0" hidden="1">2147483647</definedName>
    <definedName name="solver_lhs1" localSheetId="0" hidden="1">Sheet2!$E$11:$E$16</definedName>
    <definedName name="solver_lhs2" localSheetId="0" hidden="1">Sheet2!$E$19:$E$24</definedName>
    <definedName name="solver_lhs3" localSheetId="0" hidden="1">Sheet2!$E$26:$E$30</definedName>
    <definedName name="solver_lhs4" localSheetId="0" hidden="1">Sheet2!$E$22</definedName>
    <definedName name="solver_lhs5" localSheetId="0" hidden="1">Sheet2!$E$24</definedName>
    <definedName name="solver_lhs6" localSheetId="0" hidden="1">Sheet2!$B$21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opt" localSheetId="0" hidden="1">Sheet2!$E$32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1</definedName>
    <definedName name="solver_rel3" localSheetId="0" hidden="1">4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hs1" localSheetId="0" hidden="1">0</definedName>
    <definedName name="solver_rhs2" localSheetId="0" hidden="1">Sheet2!$E$11:$E$16</definedName>
    <definedName name="solver_rhs3" localSheetId="0" hidden="1">integer</definedName>
    <definedName name="solver_rhs4" localSheetId="0" hidden="1">Sheet2!$E$14</definedName>
    <definedName name="solver_rhs5" localSheetId="0" hidden="1">Sheet2!$E$16</definedName>
    <definedName name="solver_rhs6" localSheetId="0" hidden="1">Sheet2!$B$9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2" i="21" l="1"/>
  <c r="E19" i="21"/>
  <c r="E16" i="21"/>
  <c r="E15" i="21"/>
  <c r="H24" i="21"/>
  <c r="H25" i="21" s="1"/>
  <c r="H26" i="21" s="1"/>
  <c r="H19" i="21"/>
  <c r="H20" i="21" s="1"/>
  <c r="H21" i="21" s="1"/>
  <c r="H14" i="21"/>
  <c r="H15" i="21" s="1"/>
  <c r="H16" i="21" s="1"/>
  <c r="H9" i="21"/>
  <c r="H10" i="21" s="1"/>
  <c r="H11" i="21" s="1"/>
  <c r="H4" i="21"/>
  <c r="H5" i="21" s="1"/>
  <c r="H6" i="21" s="1"/>
  <c r="E12" i="21"/>
  <c r="E13" i="21"/>
  <c r="E14" i="21"/>
  <c r="E11" i="21"/>
  <c r="B21" i="21"/>
  <c r="B17" i="21"/>
  <c r="B13" i="21"/>
  <c r="B23" i="21"/>
  <c r="B9" i="21"/>
  <c r="B6" i="21"/>
  <c r="B5" i="21"/>
  <c r="E24" i="21" l="1"/>
  <c r="E22" i="21"/>
  <c r="E20" i="21"/>
  <c r="E21" i="21"/>
</calcChain>
</file>

<file path=xl/sharedStrings.xml><?xml version="1.0" encoding="utf-8"?>
<sst xmlns="http://schemas.openxmlformats.org/spreadsheetml/2006/main" count="65" uniqueCount="51">
  <si>
    <t>L</t>
  </si>
  <si>
    <t>C</t>
  </si>
  <si>
    <t>W</t>
  </si>
  <si>
    <t>O</t>
  </si>
  <si>
    <t>S</t>
  </si>
  <si>
    <t>Roads</t>
  </si>
  <si>
    <t>Settlements</t>
  </si>
  <si>
    <t>Total G</t>
  </si>
  <si>
    <t>G</t>
  </si>
  <si>
    <t>L0</t>
  </si>
  <si>
    <t>C0</t>
  </si>
  <si>
    <t>G0</t>
  </si>
  <si>
    <t>L1</t>
  </si>
  <si>
    <t>L2</t>
  </si>
  <si>
    <t>C2</t>
  </si>
  <si>
    <t>C3</t>
  </si>
  <si>
    <t>G2</t>
  </si>
  <si>
    <t>G3</t>
  </si>
  <si>
    <t>L -&gt; G</t>
  </si>
  <si>
    <t>C -&gt; G</t>
  </si>
  <si>
    <t>C1</t>
  </si>
  <si>
    <t>Total L</t>
  </si>
  <si>
    <t>Total C</t>
  </si>
  <si>
    <t>S0</t>
  </si>
  <si>
    <t>W0</t>
  </si>
  <si>
    <t>S -&gt; G</t>
  </si>
  <si>
    <t>W -&gt; G</t>
  </si>
  <si>
    <t>O -&gt; G</t>
  </si>
  <si>
    <t>O0</t>
  </si>
  <si>
    <t>S1</t>
  </si>
  <si>
    <t>W1</t>
  </si>
  <si>
    <t>S2</t>
  </si>
  <si>
    <t>W2</t>
  </si>
  <si>
    <t>L3</t>
  </si>
  <si>
    <t>S3</t>
  </si>
  <si>
    <t>W3</t>
  </si>
  <si>
    <t>L4</t>
  </si>
  <si>
    <t>C4</t>
  </si>
  <si>
    <t>W4</t>
  </si>
  <si>
    <t>L5</t>
  </si>
  <si>
    <t>C5</t>
  </si>
  <si>
    <t>S5</t>
  </si>
  <si>
    <t>Trade Ratio</t>
  </si>
  <si>
    <t>G4</t>
  </si>
  <si>
    <t>G5</t>
  </si>
  <si>
    <t>After Trade</t>
  </si>
  <si>
    <t>Before Trade</t>
  </si>
  <si>
    <t>Needed</t>
  </si>
  <si>
    <t>Total W</t>
  </si>
  <si>
    <t>Total S</t>
  </si>
  <si>
    <t>Total 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</si>
</sst>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2FCC8-EE53-EB42-A739-480F37E5D49A}">
  <dimension ref="A1:H32"/>
  <sheetViews>
    <sheetView tabSelected="1" zoomScale="90" zoomScaleNormal="90" workbookViewId="0">
      <selection activeCell="K16" sqref="K16"/>
    </sheetView>
  </sheetViews>
  <sheetFormatPr baseColWidth="10" defaultRowHeight="16" x14ac:dyDescent="0.2"/>
  <sheetData>
    <row r="1" spans="1:8" x14ac:dyDescent="0.2">
      <c r="A1" t="s">
        <v>9</v>
      </c>
      <c r="B1" s="2">
        <v>18</v>
      </c>
      <c r="D1" t="s">
        <v>42</v>
      </c>
      <c r="E1" s="2">
        <v>4</v>
      </c>
    </row>
    <row r="2" spans="1:8" x14ac:dyDescent="0.2">
      <c r="A2" t="s">
        <v>10</v>
      </c>
      <c r="B2" s="2">
        <v>8</v>
      </c>
    </row>
    <row r="3" spans="1:8" x14ac:dyDescent="0.2">
      <c r="A3" t="s">
        <v>11</v>
      </c>
      <c r="B3" s="2">
        <v>0</v>
      </c>
      <c r="D3" t="s">
        <v>46</v>
      </c>
      <c r="G3" t="s">
        <v>12</v>
      </c>
      <c r="H3" s="1">
        <v>1</v>
      </c>
    </row>
    <row r="4" spans="1:8" x14ac:dyDescent="0.2">
      <c r="D4" t="s">
        <v>9</v>
      </c>
      <c r="E4" s="2">
        <v>5</v>
      </c>
      <c r="G4" t="s">
        <v>20</v>
      </c>
      <c r="H4">
        <f>H3</f>
        <v>1</v>
      </c>
    </row>
    <row r="5" spans="1:8" x14ac:dyDescent="0.2">
      <c r="A5" t="s">
        <v>0</v>
      </c>
      <c r="B5" s="3">
        <f>B1-4*B7</f>
        <v>9.9999999999999982</v>
      </c>
      <c r="D5" t="s">
        <v>10</v>
      </c>
      <c r="E5" s="2">
        <v>7</v>
      </c>
      <c r="G5" t="s">
        <v>29</v>
      </c>
      <c r="H5">
        <f t="shared" ref="H5:H6" si="0">H4</f>
        <v>1</v>
      </c>
    </row>
    <row r="6" spans="1:8" x14ac:dyDescent="0.2">
      <c r="A6" t="s">
        <v>1</v>
      </c>
      <c r="B6" s="3">
        <f>B2-4*B8</f>
        <v>8</v>
      </c>
      <c r="D6" t="s">
        <v>23</v>
      </c>
      <c r="E6" s="2">
        <v>2</v>
      </c>
      <c r="G6" t="s">
        <v>30</v>
      </c>
      <c r="H6">
        <f t="shared" si="0"/>
        <v>1</v>
      </c>
    </row>
    <row r="7" spans="1:8" x14ac:dyDescent="0.2">
      <c r="A7" t="s">
        <v>18</v>
      </c>
      <c r="B7" s="1">
        <v>2.0000000000000004</v>
      </c>
      <c r="D7" t="s">
        <v>24</v>
      </c>
      <c r="E7" s="2">
        <v>10</v>
      </c>
    </row>
    <row r="8" spans="1:8" x14ac:dyDescent="0.2">
      <c r="A8" t="s">
        <v>19</v>
      </c>
      <c r="B8" s="1">
        <v>0</v>
      </c>
      <c r="D8" t="s">
        <v>28</v>
      </c>
      <c r="E8" s="2">
        <v>4</v>
      </c>
      <c r="G8" t="s">
        <v>16</v>
      </c>
      <c r="H8" s="1">
        <v>0</v>
      </c>
    </row>
    <row r="9" spans="1:8" x14ac:dyDescent="0.2">
      <c r="A9" t="s">
        <v>8</v>
      </c>
      <c r="B9" s="3">
        <f>B7+B8</f>
        <v>2.0000000000000004</v>
      </c>
      <c r="G9" t="s">
        <v>14</v>
      </c>
      <c r="H9">
        <f>H8</f>
        <v>0</v>
      </c>
    </row>
    <row r="10" spans="1:8" x14ac:dyDescent="0.2">
      <c r="D10" t="s">
        <v>45</v>
      </c>
      <c r="G10" t="s">
        <v>31</v>
      </c>
      <c r="H10">
        <f t="shared" ref="H10:H11" si="1">H9</f>
        <v>0</v>
      </c>
    </row>
    <row r="11" spans="1:8" x14ac:dyDescent="0.2">
      <c r="A11" t="s">
        <v>12</v>
      </c>
      <c r="B11" s="1">
        <v>8</v>
      </c>
      <c r="D11" t="s">
        <v>0</v>
      </c>
      <c r="E11" s="3">
        <f>E4-$E$1*E26</f>
        <v>5</v>
      </c>
      <c r="G11" t="s">
        <v>32</v>
      </c>
      <c r="H11">
        <f t="shared" si="1"/>
        <v>0</v>
      </c>
    </row>
    <row r="12" spans="1:8" x14ac:dyDescent="0.2">
      <c r="A12" t="s">
        <v>13</v>
      </c>
      <c r="B12" s="1">
        <v>2.0000000000000004</v>
      </c>
      <c r="D12" t="s">
        <v>1</v>
      </c>
      <c r="E12" s="3">
        <f>E5-$E$1*E27</f>
        <v>3</v>
      </c>
    </row>
    <row r="13" spans="1:8" x14ac:dyDescent="0.2">
      <c r="A13" t="s">
        <v>21</v>
      </c>
      <c r="B13" s="3">
        <f>B11+B12</f>
        <v>10</v>
      </c>
      <c r="D13" t="s">
        <v>4</v>
      </c>
      <c r="E13" s="3">
        <f>E6-$E$1*E28</f>
        <v>2</v>
      </c>
      <c r="G13" t="s">
        <v>33</v>
      </c>
      <c r="H13" s="1">
        <v>1</v>
      </c>
    </row>
    <row r="14" spans="1:8" x14ac:dyDescent="0.2">
      <c r="D14" t="s">
        <v>2</v>
      </c>
      <c r="E14" s="3">
        <f>E7-$E$1*E29</f>
        <v>6</v>
      </c>
      <c r="G14" t="s">
        <v>17</v>
      </c>
      <c r="H14">
        <f>H13</f>
        <v>1</v>
      </c>
    </row>
    <row r="15" spans="1:8" x14ac:dyDescent="0.2">
      <c r="A15" t="s">
        <v>20</v>
      </c>
      <c r="B15" s="1">
        <v>8</v>
      </c>
      <c r="D15" t="s">
        <v>3</v>
      </c>
      <c r="E15" s="3">
        <f>E8-$E$1*E30</f>
        <v>0</v>
      </c>
      <c r="G15" t="s">
        <v>34</v>
      </c>
      <c r="H15">
        <f t="shared" ref="H15:H16" si="2">H14</f>
        <v>1</v>
      </c>
    </row>
    <row r="16" spans="1:8" x14ac:dyDescent="0.2">
      <c r="A16" t="s">
        <v>15</v>
      </c>
      <c r="B16" s="1">
        <v>0</v>
      </c>
      <c r="D16" t="s">
        <v>8</v>
      </c>
      <c r="E16" s="3">
        <f>E26+E27+E28+E29+E30</f>
        <v>3</v>
      </c>
      <c r="G16" t="s">
        <v>35</v>
      </c>
      <c r="H16">
        <f t="shared" si="2"/>
        <v>1</v>
      </c>
    </row>
    <row r="17" spans="1:8" x14ac:dyDescent="0.2">
      <c r="A17" t="s">
        <v>22</v>
      </c>
      <c r="B17" s="3">
        <f>B15+B16</f>
        <v>8</v>
      </c>
    </row>
    <row r="18" spans="1:8" x14ac:dyDescent="0.2">
      <c r="D18" t="s">
        <v>47</v>
      </c>
      <c r="G18" t="s">
        <v>36</v>
      </c>
      <c r="H18" s="1">
        <v>2</v>
      </c>
    </row>
    <row r="19" spans="1:8" x14ac:dyDescent="0.2">
      <c r="A19" t="s">
        <v>16</v>
      </c>
      <c r="B19" s="1">
        <v>2.0000000000000004</v>
      </c>
      <c r="D19" t="s">
        <v>21</v>
      </c>
      <c r="E19" s="3">
        <f>H3+H13+H18+H23</f>
        <v>4</v>
      </c>
      <c r="G19" t="s">
        <v>37</v>
      </c>
      <c r="H19">
        <f>H18</f>
        <v>2</v>
      </c>
    </row>
    <row r="20" spans="1:8" x14ac:dyDescent="0.2">
      <c r="A20" t="s">
        <v>17</v>
      </c>
      <c r="B20" s="1">
        <v>0</v>
      </c>
      <c r="D20" t="s">
        <v>22</v>
      </c>
      <c r="E20" s="3">
        <f>H4+H9+H19+H24</f>
        <v>3</v>
      </c>
      <c r="G20" t="s">
        <v>43</v>
      </c>
      <c r="H20">
        <f t="shared" ref="H20:H21" si="3">H19</f>
        <v>2</v>
      </c>
    </row>
    <row r="21" spans="1:8" x14ac:dyDescent="0.2">
      <c r="A21" t="s">
        <v>7</v>
      </c>
      <c r="B21" s="3">
        <f>B19+B20</f>
        <v>2.0000000000000004</v>
      </c>
      <c r="D21" t="s">
        <v>49</v>
      </c>
      <c r="E21" s="3">
        <f>H5+H10+H15+H25</f>
        <v>2</v>
      </c>
      <c r="G21" t="s">
        <v>38</v>
      </c>
      <c r="H21">
        <f t="shared" si="3"/>
        <v>2</v>
      </c>
    </row>
    <row r="22" spans="1:8" x14ac:dyDescent="0.2">
      <c r="D22" t="s">
        <v>48</v>
      </c>
      <c r="E22" s="3">
        <f>H6+H11+H16+H21</f>
        <v>4</v>
      </c>
    </row>
    <row r="23" spans="1:8" x14ac:dyDescent="0.2">
      <c r="A23" t="s">
        <v>5</v>
      </c>
      <c r="B23" s="4">
        <f>B11+B12+B20</f>
        <v>10</v>
      </c>
      <c r="D23" t="s">
        <v>50</v>
      </c>
      <c r="E23" s="2">
        <v>0</v>
      </c>
      <c r="G23" t="s">
        <v>39</v>
      </c>
      <c r="H23" s="1">
        <v>0</v>
      </c>
    </row>
    <row r="24" spans="1:8" x14ac:dyDescent="0.2">
      <c r="D24" t="s">
        <v>7</v>
      </c>
      <c r="E24" s="3">
        <f>H8+H14+H20+H26</f>
        <v>3</v>
      </c>
      <c r="G24" t="s">
        <v>40</v>
      </c>
      <c r="H24">
        <f>H23</f>
        <v>0</v>
      </c>
    </row>
    <row r="25" spans="1:8" x14ac:dyDescent="0.2">
      <c r="G25" t="s">
        <v>41</v>
      </c>
      <c r="H25">
        <f t="shared" ref="H25:H26" si="4">H24</f>
        <v>0</v>
      </c>
    </row>
    <row r="26" spans="1:8" x14ac:dyDescent="0.2">
      <c r="D26" t="s">
        <v>18</v>
      </c>
      <c r="E26" s="1">
        <v>0</v>
      </c>
      <c r="G26" t="s">
        <v>44</v>
      </c>
      <c r="H26">
        <f t="shared" si="4"/>
        <v>0</v>
      </c>
    </row>
    <row r="27" spans="1:8" x14ac:dyDescent="0.2">
      <c r="D27" t="s">
        <v>19</v>
      </c>
      <c r="E27" s="1">
        <v>1</v>
      </c>
    </row>
    <row r="28" spans="1:8" x14ac:dyDescent="0.2">
      <c r="D28" t="s">
        <v>25</v>
      </c>
      <c r="E28" s="1">
        <v>0</v>
      </c>
    </row>
    <row r="29" spans="1:8" x14ac:dyDescent="0.2">
      <c r="D29" t="s">
        <v>26</v>
      </c>
      <c r="E29" s="1">
        <v>1</v>
      </c>
    </row>
    <row r="30" spans="1:8" x14ac:dyDescent="0.2">
      <c r="D30" t="s">
        <v>27</v>
      </c>
      <c r="E30" s="1">
        <v>1</v>
      </c>
    </row>
    <row r="32" spans="1:8" x14ac:dyDescent="0.2">
      <c r="D32" t="s">
        <v>6</v>
      </c>
      <c r="E32" s="4">
        <f>H3+H8+H13+H18+H23</f>
        <v>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Qike Chen</dc:creator>
  <cp:lastModifiedBy>Qike Chen</cp:lastModifiedBy>
  <dcterms:created xsi:type="dcterms:W3CDTF">2020-12-03T03:31:19Z</dcterms:created>
  <dcterms:modified xsi:type="dcterms:W3CDTF">2021-04-09T03:56:36Z</dcterms:modified>
</cp:coreProperties>
</file>