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Cursor\projects\HealthMaster\data\"/>
    </mc:Choice>
  </mc:AlternateContent>
  <xr:revisionPtr revIDLastSave="0" documentId="13_ncr:1_{3B3D2EB9-1AF6-421D-9D8E-45C11E8DCB3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總表" sheetId="3" r:id="rId1"/>
    <sheet name="0808-0830" sheetId="2" r:id="rId2"/>
    <sheet name="0831-0921" sheetId="1" r:id="rId3"/>
    <sheet name="帳號整理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2" i="3"/>
  <c r="D8" i="3"/>
  <c r="D5" i="3"/>
  <c r="D6" i="3"/>
  <c r="D11" i="3"/>
  <c r="D7" i="3"/>
  <c r="D9" i="3"/>
  <c r="D10" i="3"/>
  <c r="D12" i="3"/>
  <c r="D13" i="3"/>
  <c r="D18" i="3"/>
  <c r="D16" i="3"/>
  <c r="D19" i="3"/>
  <c r="D17" i="3"/>
  <c r="D27" i="3"/>
  <c r="D14" i="3"/>
  <c r="D20" i="3"/>
  <c r="D21" i="3"/>
  <c r="D22" i="3"/>
  <c r="D24" i="3"/>
  <c r="D26" i="3"/>
  <c r="D25" i="3"/>
  <c r="D15" i="3"/>
  <c r="D28" i="3"/>
  <c r="D31" i="3"/>
  <c r="D23" i="3"/>
  <c r="D29" i="3"/>
  <c r="D30" i="3"/>
  <c r="D32" i="3"/>
  <c r="D33" i="3"/>
  <c r="D39" i="3"/>
  <c r="D34" i="3"/>
  <c r="D36" i="3"/>
  <c r="D43" i="3"/>
  <c r="D38" i="3"/>
  <c r="D37" i="3"/>
  <c r="D40" i="3"/>
  <c r="D35" i="3"/>
  <c r="D42" i="3"/>
  <c r="D41" i="3"/>
  <c r="D44" i="3"/>
  <c r="D45" i="3"/>
  <c r="D46" i="3"/>
  <c r="D47" i="3"/>
  <c r="D48" i="3"/>
  <c r="D49" i="3"/>
  <c r="D52" i="3"/>
  <c r="D51" i="3"/>
  <c r="D54" i="3"/>
  <c r="D53" i="3"/>
  <c r="D58" i="3"/>
  <c r="D50" i="3"/>
  <c r="D55" i="3"/>
  <c r="D57" i="3"/>
  <c r="D62" i="3"/>
  <c r="D59" i="3"/>
  <c r="D56" i="3"/>
  <c r="D61" i="3"/>
  <c r="D60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E4" i="3"/>
  <c r="E2" i="3"/>
  <c r="E8" i="3"/>
  <c r="E5" i="3"/>
  <c r="E6" i="3"/>
  <c r="E11" i="3"/>
  <c r="E7" i="3"/>
  <c r="E9" i="3"/>
  <c r="E10" i="3"/>
  <c r="E12" i="3"/>
  <c r="E13" i="3"/>
  <c r="E18" i="3"/>
  <c r="E16" i="3"/>
  <c r="E19" i="3"/>
  <c r="E17" i="3"/>
  <c r="E27" i="3"/>
  <c r="E14" i="3"/>
  <c r="E20" i="3"/>
  <c r="E21" i="3"/>
  <c r="E22" i="3"/>
  <c r="E24" i="3"/>
  <c r="E26" i="3"/>
  <c r="E25" i="3"/>
  <c r="E15" i="3"/>
  <c r="E28" i="3"/>
  <c r="E31" i="3"/>
  <c r="E23" i="3"/>
  <c r="E29" i="3"/>
  <c r="E30" i="3"/>
  <c r="E32" i="3"/>
  <c r="E33" i="3"/>
  <c r="E39" i="3"/>
  <c r="E34" i="3"/>
  <c r="E36" i="3"/>
  <c r="E43" i="3"/>
  <c r="E38" i="3"/>
  <c r="E37" i="3"/>
  <c r="E40" i="3"/>
  <c r="E35" i="3"/>
  <c r="E42" i="3"/>
  <c r="E41" i="3"/>
  <c r="E44" i="3"/>
  <c r="E45" i="3"/>
  <c r="E46" i="3"/>
  <c r="E47" i="3"/>
  <c r="E48" i="3"/>
  <c r="E49" i="3"/>
  <c r="E52" i="3"/>
  <c r="E51" i="3"/>
  <c r="E54" i="3"/>
  <c r="E53" i="3"/>
  <c r="E58" i="3"/>
  <c r="E50" i="3"/>
  <c r="E55" i="3"/>
  <c r="E57" i="3"/>
  <c r="E62" i="3"/>
  <c r="E59" i="3"/>
  <c r="E56" i="3"/>
  <c r="E61" i="3"/>
  <c r="E60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2" i="2"/>
  <c r="H88" i="4"/>
  <c r="F88" i="4"/>
  <c r="H87" i="4"/>
  <c r="F87" i="4"/>
  <c r="H86" i="4"/>
  <c r="F86" i="4"/>
  <c r="H85" i="4"/>
  <c r="F85" i="4"/>
  <c r="H84" i="4"/>
  <c r="F84" i="4"/>
  <c r="H83" i="4"/>
  <c r="F83" i="4"/>
  <c r="H82" i="4"/>
  <c r="F82" i="4"/>
  <c r="H81" i="4"/>
  <c r="F81" i="4"/>
  <c r="H80" i="4"/>
  <c r="F80" i="4"/>
  <c r="H79" i="4"/>
  <c r="F79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H51" i="4"/>
  <c r="F51" i="4"/>
  <c r="H50" i="4"/>
  <c r="H49" i="4"/>
  <c r="H48" i="4"/>
  <c r="H47" i="4"/>
  <c r="H46" i="4"/>
  <c r="H45" i="4"/>
  <c r="H44" i="4"/>
  <c r="F44" i="4"/>
  <c r="H43" i="4"/>
  <c r="H42" i="4"/>
  <c r="F42" i="4"/>
  <c r="H41" i="4"/>
  <c r="F41" i="4"/>
  <c r="H40" i="4"/>
  <c r="F40" i="4"/>
  <c r="H39" i="4"/>
  <c r="F39" i="4"/>
  <c r="H38" i="4"/>
  <c r="H37" i="4"/>
  <c r="F37" i="4"/>
  <c r="H36" i="4"/>
  <c r="F36" i="4"/>
  <c r="H35" i="4"/>
  <c r="F35" i="4"/>
  <c r="H34" i="4"/>
  <c r="F34" i="4"/>
  <c r="H33" i="4"/>
  <c r="H32" i="4"/>
  <c r="F32" i="4"/>
  <c r="H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F5" i="4"/>
  <c r="H4" i="4"/>
  <c r="F4" i="4"/>
  <c r="H3" i="4"/>
  <c r="F3" i="4"/>
  <c r="H2" i="4"/>
  <c r="F2" i="4"/>
  <c r="F3" i="3" l="1"/>
  <c r="F83" i="3"/>
  <c r="F77" i="3"/>
  <c r="F71" i="3"/>
  <c r="F65" i="3"/>
  <c r="F59" i="3"/>
  <c r="F53" i="3"/>
  <c r="F47" i="3"/>
  <c r="F35" i="3"/>
  <c r="F34" i="3"/>
  <c r="F23" i="3"/>
  <c r="F24" i="3"/>
  <c r="F17" i="3"/>
  <c r="F10" i="3"/>
  <c r="F8" i="3"/>
  <c r="F87" i="3"/>
  <c r="F81" i="3"/>
  <c r="F75" i="3"/>
  <c r="F69" i="3"/>
  <c r="F63" i="3"/>
  <c r="F57" i="3"/>
  <c r="F51" i="3"/>
  <c r="F45" i="3"/>
  <c r="F37" i="3"/>
  <c r="F33" i="3"/>
  <c r="F28" i="3"/>
  <c r="F21" i="3"/>
  <c r="F16" i="3"/>
  <c r="F7" i="3"/>
  <c r="F4" i="3"/>
  <c r="G88" i="3"/>
  <c r="F88" i="3"/>
  <c r="G82" i="3"/>
  <c r="F82" i="3"/>
  <c r="G76" i="3"/>
  <c r="F76" i="3"/>
  <c r="G70" i="3"/>
  <c r="F70" i="3"/>
  <c r="G64" i="3"/>
  <c r="F64" i="3"/>
  <c r="J64" i="3" s="1"/>
  <c r="G62" i="3"/>
  <c r="F62" i="3"/>
  <c r="G54" i="3"/>
  <c r="F54" i="3"/>
  <c r="G46" i="3"/>
  <c r="F46" i="3"/>
  <c r="G40" i="3"/>
  <c r="F40" i="3"/>
  <c r="G39" i="3"/>
  <c r="F39" i="3"/>
  <c r="G31" i="3"/>
  <c r="F31" i="3"/>
  <c r="G22" i="3"/>
  <c r="F22" i="3"/>
  <c r="G19" i="3"/>
  <c r="F19" i="3"/>
  <c r="G9" i="3"/>
  <c r="F9" i="3"/>
  <c r="G2" i="3"/>
  <c r="F2" i="3"/>
  <c r="G80" i="3"/>
  <c r="F80" i="3"/>
  <c r="G74" i="3"/>
  <c r="F74" i="3"/>
  <c r="G68" i="3"/>
  <c r="F68" i="3"/>
  <c r="G60" i="3"/>
  <c r="F60" i="3"/>
  <c r="G55" i="3"/>
  <c r="F55" i="3"/>
  <c r="G52" i="3"/>
  <c r="F52" i="3"/>
  <c r="G44" i="3"/>
  <c r="F44" i="3"/>
  <c r="G38" i="3"/>
  <c r="F38" i="3"/>
  <c r="G32" i="3"/>
  <c r="F32" i="3"/>
  <c r="G15" i="3"/>
  <c r="F15" i="3"/>
  <c r="G20" i="3"/>
  <c r="F20" i="3"/>
  <c r="G18" i="3"/>
  <c r="F18" i="3"/>
  <c r="G11" i="3"/>
  <c r="F11" i="3"/>
  <c r="G85" i="3"/>
  <c r="F85" i="3"/>
  <c r="G79" i="3"/>
  <c r="F79" i="3"/>
  <c r="G73" i="3"/>
  <c r="F73" i="3"/>
  <c r="G67" i="3"/>
  <c r="F67" i="3"/>
  <c r="G61" i="3"/>
  <c r="F61" i="3"/>
  <c r="G50" i="3"/>
  <c r="F50" i="3"/>
  <c r="G49" i="3"/>
  <c r="F49" i="3"/>
  <c r="G41" i="3"/>
  <c r="F41" i="3"/>
  <c r="G43" i="3"/>
  <c r="F43" i="3"/>
  <c r="G30" i="3"/>
  <c r="F30" i="3"/>
  <c r="G25" i="3"/>
  <c r="F25" i="3"/>
  <c r="G14" i="3"/>
  <c r="F14" i="3"/>
  <c r="G13" i="3"/>
  <c r="F13" i="3"/>
  <c r="G6" i="3"/>
  <c r="F6" i="3"/>
  <c r="G86" i="3"/>
  <c r="F86" i="3"/>
  <c r="G84" i="3"/>
  <c r="F84" i="3"/>
  <c r="G78" i="3"/>
  <c r="F78" i="3"/>
  <c r="G72" i="3"/>
  <c r="F72" i="3"/>
  <c r="J72" i="3" s="1"/>
  <c r="G66" i="3"/>
  <c r="F66" i="3"/>
  <c r="G56" i="3"/>
  <c r="F56" i="3"/>
  <c r="G58" i="3"/>
  <c r="F58" i="3"/>
  <c r="J58" i="3" s="1"/>
  <c r="G48" i="3"/>
  <c r="F48" i="3"/>
  <c r="G42" i="3"/>
  <c r="F42" i="3"/>
  <c r="G36" i="3"/>
  <c r="F36" i="3"/>
  <c r="J36" i="3" s="1"/>
  <c r="G29" i="3"/>
  <c r="F29" i="3"/>
  <c r="G26" i="3"/>
  <c r="F26" i="3"/>
  <c r="G27" i="3"/>
  <c r="F27" i="3"/>
  <c r="J27" i="3" s="1"/>
  <c r="G12" i="3"/>
  <c r="F12" i="3"/>
  <c r="G5" i="3"/>
  <c r="F5" i="3"/>
  <c r="J80" i="3"/>
  <c r="J60" i="3"/>
  <c r="J82" i="3"/>
  <c r="J46" i="3"/>
  <c r="J88" i="3"/>
  <c r="J70" i="3"/>
  <c r="J54" i="3"/>
  <c r="J39" i="3"/>
  <c r="J19" i="3"/>
  <c r="J22" i="3"/>
  <c r="J52" i="3"/>
  <c r="J38" i="3"/>
  <c r="J44" i="3"/>
  <c r="J15" i="3"/>
  <c r="J11" i="3"/>
  <c r="J40" i="3"/>
  <c r="G3" i="3"/>
  <c r="J3" i="3" s="1"/>
  <c r="G83" i="3"/>
  <c r="J83" i="3" s="1"/>
  <c r="G77" i="3"/>
  <c r="J77" i="3" s="1"/>
  <c r="G71" i="3"/>
  <c r="J71" i="3" s="1"/>
  <c r="G65" i="3"/>
  <c r="J65" i="3" s="1"/>
  <c r="G59" i="3"/>
  <c r="J59" i="3" s="1"/>
  <c r="G53" i="3"/>
  <c r="J53" i="3" s="1"/>
  <c r="G47" i="3"/>
  <c r="J47" i="3" s="1"/>
  <c r="G35" i="3"/>
  <c r="J35" i="3" s="1"/>
  <c r="G34" i="3"/>
  <c r="J34" i="3" s="1"/>
  <c r="G23" i="3"/>
  <c r="J23" i="3" s="1"/>
  <c r="G24" i="3"/>
  <c r="J24" i="3" s="1"/>
  <c r="G17" i="3"/>
  <c r="J17" i="3" s="1"/>
  <c r="G10" i="3"/>
  <c r="J10" i="3" s="1"/>
  <c r="G8" i="3"/>
  <c r="J8" i="3" s="1"/>
  <c r="J79" i="3"/>
  <c r="J73" i="3"/>
  <c r="J67" i="3"/>
  <c r="J50" i="3"/>
  <c r="J43" i="3"/>
  <c r="J30" i="3"/>
  <c r="J14" i="3"/>
  <c r="J42" i="3"/>
  <c r="J5" i="3"/>
  <c r="G87" i="3"/>
  <c r="J87" i="3" s="1"/>
  <c r="G81" i="3"/>
  <c r="J81" i="3" s="1"/>
  <c r="G75" i="3"/>
  <c r="J75" i="3" s="1"/>
  <c r="G69" i="3"/>
  <c r="J69" i="3" s="1"/>
  <c r="G63" i="3"/>
  <c r="J63" i="3" s="1"/>
  <c r="G57" i="3"/>
  <c r="J57" i="3" s="1"/>
  <c r="G51" i="3"/>
  <c r="J51" i="3" s="1"/>
  <c r="G45" i="3"/>
  <c r="J45" i="3" s="1"/>
  <c r="G37" i="3"/>
  <c r="J37" i="3" s="1"/>
  <c r="G33" i="3"/>
  <c r="J33" i="3" s="1"/>
  <c r="G28" i="3"/>
  <c r="J28" i="3" s="1"/>
  <c r="G21" i="3"/>
  <c r="J21" i="3" s="1"/>
  <c r="G16" i="3"/>
  <c r="J16" i="3" s="1"/>
  <c r="G7" i="3"/>
  <c r="J7" i="3" s="1"/>
  <c r="G4" i="3"/>
  <c r="J4" i="3" s="1"/>
  <c r="J26" i="3" l="1"/>
  <c r="J56" i="3"/>
  <c r="J78" i="3"/>
  <c r="J6" i="3"/>
  <c r="J25" i="3"/>
  <c r="J41" i="3"/>
  <c r="J61" i="3"/>
  <c r="J18" i="3"/>
  <c r="J32" i="3"/>
  <c r="J68" i="3"/>
  <c r="J2" i="3"/>
  <c r="J62" i="3"/>
  <c r="J76" i="3"/>
  <c r="J12" i="3"/>
  <c r="J29" i="3"/>
  <c r="J48" i="3"/>
  <c r="J66" i="3"/>
  <c r="J84" i="3"/>
  <c r="J13" i="3"/>
  <c r="J49" i="3"/>
  <c r="J85" i="3"/>
  <c r="J20" i="3"/>
  <c r="J55" i="3"/>
  <c r="J74" i="3"/>
  <c r="J9" i="3"/>
  <c r="J31" i="3"/>
  <c r="J86" i="3"/>
</calcChain>
</file>

<file path=xl/sharedStrings.xml><?xml version="1.0" encoding="utf-8"?>
<sst xmlns="http://schemas.openxmlformats.org/spreadsheetml/2006/main" count="3170" uniqueCount="574">
  <si>
    <t>所屬公司</t>
  </si>
  <si>
    <t>所屬部門</t>
  </si>
  <si>
    <t>據點位置</t>
  </si>
  <si>
    <t>職種</t>
  </si>
  <si>
    <t>姓名</t>
  </si>
  <si>
    <t>性別</t>
  </si>
  <si>
    <t>請問您的年齡區間?</t>
  </si>
  <si>
    <t>信箱(@inftfinance.com.tw)</t>
  </si>
  <si>
    <t>體脂前測</t>
  </si>
  <si>
    <t>體脂是否上傳</t>
  </si>
  <si>
    <t>日常運動8/8-8/20</t>
  </si>
  <si>
    <t>每週飲食8/8-8/20</t>
  </si>
  <si>
    <t>個人bonus分</t>
  </si>
  <si>
    <t>人資講座</t>
  </si>
  <si>
    <t>8/13 羽球社</t>
  </si>
  <si>
    <t>8/14瑜珈社</t>
  </si>
  <si>
    <t>8/18 桌球社</t>
  </si>
  <si>
    <t>8/19 桌球社挑戰賽</t>
  </si>
  <si>
    <t>8/20 羽球社</t>
  </si>
  <si>
    <t>8/21 瑜珈社</t>
  </si>
  <si>
    <t>8/22 桌球社教練課</t>
  </si>
  <si>
    <t>8/27 桌球社挑戰賽</t>
  </si>
  <si>
    <t>8/27 羽球社</t>
  </si>
  <si>
    <t>8/28 瑜珈社挑戰賽</t>
  </si>
  <si>
    <t>8/30 戶外活動社-南港山</t>
  </si>
  <si>
    <t>9/2 桌球社挑戰賽</t>
  </si>
  <si>
    <t>total</t>
  </si>
  <si>
    <t>日盛台駿租賃</t>
  </si>
  <si>
    <t>財務部</t>
  </si>
  <si>
    <t>台北總部_台北市中山區松江路68號</t>
  </si>
  <si>
    <t>行政職</t>
  </si>
  <si>
    <t>宋曉玫</t>
  </si>
  <si>
    <t>生理女</t>
  </si>
  <si>
    <t>40歲-59歲</t>
  </si>
  <si>
    <t>meisung@inftfinance.com.tw</t>
  </si>
  <si>
    <t>已完成</t>
  </si>
  <si>
    <t>會計部</t>
  </si>
  <si>
    <t>陳怡彣</t>
  </si>
  <si>
    <t>18歲-39歲</t>
  </si>
  <si>
    <t>JoyChen@inftfinance.com.tw</t>
  </si>
  <si>
    <t>日盛全台通小客車</t>
  </si>
  <si>
    <t>莊依靜</t>
  </si>
  <si>
    <t>JeanChuang@inftfinance.com.tw</t>
  </si>
  <si>
    <t>陳筱潔</t>
  </si>
  <si>
    <t>JessieChen@inftfinance.com.tw</t>
  </si>
  <si>
    <t>陳姿瑾</t>
  </si>
  <si>
    <t>UnaChen@inftfinance.com.tw</t>
  </si>
  <si>
    <t>客服部</t>
  </si>
  <si>
    <t>林旻嬿</t>
  </si>
  <si>
    <t>MindyLin@inftfinance.com.tw</t>
  </si>
  <si>
    <t>楊美芳</t>
  </si>
  <si>
    <t>meifangyang@inftfinance.com.tw</t>
  </si>
  <si>
    <t>日盛台駿全實業</t>
  </si>
  <si>
    <t>楊芯茹</t>
  </si>
  <si>
    <t>AmyYang@inftfinance.com.tw</t>
  </si>
  <si>
    <t>作業服務部</t>
  </si>
  <si>
    <t>何冠宜</t>
  </si>
  <si>
    <t>winnieho@jih-sun.com.tw</t>
  </si>
  <si>
    <t>企劃部</t>
  </si>
  <si>
    <t>朱芙萱</t>
  </si>
  <si>
    <t>ShirleyJu@inftfinance.com.tw</t>
  </si>
  <si>
    <t>企審一部</t>
  </si>
  <si>
    <t>林聖芬</t>
  </si>
  <si>
    <t>BelleLin@inftfinance.com.tw</t>
  </si>
  <si>
    <t>許晶倫</t>
  </si>
  <si>
    <t>NoraHsu@inftfinance.com.tw</t>
  </si>
  <si>
    <t>綜合企劃部</t>
  </si>
  <si>
    <t>江欣璇</t>
  </si>
  <si>
    <t>shinshuanchiang@inftfinance.com.tw</t>
  </si>
  <si>
    <t>資產管理部</t>
  </si>
  <si>
    <t>王淑芳</t>
  </si>
  <si>
    <t>sandywang@inftfinance.com.tw</t>
  </si>
  <si>
    <t>林美琴</t>
  </si>
  <si>
    <t>charisLin@inftfinance.com.tw</t>
  </si>
  <si>
    <t>組織發展部</t>
  </si>
  <si>
    <t>譚尚文</t>
  </si>
  <si>
    <t>生理男</t>
  </si>
  <si>
    <t>SimonTan@inftfinance.com.tw</t>
  </si>
  <si>
    <t>永續溝通部</t>
  </si>
  <si>
    <t>劉廷儀</t>
  </si>
  <si>
    <t>IzuLiu@inftfinance.com.tw</t>
  </si>
  <si>
    <t>呂曉雯</t>
  </si>
  <si>
    <t>doralu@inftfinance.com.tw</t>
  </si>
  <si>
    <t>黃暐棋</t>
  </si>
  <si>
    <t>LucianHuang@inftfinance.com.tw</t>
  </si>
  <si>
    <t>系統開發部</t>
  </si>
  <si>
    <t>洪偉焱</t>
  </si>
  <si>
    <t>harehung@inftfinance.com.tw</t>
  </si>
  <si>
    <t>車輛審查部</t>
  </si>
  <si>
    <t>李昱寬</t>
  </si>
  <si>
    <t>JoeLee@inftfinance.com.tw</t>
  </si>
  <si>
    <t>王素真</t>
  </si>
  <si>
    <t>katywang@inftfinance.com.tw</t>
  </si>
  <si>
    <t>侯淑玲</t>
  </si>
  <si>
    <t>tiffanyhou@inftfinance.com.tw</t>
  </si>
  <si>
    <t>專案技術部</t>
  </si>
  <si>
    <t>林彥澤</t>
  </si>
  <si>
    <t>WilburLin@inftfinance.com.tw</t>
  </si>
  <si>
    <t>陳玉英</t>
  </si>
  <si>
    <t>yuying1228@gmail.com</t>
  </si>
  <si>
    <t>台北長租二部</t>
  </si>
  <si>
    <t>業務職</t>
  </si>
  <si>
    <t>陳曉萱</t>
  </si>
  <si>
    <t>sunnychen@inftfinance.com.tw</t>
  </si>
  <si>
    <t>日盛全能源</t>
  </si>
  <si>
    <t>審查暨管理部</t>
  </si>
  <si>
    <t>林佳鴻</t>
  </si>
  <si>
    <t>abbylin@inftfinance.com.tw</t>
  </si>
  <si>
    <t>台北分期部</t>
  </si>
  <si>
    <t>吳虹儒</t>
  </si>
  <si>
    <t>HungruWu@inftfinance.com.tw</t>
  </si>
  <si>
    <t>鄭季婷</t>
  </si>
  <si>
    <t>NicoleCheng@inftfinance.com.tw</t>
  </si>
  <si>
    <t>風險管理部</t>
  </si>
  <si>
    <t>何旻紜</t>
  </si>
  <si>
    <t>Mirahe@inftfinance.com.tw</t>
  </si>
  <si>
    <t>何佳穎</t>
  </si>
  <si>
    <t>dorisho@inftfinance.com.tw</t>
  </si>
  <si>
    <t>黃科棋</t>
  </si>
  <si>
    <t>MartinHuang@inftfinance.com.tw</t>
  </si>
  <si>
    <t>紀羽倩</t>
  </si>
  <si>
    <t>AngelChi@inftfinance.com.tw</t>
  </si>
  <si>
    <t>紀宛妏</t>
  </si>
  <si>
    <t>AlbeeChi@inftfinance.com.tw</t>
  </si>
  <si>
    <t>徐偉耀</t>
  </si>
  <si>
    <t>waynehsu@inftfinance.com.tw</t>
  </si>
  <si>
    <t>董事會秘書室</t>
  </si>
  <si>
    <t>許育萍</t>
  </si>
  <si>
    <t>jasminehsu@inftfinance.com.tw</t>
  </si>
  <si>
    <t>王守仁</t>
  </si>
  <si>
    <t>lightwang@inftfinance.com.tw</t>
  </si>
  <si>
    <t>北區專案二部</t>
  </si>
  <si>
    <t>蘇筠茹</t>
  </si>
  <si>
    <t>yunjusu@inftfinance.com.tw</t>
  </si>
  <si>
    <t>林婉純</t>
  </si>
  <si>
    <t>joanlin@inftfinance.com.tw</t>
  </si>
  <si>
    <t>陳品秀</t>
  </si>
  <si>
    <t>BrendaChen@inftfinance.com.tw</t>
  </si>
  <si>
    <t>邱曉君</t>
  </si>
  <si>
    <t>AbbyChiu@inftfinance.com.tw</t>
  </si>
  <si>
    <t>黃妤涵</t>
  </si>
  <si>
    <t>lisahuang@inftfinance.com.tw</t>
  </si>
  <si>
    <t>鄭欣佩</t>
  </si>
  <si>
    <t>PeiZheng@inftfinance.com.tw</t>
  </si>
  <si>
    <t>正確</t>
  </si>
  <si>
    <t>審查一處</t>
  </si>
  <si>
    <t>張頴智</t>
  </si>
  <si>
    <t>JonasChang@inftfinance.com.tw</t>
  </si>
  <si>
    <t>是</t>
  </si>
  <si>
    <t>賴昱伍</t>
  </si>
  <si>
    <t>WoodyLai@inftfinance.com.tw</t>
  </si>
  <si>
    <t>新北分期部</t>
  </si>
  <si>
    <t>新北服務處_新北市中和區中正路872號7樓之2</t>
  </si>
  <si>
    <t>許宸睿</t>
  </si>
  <si>
    <t>chenjuihsu@inftfinance.com.tw</t>
  </si>
  <si>
    <t>投資部</t>
  </si>
  <si>
    <t>洪巧紜</t>
  </si>
  <si>
    <t>KarinaHung@inftfinance.com.tw</t>
  </si>
  <si>
    <t>陳俊宏</t>
  </si>
  <si>
    <t>Jameschen@inftfinance.com.tw</t>
  </si>
  <si>
    <t>吳茝婷</t>
  </si>
  <si>
    <t>tinawu@inftfinance.com.tw</t>
  </si>
  <si>
    <t>許乾祐</t>
  </si>
  <si>
    <t>kennyhsu@inftfinance.com.tw</t>
  </si>
  <si>
    <t>台中企金一部</t>
  </si>
  <si>
    <t>中彰投服務處_台中市南屯區向上路一段669號8樓</t>
  </si>
  <si>
    <t>劉怡君</t>
  </si>
  <si>
    <t>JanistaLiu@inftfinance.com.tw</t>
  </si>
  <si>
    <t>策略長</t>
  </si>
  <si>
    <t>汪光遠</t>
  </si>
  <si>
    <t>Grahamwang@inftfinance.com</t>
  </si>
  <si>
    <t>台北長租一部</t>
  </si>
  <si>
    <t>蔡依伶</t>
  </si>
  <si>
    <t>yilingtsai@inftfinance.com.tw</t>
  </si>
  <si>
    <t>新北長租部</t>
  </si>
  <si>
    <t>許麗娟</t>
  </si>
  <si>
    <t>JaneHsu@inftfinance.com.tw</t>
  </si>
  <si>
    <t>吳淑美</t>
  </si>
  <si>
    <t>60歲以上</t>
  </si>
  <si>
    <t>daphnewu@inftfinance.com.tw</t>
  </si>
  <si>
    <t>南高屏分期部</t>
  </si>
  <si>
    <t>高雄服務處18-3_高雄市三多四路110號曼哈頓財經大樓18樓之3</t>
  </si>
  <si>
    <t>顏建庭</t>
  </si>
  <si>
    <t>chientingyen@inftfinance.com.tw</t>
  </si>
  <si>
    <t/>
  </si>
  <si>
    <t>NULL</t>
  </si>
  <si>
    <t>供行審查部</t>
  </si>
  <si>
    <t>洪儷娟</t>
  </si>
  <si>
    <t>joycehung@inftfinance.com.tw</t>
  </si>
  <si>
    <t>法務部</t>
  </si>
  <si>
    <t>台南服務處(企金)_台南市永康區中華路1之3號金三角辦公大樓4樓(A室)</t>
  </si>
  <si>
    <t>蘇冠文</t>
  </si>
  <si>
    <t>KuanwenSu@inftfinance.com.tw</t>
  </si>
  <si>
    <t>張佳紋</t>
  </si>
  <si>
    <t>LiliasChang@inftfinance.com.tw</t>
  </si>
  <si>
    <t>企審三部</t>
  </si>
  <si>
    <t>吳亭毅</t>
  </si>
  <si>
    <t>TimWu@inftfinance.com.tw</t>
  </si>
  <si>
    <t>吳家蓁</t>
  </si>
  <si>
    <t>JudyWu@inftfinance.com.tw</t>
  </si>
  <si>
    <t>何昌達</t>
  </si>
  <si>
    <t>KelvinHo@inftfinance.com.tw</t>
  </si>
  <si>
    <t>傅貫倫</t>
  </si>
  <si>
    <t>StevenFu@inftfinance.com.tw</t>
  </si>
  <si>
    <t>高雄供行部</t>
  </si>
  <si>
    <t>高雄服務處18-4_高雄市三多四路110號曼哈頓財經大樓18樓之4</t>
  </si>
  <si>
    <t>張穆馨</t>
  </si>
  <si>
    <t>TiaChang@inftfinance.com.tw</t>
  </si>
  <si>
    <t>劉冠宏</t>
  </si>
  <si>
    <t>kuanliu@inftfinance.com.tw</t>
  </si>
  <si>
    <t>蘇伯瑋</t>
  </si>
  <si>
    <t>nicksu@inftfinance.com.tw</t>
  </si>
  <si>
    <t>劉惠慈</t>
  </si>
  <si>
    <t>annliu@inftfinance.com.tw</t>
  </si>
  <si>
    <t>高雄服務處18-1_高雄市三多四路110號曼哈頓財經大樓18樓之1</t>
  </si>
  <si>
    <t>謝柏洪</t>
  </si>
  <si>
    <t>DavidHsieh@inftfinance.com.tw</t>
  </si>
  <si>
    <t>陳立群</t>
  </si>
  <si>
    <t>lichunchen@inftfinance.com.tw</t>
  </si>
  <si>
    <t>廖天愷</t>
  </si>
  <si>
    <t>KaiLiao@inftfinance.com.tw</t>
  </si>
  <si>
    <t>王仁宗</t>
  </si>
  <si>
    <t>LaoWang@inftfinance.com.tw</t>
  </si>
  <si>
    <t>黃世皓</t>
  </si>
  <si>
    <t>richardhuang@inftfinance.com.tw</t>
  </si>
  <si>
    <t>桃園企金部</t>
  </si>
  <si>
    <t>桃園服務處(企金)_桃園市桃園區大興西路二段61號17樓</t>
  </si>
  <si>
    <t>張勗庭</t>
  </si>
  <si>
    <t>Hsutingchang@inftfinance.com.tw</t>
  </si>
  <si>
    <t>台中長租部</t>
  </si>
  <si>
    <t>張薏柔</t>
  </si>
  <si>
    <t>CarolChang@inftfinance.com.tw</t>
  </si>
  <si>
    <t>方怡文</t>
  </si>
  <si>
    <t>YiwenFang@inftfinance.com.tw</t>
  </si>
  <si>
    <t>審查作服部</t>
  </si>
  <si>
    <t>曾楨雯</t>
  </si>
  <si>
    <t>jessicatseng@inftfinance.com.tw</t>
  </si>
  <si>
    <t>許晉榮</t>
  </si>
  <si>
    <t>andyhsu@inftfinance.com.tw</t>
  </si>
  <si>
    <t>謝晏瀅</t>
  </si>
  <si>
    <t>SylviaHsieh@inftfinance.com.tw</t>
  </si>
  <si>
    <t>丁立潔</t>
  </si>
  <si>
    <t>JessieDing@inftfinance.com.tw</t>
  </si>
  <si>
    <t>人力資源部</t>
  </si>
  <si>
    <t>林怡璇</t>
  </si>
  <si>
    <t>YihSuanLin@inftfinance.com.tw</t>
  </si>
  <si>
    <t>郭碩騏</t>
  </si>
  <si>
    <t>cjkuo@inftfinance.com.tw</t>
  </si>
  <si>
    <t>廖勁威</t>
  </si>
  <si>
    <t>chingweiliao@inftfinance.com.tw</t>
  </si>
  <si>
    <t>杜宛倪</t>
  </si>
  <si>
    <t>NinaDu@inftfinance.com.tw</t>
  </si>
  <si>
    <t>張昀珊</t>
  </si>
  <si>
    <t>sandychang@inftfinance.com.tw</t>
  </si>
  <si>
    <t>台中企金二部</t>
  </si>
  <si>
    <t>黃紀螢</t>
  </si>
  <si>
    <t>EvaHuang@inftfinance.com.tw</t>
  </si>
  <si>
    <t>新竹企金部</t>
  </si>
  <si>
    <t>竹苗服務處_新竹縣竹北市復興一街251號8樓之1</t>
  </si>
  <si>
    <t>王語蓁</t>
  </si>
  <si>
    <t>railywang@inftfinance.com.tw</t>
  </si>
  <si>
    <t>陳欣慧</t>
  </si>
  <si>
    <t>HsinhuiChen@inftfinance.com.tw</t>
  </si>
  <si>
    <t>9/3 羽球社</t>
  </si>
  <si>
    <t>9/4 瑜珈社</t>
  </si>
  <si>
    <t>9/5 桌球社</t>
  </si>
  <si>
    <t>9/8 桌球社挑戰賽</t>
  </si>
  <si>
    <t>9/9 桌球社</t>
  </si>
  <si>
    <t>9/10 羽球社</t>
  </si>
  <si>
    <t>9/11 瑜珈社</t>
  </si>
  <si>
    <t>9/13 七星山主峰</t>
  </si>
  <si>
    <t>9/17 桌球挑戰賽</t>
  </si>
  <si>
    <t>9/17 羽球社</t>
  </si>
  <si>
    <t>9/18 瑜珈挑戰賽</t>
  </si>
  <si>
    <t>9/19 桌球練習</t>
  </si>
  <si>
    <t>帳號</t>
    <phoneticPr fontId="1" type="noConversion"/>
  </si>
  <si>
    <t>id</t>
    <phoneticPr fontId="1" type="noConversion"/>
  </si>
  <si>
    <t>Company</t>
    <phoneticPr fontId="1" type="noConversion"/>
  </si>
  <si>
    <t>Department</t>
    <phoneticPr fontId="1" type="noConversion"/>
  </si>
  <si>
    <t>Name</t>
    <phoneticPr fontId="1" type="noConversion"/>
  </si>
  <si>
    <t>所屬部門</t>
    <phoneticPr fontId="1" type="noConversion"/>
  </si>
  <si>
    <t>職種</t>
    <phoneticPr fontId="1" type="noConversion"/>
  </si>
  <si>
    <t>帳號2</t>
    <phoneticPr fontId="1" type="noConversion"/>
  </si>
  <si>
    <t>帳號(最新8/8)</t>
    <phoneticPr fontId="1" type="noConversion"/>
  </si>
  <si>
    <t>帳號(最新8/8)2</t>
    <phoneticPr fontId="1" type="noConversion"/>
  </si>
  <si>
    <t>密碼</t>
    <phoneticPr fontId="1" type="noConversion"/>
  </si>
  <si>
    <t>新帳號</t>
    <phoneticPr fontId="1" type="noConversion"/>
  </si>
  <si>
    <t>分機</t>
  </si>
  <si>
    <t>inft23112</t>
  </si>
  <si>
    <t>inft23003</t>
    <phoneticPr fontId="1" type="noConversion"/>
  </si>
  <si>
    <t>pigtiger99</t>
    <phoneticPr fontId="1" type="noConversion"/>
  </si>
  <si>
    <t>9205</t>
  </si>
  <si>
    <t>企劃部</t>
    <phoneticPr fontId="1" type="noConversion"/>
  </si>
  <si>
    <t>inft23013</t>
  </si>
  <si>
    <t>inft23013</t>
    <phoneticPr fontId="1" type="noConversion"/>
  </si>
  <si>
    <t>AA1234aa</t>
    <phoneticPr fontId="1" type="noConversion"/>
  </si>
  <si>
    <t>9204</t>
  </si>
  <si>
    <t>inft23015</t>
  </si>
  <si>
    <t>7617</t>
  </si>
  <si>
    <t>inft23017</t>
  </si>
  <si>
    <t>520</t>
  </si>
  <si>
    <t>inft23019</t>
  </si>
  <si>
    <t>kk524802</t>
    <phoneticPr fontId="1" type="noConversion"/>
  </si>
  <si>
    <t>7624</t>
  </si>
  <si>
    <t>黃科棋</t>
    <phoneticPr fontId="1" type="noConversion"/>
  </si>
  <si>
    <t>inft23020</t>
  </si>
  <si>
    <t>7217</t>
  </si>
  <si>
    <t>張薏柔</t>
    <phoneticPr fontId="1" type="noConversion"/>
  </si>
  <si>
    <t>inft23021</t>
    <phoneticPr fontId="1" type="noConversion"/>
  </si>
  <si>
    <t>inft23021</t>
  </si>
  <si>
    <t>新帳號</t>
  </si>
  <si>
    <t>521</t>
  </si>
  <si>
    <t>inft23023</t>
  </si>
  <si>
    <t>9502</t>
  </si>
  <si>
    <t>inft23028</t>
  </si>
  <si>
    <t>6666</t>
  </si>
  <si>
    <t>inft23029</t>
  </si>
  <si>
    <t>katy5811</t>
    <phoneticPr fontId="1" type="noConversion"/>
  </si>
  <si>
    <t>9306</t>
  </si>
  <si>
    <t>inft23031</t>
    <phoneticPr fontId="1" type="noConversion"/>
  </si>
  <si>
    <t>inft23031</t>
  </si>
  <si>
    <t>2392</t>
  </si>
  <si>
    <t>系統開發部</t>
    <phoneticPr fontId="1" type="noConversion"/>
  </si>
  <si>
    <t>inft23033</t>
  </si>
  <si>
    <t>Ice0418</t>
    <phoneticPr fontId="1" type="noConversion"/>
  </si>
  <si>
    <t>5734</t>
  </si>
  <si>
    <t>inft23039</t>
    <phoneticPr fontId="1" type="noConversion"/>
  </si>
  <si>
    <t>inft23039</t>
  </si>
  <si>
    <t>5766</t>
  </si>
  <si>
    <t>inft23040</t>
  </si>
  <si>
    <t>5751</t>
  </si>
  <si>
    <t>inft23044</t>
  </si>
  <si>
    <t>Qwe123asd</t>
    <phoneticPr fontId="1" type="noConversion"/>
  </si>
  <si>
    <t>lichunchen@inftfinance.com.tw</t>
    <phoneticPr fontId="1" type="noConversion"/>
  </si>
  <si>
    <t>1072</t>
  </si>
  <si>
    <t>inft23046</t>
  </si>
  <si>
    <t>7674</t>
  </si>
  <si>
    <t>inft23047</t>
  </si>
  <si>
    <t>7618</t>
  </si>
  <si>
    <t>inft23053</t>
  </si>
  <si>
    <t>JeanChuang@inftfinance.com.tw</t>
    <phoneticPr fontId="1" type="noConversion"/>
  </si>
  <si>
    <t>7626</t>
  </si>
  <si>
    <t>inft23056</t>
    <phoneticPr fontId="1" type="noConversion"/>
  </si>
  <si>
    <t>inft23056</t>
  </si>
  <si>
    <t>7636</t>
  </si>
  <si>
    <t>財務部</t>
    <phoneticPr fontId="1" type="noConversion"/>
  </si>
  <si>
    <t>inft23058</t>
  </si>
  <si>
    <t>7630</t>
  </si>
  <si>
    <t>inft23062</t>
  </si>
  <si>
    <t>7712</t>
  </si>
  <si>
    <t>inft23068</t>
  </si>
  <si>
    <t>5730</t>
  </si>
  <si>
    <t>inft23070</t>
  </si>
  <si>
    <t>tiffany1202</t>
    <phoneticPr fontId="1" type="noConversion"/>
  </si>
  <si>
    <t>7627</t>
  </si>
  <si>
    <t>inft23072</t>
  </si>
  <si>
    <t>7107</t>
  </si>
  <si>
    <t>inft23076</t>
  </si>
  <si>
    <t>7612</t>
  </si>
  <si>
    <t>inft23078</t>
  </si>
  <si>
    <t>9503</t>
  </si>
  <si>
    <t>inft23079</t>
    <phoneticPr fontId="1" type="noConversion"/>
  </si>
  <si>
    <t>inft23079</t>
  </si>
  <si>
    <t>1053</t>
  </si>
  <si>
    <t>inft23080</t>
  </si>
  <si>
    <t>5716</t>
  </si>
  <si>
    <t>inft23081</t>
  </si>
  <si>
    <t>5006</t>
  </si>
  <si>
    <t>林佳鴻</t>
    <phoneticPr fontId="1" type="noConversion"/>
  </si>
  <si>
    <t>inft23087</t>
    <phoneticPr fontId="1" type="noConversion"/>
  </si>
  <si>
    <t>inft23087</t>
  </si>
  <si>
    <t>4606</t>
  </si>
  <si>
    <t>inft23092</t>
  </si>
  <si>
    <t>winnie976</t>
    <phoneticPr fontId="1" type="noConversion"/>
  </si>
  <si>
    <t>7865</t>
  </si>
  <si>
    <t>inft23094</t>
  </si>
  <si>
    <t>5712</t>
  </si>
  <si>
    <t>林美琴</t>
    <phoneticPr fontId="1" type="noConversion"/>
  </si>
  <si>
    <t>inft23096</t>
  </si>
  <si>
    <t>Joyce0805</t>
    <phoneticPr fontId="1" type="noConversion"/>
  </si>
  <si>
    <t>7622</t>
  </si>
  <si>
    <t>inft23099</t>
    <phoneticPr fontId="1" type="noConversion"/>
  </si>
  <si>
    <t>inft23099</t>
  </si>
  <si>
    <t>9902</t>
  </si>
  <si>
    <t>inft23101</t>
  </si>
  <si>
    <t>113</t>
  </si>
  <si>
    <t>台北分期部</t>
    <phoneticPr fontId="1" type="noConversion"/>
  </si>
  <si>
    <t>inft23103</t>
    <phoneticPr fontId="1" type="noConversion"/>
  </si>
  <si>
    <t>inft23103</t>
  </si>
  <si>
    <t>Zxc123</t>
    <phoneticPr fontId="1" type="noConversion"/>
  </si>
  <si>
    <t>5303</t>
  </si>
  <si>
    <t>洪儷娟</t>
    <phoneticPr fontId="1" type="noConversion"/>
  </si>
  <si>
    <t>inft23138</t>
    <phoneticPr fontId="1" type="noConversion"/>
  </si>
  <si>
    <t>inft23106</t>
  </si>
  <si>
    <t>507</t>
  </si>
  <si>
    <t>台北長租二部</t>
    <phoneticPr fontId="1" type="noConversion"/>
  </si>
  <si>
    <t>inft23108</t>
  </si>
  <si>
    <t>6902</t>
  </si>
  <si>
    <t>inft23117</t>
  </si>
  <si>
    <t>Abc1234</t>
    <phoneticPr fontId="1" type="noConversion"/>
  </si>
  <si>
    <t>638</t>
  </si>
  <si>
    <t>inft23129</t>
  </si>
  <si>
    <t>7631</t>
  </si>
  <si>
    <t>劉廷儀</t>
    <phoneticPr fontId="1" type="noConversion"/>
  </si>
  <si>
    <t>inft23136</t>
  </si>
  <si>
    <t>9212</t>
  </si>
  <si>
    <t>inft23137</t>
  </si>
  <si>
    <t>(06)3133668#165</t>
  </si>
  <si>
    <t>inft23139</t>
    <phoneticPr fontId="1" type="noConversion"/>
  </si>
  <si>
    <t>inft23139</t>
  </si>
  <si>
    <t>6203</t>
  </si>
  <si>
    <t>inft23140</t>
  </si>
  <si>
    <t>4206</t>
  </si>
  <si>
    <t>行政職</t>
    <phoneticPr fontId="1" type="noConversion"/>
  </si>
  <si>
    <t>inft23142</t>
  </si>
  <si>
    <t>Grahamwang@inftfinance.com</t>
    <phoneticPr fontId="1" type="noConversion"/>
  </si>
  <si>
    <t>9505</t>
  </si>
  <si>
    <t>inft23143</t>
  </si>
  <si>
    <t>1047</t>
  </si>
  <si>
    <t>inft23146</t>
    <phoneticPr fontId="1" type="noConversion"/>
  </si>
  <si>
    <t>inft23146</t>
  </si>
  <si>
    <t>121</t>
  </si>
  <si>
    <t>張勗庭</t>
    <phoneticPr fontId="1" type="noConversion"/>
  </si>
  <si>
    <t>inft23147</t>
    <phoneticPr fontId="1" type="noConversion"/>
  </si>
  <si>
    <t>inft23147</t>
  </si>
  <si>
    <t>204</t>
  </si>
  <si>
    <t>黃紀螢</t>
    <phoneticPr fontId="1" type="noConversion"/>
  </si>
  <si>
    <t>inft23148</t>
    <phoneticPr fontId="1" type="noConversion"/>
  </si>
  <si>
    <t>inft23148</t>
  </si>
  <si>
    <t>688</t>
  </si>
  <si>
    <t>inft23051</t>
  </si>
  <si>
    <t>inft23262</t>
    <phoneticPr fontId="1" type="noConversion"/>
  </si>
  <si>
    <t>9210</t>
  </si>
  <si>
    <t>審查一處</t>
    <phoneticPr fontId="1" type="noConversion"/>
  </si>
  <si>
    <t>張頴智</t>
    <phoneticPr fontId="1" type="noConversion"/>
  </si>
  <si>
    <t>inft23263</t>
    <phoneticPr fontId="1" type="noConversion"/>
  </si>
  <si>
    <t>JonasChang@inftfinance.com.tw</t>
    <phoneticPr fontId="1" type="noConversion"/>
  </si>
  <si>
    <t>何昌達</t>
    <phoneticPr fontId="1" type="noConversion"/>
  </si>
  <si>
    <t>inft23264</t>
    <phoneticPr fontId="1" type="noConversion"/>
  </si>
  <si>
    <t>inft23264</t>
  </si>
  <si>
    <t>KelvinHo@inftfinance.com.tw</t>
    <phoneticPr fontId="1" type="noConversion"/>
  </si>
  <si>
    <t>林彥澤</t>
    <phoneticPr fontId="1" type="noConversion"/>
  </si>
  <si>
    <t>inft23265</t>
    <phoneticPr fontId="1" type="noConversion"/>
  </si>
  <si>
    <t>inft23265</t>
  </si>
  <si>
    <t>5713</t>
  </si>
  <si>
    <t>方怡文</t>
    <phoneticPr fontId="1" type="noConversion"/>
  </si>
  <si>
    <t>inft23266</t>
    <phoneticPr fontId="1" type="noConversion"/>
  </si>
  <si>
    <t>inft23266</t>
  </si>
  <si>
    <t>YiwenFang@inftfinance.com.tw</t>
    <phoneticPr fontId="1" type="noConversion"/>
  </si>
  <si>
    <t>inft23267</t>
  </si>
  <si>
    <t>9206</t>
  </si>
  <si>
    <t>王淑芳</t>
    <phoneticPr fontId="1" type="noConversion"/>
  </si>
  <si>
    <t>inft23268</t>
    <phoneticPr fontId="1" type="noConversion"/>
  </si>
  <si>
    <t>inft23268</t>
  </si>
  <si>
    <t>7710</t>
  </si>
  <si>
    <t>許晉榮</t>
    <phoneticPr fontId="1" type="noConversion"/>
  </si>
  <si>
    <t>inft23269</t>
    <phoneticPr fontId="1" type="noConversion"/>
  </si>
  <si>
    <t>inft23269</t>
  </si>
  <si>
    <t>5759</t>
  </si>
  <si>
    <t>何佳穎</t>
    <phoneticPr fontId="1" type="noConversion"/>
  </si>
  <si>
    <t>inft23270</t>
    <phoneticPr fontId="1" type="noConversion"/>
  </si>
  <si>
    <t>inft23270</t>
  </si>
  <si>
    <t>6210</t>
  </si>
  <si>
    <t>郭碩騏</t>
    <phoneticPr fontId="1" type="noConversion"/>
  </si>
  <si>
    <t>inft23271</t>
    <phoneticPr fontId="1" type="noConversion"/>
  </si>
  <si>
    <t>inft23271</t>
  </si>
  <si>
    <t>1073</t>
  </si>
  <si>
    <t>黃暐棋</t>
    <phoneticPr fontId="1" type="noConversion"/>
  </si>
  <si>
    <t>inft23272</t>
    <phoneticPr fontId="1" type="noConversion"/>
  </si>
  <si>
    <t>inft23272</t>
  </si>
  <si>
    <t>7504</t>
  </si>
  <si>
    <t>譚尚文</t>
    <phoneticPr fontId="1" type="noConversion"/>
  </si>
  <si>
    <t>inft23273</t>
    <phoneticPr fontId="1" type="noConversion"/>
  </si>
  <si>
    <t>inft23273</t>
  </si>
  <si>
    <t>8504</t>
  </si>
  <si>
    <t>邱曉君</t>
    <phoneticPr fontId="1" type="noConversion"/>
  </si>
  <si>
    <t>inft23274</t>
    <phoneticPr fontId="1" type="noConversion"/>
  </si>
  <si>
    <t>inft23274</t>
  </si>
  <si>
    <t>6208</t>
  </si>
  <si>
    <t>丁立潔</t>
    <phoneticPr fontId="1" type="noConversion"/>
  </si>
  <si>
    <t>inft23275</t>
    <phoneticPr fontId="1" type="noConversion"/>
  </si>
  <si>
    <t>inft23275</t>
  </si>
  <si>
    <t>506</t>
  </si>
  <si>
    <t>許晶倫</t>
    <phoneticPr fontId="1" type="noConversion"/>
  </si>
  <si>
    <t>inft23276</t>
    <phoneticPr fontId="1" type="noConversion"/>
  </si>
  <si>
    <t>inft23276</t>
  </si>
  <si>
    <t>1032</t>
  </si>
  <si>
    <t>顏建庭</t>
    <phoneticPr fontId="1" type="noConversion"/>
  </si>
  <si>
    <t>inft23277</t>
    <phoneticPr fontId="1" type="noConversion"/>
  </si>
  <si>
    <t>inft23277</t>
  </si>
  <si>
    <t>202</t>
  </si>
  <si>
    <t>王語蓁</t>
    <phoneticPr fontId="1" type="noConversion"/>
  </si>
  <si>
    <t>inft23278</t>
    <phoneticPr fontId="1" type="noConversion"/>
  </si>
  <si>
    <t>inft23278</t>
  </si>
  <si>
    <t>111</t>
  </si>
  <si>
    <t>陳欣慧</t>
    <phoneticPr fontId="1" type="noConversion"/>
  </si>
  <si>
    <t>inft23279</t>
    <phoneticPr fontId="1" type="noConversion"/>
  </si>
  <si>
    <t>inft23279</t>
  </si>
  <si>
    <t>207</t>
  </si>
  <si>
    <t>林聖芬</t>
    <phoneticPr fontId="1" type="noConversion"/>
  </si>
  <si>
    <t>inft23280</t>
    <phoneticPr fontId="1" type="noConversion"/>
  </si>
  <si>
    <t>inft23280</t>
  </si>
  <si>
    <t>1031</t>
  </si>
  <si>
    <t>陳俊宏</t>
    <phoneticPr fontId="1" type="noConversion"/>
  </si>
  <si>
    <t>inft23282</t>
    <phoneticPr fontId="1" type="noConversion"/>
  </si>
  <si>
    <t>inft23282</t>
  </si>
  <si>
    <t>9500</t>
  </si>
  <si>
    <t>劉冠宏</t>
    <phoneticPr fontId="1" type="noConversion"/>
  </si>
  <si>
    <t>inft23283</t>
    <phoneticPr fontId="1" type="noConversion"/>
  </si>
  <si>
    <t>inft23283</t>
  </si>
  <si>
    <t>kuanliu@inftfinance.com.tw</t>
    <phoneticPr fontId="1" type="noConversion"/>
  </si>
  <si>
    <t>5237</t>
  </si>
  <si>
    <t>廖勁威</t>
    <phoneticPr fontId="1" type="noConversion"/>
  </si>
  <si>
    <t>inft23284</t>
    <phoneticPr fontId="1" type="noConversion"/>
  </si>
  <si>
    <t>inft23284</t>
  </si>
  <si>
    <t>6834</t>
  </si>
  <si>
    <t>蔡依伶</t>
    <phoneticPr fontId="1" type="noConversion"/>
  </si>
  <si>
    <t>inft23285</t>
    <phoneticPr fontId="1" type="noConversion"/>
  </si>
  <si>
    <t>inft23285</t>
  </si>
  <si>
    <t>6897</t>
  </si>
  <si>
    <t>inft23286</t>
    <phoneticPr fontId="1" type="noConversion"/>
  </si>
  <si>
    <t>inft23286</t>
  </si>
  <si>
    <t>5720</t>
  </si>
  <si>
    <t>inft23287</t>
    <phoneticPr fontId="1" type="noConversion"/>
  </si>
  <si>
    <t>inft23287</t>
  </si>
  <si>
    <t>謝柏洪</t>
    <phoneticPr fontId="1" type="noConversion"/>
  </si>
  <si>
    <t>inft23288</t>
    <phoneticPr fontId="1" type="noConversion"/>
  </si>
  <si>
    <t>inft23288</t>
  </si>
  <si>
    <t>703</t>
  </si>
  <si>
    <t>inft23289</t>
    <phoneticPr fontId="1" type="noConversion"/>
  </si>
  <si>
    <t>inft23289</t>
  </si>
  <si>
    <t>5228</t>
  </si>
  <si>
    <t>林旻嬿</t>
    <phoneticPr fontId="1" type="noConversion"/>
  </si>
  <si>
    <t>inft23290</t>
    <phoneticPr fontId="1" type="noConversion"/>
  </si>
  <si>
    <t>inft23290</t>
  </si>
  <si>
    <t>6215</t>
  </si>
  <si>
    <t>inft23291</t>
    <phoneticPr fontId="1" type="noConversion"/>
  </si>
  <si>
    <t>inft23291</t>
  </si>
  <si>
    <t>5304</t>
  </si>
  <si>
    <t>inft23292</t>
    <phoneticPr fontId="1" type="noConversion"/>
  </si>
  <si>
    <t>inft23292</t>
  </si>
  <si>
    <t>7713</t>
  </si>
  <si>
    <t>inft23293</t>
    <phoneticPr fontId="1" type="noConversion"/>
  </si>
  <si>
    <t>inft23293</t>
  </si>
  <si>
    <t>3207</t>
  </si>
  <si>
    <t>林怡璇</t>
    <phoneticPr fontId="1" type="noConversion"/>
  </si>
  <si>
    <t>inft23294</t>
    <phoneticPr fontId="1" type="noConversion"/>
  </si>
  <si>
    <t>inft23294</t>
  </si>
  <si>
    <t>7507</t>
  </si>
  <si>
    <t>inft23295</t>
    <phoneticPr fontId="1" type="noConversion"/>
  </si>
  <si>
    <t>inft23295</t>
  </si>
  <si>
    <t>X</t>
  </si>
  <si>
    <t>杜宛倪</t>
    <phoneticPr fontId="1" type="noConversion"/>
  </si>
  <si>
    <t>inft23296</t>
    <phoneticPr fontId="1" type="noConversion"/>
  </si>
  <si>
    <t>inft23296</t>
  </si>
  <si>
    <t>1049</t>
  </si>
  <si>
    <t>inft23297</t>
    <phoneticPr fontId="1" type="noConversion"/>
  </si>
  <si>
    <t>inft23297</t>
  </si>
  <si>
    <t>2354</t>
  </si>
  <si>
    <t>inft23298</t>
    <phoneticPr fontId="1" type="noConversion"/>
  </si>
  <si>
    <t>inft23298</t>
  </si>
  <si>
    <t>9905</t>
  </si>
  <si>
    <t>inft23300</t>
    <phoneticPr fontId="1" type="noConversion"/>
  </si>
  <si>
    <t>inft23300</t>
  </si>
  <si>
    <t>118</t>
  </si>
  <si>
    <t>紀宛妏</t>
    <phoneticPr fontId="1" type="noConversion"/>
  </si>
  <si>
    <t>inft23133</t>
    <phoneticPr fontId="1" type="noConversion"/>
  </si>
  <si>
    <t>AlbeeChi@inftfinance.com.tw</t>
    <phoneticPr fontId="1" type="noConversion"/>
  </si>
  <si>
    <t>0808-0830</t>
    <phoneticPr fontId="1" type="noConversion"/>
  </si>
  <si>
    <t>0831-0921</t>
    <phoneticPr fontId="1" type="noConversion"/>
  </si>
  <si>
    <t>total</t>
    <phoneticPr fontId="1" type="noConversion"/>
  </si>
  <si>
    <t>欄1</t>
  </si>
  <si>
    <t>欄2</t>
  </si>
  <si>
    <t>性別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</si>
</sst>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NumberFormat="1" applyFont="1" applyFill="1" applyAlignment="1" applyProtection="1">
      <alignment horizontal="left" wrapText="1"/>
    </xf>
    <xf numFmtId="0" fontId="0" fillId="2" borderId="0" xfId="0" applyFill="1"/>
    <xf numFmtId="0" fontId="3" fillId="0" borderId="0" xfId="0" applyNumberFormat="1" applyFont="1" applyFill="1" applyAlignment="1" applyProtection="1">
      <alignment horizontal="left" vertical="center" wrapText="1"/>
    </xf>
    <xf numFmtId="0" fontId="2" fillId="0" borderId="0" xfId="1"/>
    <xf numFmtId="0" fontId="3" fillId="0" borderId="0" xfId="0" applyFont="1" applyAlignment="1">
      <alignment horizontal="left" wrapText="1"/>
    </xf>
    <xf numFmtId="0" fontId="3" fillId="2" borderId="0" xfId="0" applyNumberFormat="1" applyFont="1" applyFill="1" applyAlignment="1" applyProtection="1">
      <alignment horizontal="left" vertical="center" wrapText="1"/>
    </xf>
    <xf numFmtId="0" fontId="3" fillId="2" borderId="0" xfId="0" applyNumberFormat="1" applyFont="1" applyFill="1" applyAlignment="1">
      <alignment horizontal="left"/>
    </xf>
  </cellXfs>
  <cellStyles count="2">
    <cellStyle name="一般" xfId="0" builtinId="0"/>
    <cellStyle name="超連結" xfId="1" builtinId="8"/>
  </cellStyles>
  <dxfs count="1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12988-811F-4399-AEBA-A38DE80E0F27}" name="表格2" displayName="表格2" ref="A1:J88" totalsRowShown="0">
  <autoFilter ref="A1:J88" xr:uid="{3ADDA8E5-136F-423D-8075-161F51B54454}">
    <filterColumn colId="3">
      <filters>
        <filter val="生理女"/>
      </filters>
    </filterColumn>
  </autoFilter>
  <sortState ref="A2:J88">
    <sortCondition descending="1" ref="J1:J88"/>
  </sortState>
  <tableColumns count="10">
    <tableColumn id="1" xr3:uid="{9BAF7C18-D59C-4F1F-8B6D-BCD943E0DA2F}" name="Company"/>
    <tableColumn id="2" xr3:uid="{7438E032-7A67-437B-A069-1100644FB0F0}" name="Department"/>
    <tableColumn id="3" xr3:uid="{1A40041B-5B22-46D9-A7B9-F1CF0B5F9651}" name="Name"/>
    <tableColumn id="10" xr3:uid="{737766D8-230B-4711-87CE-9F4AEF758F28}" name="性別" dataDxfId="14">
      <calculatedColumnFormula>IFERROR(VLOOKUP(C2, '0831-0921'!D:F, 3, FALSE), "")</calculatedColumnFormula>
    </tableColumn>
    <tableColumn id="4" xr3:uid="{DC393518-9664-4B25-B06F-715CBE07954C}" name="id">
      <calculatedColumnFormula>IFERROR(VLOOKUP(C2, 帳號整理!E:I, 5, FALSE), "")</calculatedColumnFormula>
    </tableColumn>
    <tableColumn id="5" xr3:uid="{835D4A2D-BF23-41AF-B635-6F27ABB139AF}" name="0808-0830" dataDxfId="0">
      <calculatedColumnFormula>IFERROR(VLOOKUP(E2, '0808-0830'!F:AB, 23, FALSE), "")</calculatedColumnFormula>
    </tableColumn>
    <tableColumn id="6" xr3:uid="{DF95E00D-0852-4C75-83A4-ABFE004ED9E7}" name="0831-0921">
      <calculatedColumnFormula>IFERROR(VLOOKUP(E2, '0831-0921'!E:AB, 23, FALSE), "")</calculatedColumnFormula>
    </tableColumn>
    <tableColumn id="7" xr3:uid="{7744FDD7-17DE-46D1-824D-47C8085BA24F}" name="欄1"/>
    <tableColumn id="8" xr3:uid="{5BAAE63A-ED44-4078-A93F-9D9CFAA5A026}" name="欄2"/>
    <tableColumn id="9" xr3:uid="{E6DBA94C-C03A-41E2-8E8D-4981F5E35E3C}" name="total">
      <calculatedColumnFormula>SUM(F2:I2)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41058-2EBD-4CA4-A07E-9F7979ECD132}" name="表格1" displayName="表格1" ref="A1:O88" totalsRowShown="0">
  <autoFilter ref="A1:O88" xr:uid="{134B81C7-C5F2-4C6F-8550-948EBC624536}"/>
  <sortState ref="A2:O88">
    <sortCondition ref="I2"/>
  </sortState>
  <tableColumns count="15">
    <tableColumn id="1" xr3:uid="{3FA58A1F-476D-471F-9E0C-CB710D8B7597}" name="所屬公司" dataDxfId="13"/>
    <tableColumn id="2" xr3:uid="{4AA28CBA-AA6B-4CC5-BD26-2349AFD073BB}" name="所屬部門" dataDxfId="12"/>
    <tableColumn id="3" xr3:uid="{FE0A4F33-E614-4576-951B-9C7526F37D61}" name="據點位置" dataDxfId="11"/>
    <tableColumn id="4" xr3:uid="{507F22A4-C4DF-453B-9A7E-431092C32A36}" name="職種" dataDxfId="10"/>
    <tableColumn id="5" xr3:uid="{EDBE905E-7444-4558-BE1E-B53C04D18B67}" name="姓名" dataDxfId="9"/>
    <tableColumn id="6" xr3:uid="{DF527068-E5BB-4904-9E85-8EC4CD5A4845}" name="帳號" dataDxfId="8">
      <calculatedColumnFormula>IFERROR(VLOOKUP(E2,#REF!, 2, FALSE), "")</calculatedColumnFormula>
    </tableColumn>
    <tableColumn id="13" xr3:uid="{26AFA86A-63F0-4CA1-BC07-ED386284554B}" name="帳號2" dataDxfId="7"/>
    <tableColumn id="16" xr3:uid="{01F24562-FB38-4FAA-A6A5-B7D67C2F58B5}" name="帳號(最新8/8)" dataDxfId="6">
      <calculatedColumnFormula>IFERROR(VLOOKUP(E2,#REF!, 2, FALSE), "")</calculatedColumnFormula>
    </tableColumn>
    <tableColumn id="18" xr3:uid="{2C582571-22E7-4EAC-B1BD-8D4C7DAEEA0E}" name="帳號(最新8/8)2" dataDxfId="5"/>
    <tableColumn id="14" xr3:uid="{0F265F78-D095-404C-B364-F49900011484}" name="密碼" dataDxfId="4"/>
    <tableColumn id="12" xr3:uid="{19148FAF-333E-44F4-89BC-29D8BD849760}" name="新帳號" dataDxfId="3"/>
    <tableColumn id="7" xr3:uid="{A258A8F9-0D1E-4E46-9FEE-B1983F3ABBF5}" name="性別"/>
    <tableColumn id="8" xr3:uid="{4D2986FE-4727-46C6-B1A1-BAB5B55C0919}" name="請問您的年齡區間?"/>
    <tableColumn id="9" xr3:uid="{C8FE0E2B-E07B-45E6-8203-695C0676FEF2}" name="信箱(@inftfinance.com.tw)"/>
    <tableColumn id="10" xr3:uid="{AC6BFBD9-A9A7-4DE5-9DE6-1A5FC701E7CD}" name="分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lbeeChi@inftfinance.com.tw" TargetMode="External"/><Relationship Id="rId3" Type="http://schemas.openxmlformats.org/officeDocument/2006/relationships/hyperlink" Target="mailto:lichunchen@inftfinance.com.tw" TargetMode="External"/><Relationship Id="rId7" Type="http://schemas.openxmlformats.org/officeDocument/2006/relationships/hyperlink" Target="mailto:KelvinHo@inftfinance.com.tw" TargetMode="External"/><Relationship Id="rId2" Type="http://schemas.openxmlformats.org/officeDocument/2006/relationships/hyperlink" Target="mailto:JeanChuang@inftfinance.com.tw" TargetMode="External"/><Relationship Id="rId1" Type="http://schemas.openxmlformats.org/officeDocument/2006/relationships/hyperlink" Target="mailto:Grahamwang@inftfinance.com" TargetMode="External"/><Relationship Id="rId6" Type="http://schemas.openxmlformats.org/officeDocument/2006/relationships/hyperlink" Target="mailto:YiwenFang@inftfinance.com.tw" TargetMode="External"/><Relationship Id="rId5" Type="http://schemas.openxmlformats.org/officeDocument/2006/relationships/hyperlink" Target="mailto:JonasChang@inftfinance.com.tw" TargetMode="External"/><Relationship Id="rId4" Type="http://schemas.openxmlformats.org/officeDocument/2006/relationships/hyperlink" Target="mailto:kuanliu@inftfinance.com.tw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5C0F-1FD9-4966-B047-8B81C8FE3902}">
  <dimension ref="A1:J88"/>
  <sheetViews>
    <sheetView tabSelected="1" topLeftCell="B1" workbookViewId="0">
      <selection activeCell="G14" sqref="G14"/>
    </sheetView>
  </sheetViews>
  <sheetFormatPr defaultColWidth="12.140625" defaultRowHeight="15.75" x14ac:dyDescent="0.25"/>
  <cols>
    <col min="1" max="1" width="19" customWidth="1"/>
    <col min="2" max="2" width="13.85546875" customWidth="1"/>
    <col min="6" max="7" width="12.7109375" customWidth="1"/>
  </cols>
  <sheetData>
    <row r="1" spans="1:10" x14ac:dyDescent="0.25">
      <c r="A1" t="s">
        <v>277</v>
      </c>
      <c r="B1" t="s">
        <v>278</v>
      </c>
      <c r="C1" t="s">
        <v>279</v>
      </c>
      <c r="D1" t="s">
        <v>573</v>
      </c>
      <c r="E1" t="s">
        <v>276</v>
      </c>
      <c r="F1" t="s">
        <v>568</v>
      </c>
      <c r="G1" t="s">
        <v>569</v>
      </c>
      <c r="H1" t="s">
        <v>571</v>
      </c>
      <c r="I1" t="s">
        <v>572</v>
      </c>
      <c r="J1" t="s">
        <v>570</v>
      </c>
    </row>
    <row r="2" spans="1:10" x14ac:dyDescent="0.25">
      <c r="A2" t="s">
        <v>40</v>
      </c>
      <c r="B2" t="s">
        <v>28</v>
      </c>
      <c r="C2" t="s">
        <v>41</v>
      </c>
      <c r="D2" t="str">
        <f>IFERROR(VLOOKUP(C2, '0831-0921'!D:F, 3, FALSE), "")</f>
        <v>生理女</v>
      </c>
      <c r="E2" t="str">
        <f>IFERROR(VLOOKUP(C2, 帳號整理!E:I, 5, FALSE), "")</f>
        <v>inft23053</v>
      </c>
      <c r="F2">
        <f>IFERROR(VLOOKUP(E2, '0808-0830'!F:AB, 23, FALSE), "")</f>
        <v>820</v>
      </c>
      <c r="G2">
        <f>IFERROR(VLOOKUP(E2, '0831-0921'!E:AB, 23, FALSE), "")</f>
        <v>1540</v>
      </c>
      <c r="J2">
        <f t="shared" ref="J2:J33" si="0">SUM(F2:I2)</f>
        <v>2360</v>
      </c>
    </row>
    <row r="3" spans="1:10" x14ac:dyDescent="0.25">
      <c r="A3" t="s">
        <v>27</v>
      </c>
      <c r="B3" t="s">
        <v>28</v>
      </c>
      <c r="C3" t="s">
        <v>31</v>
      </c>
      <c r="D3" t="str">
        <f>IFERROR(VLOOKUP(C3, '0831-0921'!D:F, 3, FALSE), "")</f>
        <v>生理女</v>
      </c>
      <c r="E3" t="str">
        <f>IFERROR(VLOOKUP(C3, 帳號整理!E:I, 5, FALSE), "")</f>
        <v>inft23015</v>
      </c>
      <c r="F3">
        <f>IFERROR(VLOOKUP(E3, '0808-0830'!F:AB, 23, FALSE), "")</f>
        <v>870</v>
      </c>
      <c r="G3">
        <f>IFERROR(VLOOKUP(E3, '0831-0921'!E:AB, 23, FALSE), "")</f>
        <v>1450</v>
      </c>
      <c r="J3">
        <f t="shared" si="0"/>
        <v>2320</v>
      </c>
    </row>
    <row r="4" spans="1:10" x14ac:dyDescent="0.25">
      <c r="A4" t="s">
        <v>27</v>
      </c>
      <c r="B4" t="s">
        <v>36</v>
      </c>
      <c r="C4" t="s">
        <v>37</v>
      </c>
      <c r="D4" t="str">
        <f>IFERROR(VLOOKUP(C4, '0831-0921'!D:F, 3, FALSE), "")</f>
        <v>生理女</v>
      </c>
      <c r="E4" t="str">
        <f>IFERROR(VLOOKUP(C4, 帳號整理!E:I, 5, FALSE), "")</f>
        <v>inft23046</v>
      </c>
      <c r="F4">
        <f>IFERROR(VLOOKUP(E4, '0808-0830'!F:AB, 23, FALSE), "")</f>
        <v>870</v>
      </c>
      <c r="G4">
        <f>IFERROR(VLOOKUP(E4, '0831-0921'!E:AB, 23, FALSE), "")</f>
        <v>1450</v>
      </c>
      <c r="J4">
        <f t="shared" si="0"/>
        <v>2320</v>
      </c>
    </row>
    <row r="5" spans="1:10" x14ac:dyDescent="0.25">
      <c r="A5" t="s">
        <v>40</v>
      </c>
      <c r="B5" t="s">
        <v>28</v>
      </c>
      <c r="C5" t="s">
        <v>45</v>
      </c>
      <c r="D5" t="str">
        <f>IFERROR(VLOOKUP(C5, '0831-0921'!D:F, 3, FALSE), "")</f>
        <v>生理女</v>
      </c>
      <c r="E5" t="str">
        <f>IFERROR(VLOOKUP(C5, 帳號整理!E:I, 5, FALSE), "")</f>
        <v>inft23129</v>
      </c>
      <c r="F5">
        <f>IFERROR(VLOOKUP(E5, '0808-0830'!F:AB, 23, FALSE), "")</f>
        <v>680</v>
      </c>
      <c r="G5">
        <f>IFERROR(VLOOKUP(E5, '0831-0921'!E:AB, 23, FALSE), "")</f>
        <v>970</v>
      </c>
      <c r="J5">
        <f t="shared" si="0"/>
        <v>1650</v>
      </c>
    </row>
    <row r="6" spans="1:10" x14ac:dyDescent="0.25">
      <c r="A6" t="s">
        <v>40</v>
      </c>
      <c r="B6" t="s">
        <v>47</v>
      </c>
      <c r="C6" t="s">
        <v>48</v>
      </c>
      <c r="D6" t="str">
        <f>IFERROR(VLOOKUP(C6, '0831-0921'!D:F, 3, FALSE), "")</f>
        <v>生理女</v>
      </c>
      <c r="E6" t="str">
        <f>IFERROR(VLOOKUP(C6, 帳號整理!E:I, 5, FALSE), "")</f>
        <v>inft23290</v>
      </c>
      <c r="F6">
        <f>IFERROR(VLOOKUP(E6, '0808-0830'!F:AB, 23, FALSE), "")</f>
        <v>610</v>
      </c>
      <c r="G6">
        <f>IFERROR(VLOOKUP(E6, '0831-0921'!E:AB, 23, FALSE), "")</f>
        <v>1040</v>
      </c>
      <c r="J6">
        <f t="shared" si="0"/>
        <v>1650</v>
      </c>
    </row>
    <row r="7" spans="1:10" x14ac:dyDescent="0.25">
      <c r="A7" t="s">
        <v>52</v>
      </c>
      <c r="B7" t="s">
        <v>28</v>
      </c>
      <c r="C7" t="s">
        <v>53</v>
      </c>
      <c r="D7" t="str">
        <f>IFERROR(VLOOKUP(C7, '0831-0921'!D:F, 3, FALSE), "")</f>
        <v>生理女</v>
      </c>
      <c r="E7" t="str">
        <f>IFERROR(VLOOKUP(C7, 帳號整理!E:I, 5, FALSE), "")</f>
        <v>inft23076</v>
      </c>
      <c r="F7">
        <f>IFERROR(VLOOKUP(E7, '0808-0830'!F:AB, 23, FALSE), "")</f>
        <v>600</v>
      </c>
      <c r="G7">
        <f>IFERROR(VLOOKUP(E7, '0831-0921'!E:AB, 23, FALSE), "")</f>
        <v>960</v>
      </c>
      <c r="J7">
        <f t="shared" si="0"/>
        <v>1560</v>
      </c>
    </row>
    <row r="8" spans="1:10" x14ac:dyDescent="0.25">
      <c r="A8" t="s">
        <v>40</v>
      </c>
      <c r="B8" t="s">
        <v>28</v>
      </c>
      <c r="C8" t="s">
        <v>43</v>
      </c>
      <c r="D8" t="str">
        <f>IFERROR(VLOOKUP(C8, '0831-0921'!D:F, 3, FALSE), "")</f>
        <v>生理女</v>
      </c>
      <c r="E8" t="str">
        <f>IFERROR(VLOOKUP(C8, 帳號整理!E:I, 5, FALSE), "")</f>
        <v>inft23019</v>
      </c>
      <c r="F8">
        <f>IFERROR(VLOOKUP(E8, '0808-0830'!F:AB, 23, FALSE), "")</f>
        <v>690</v>
      </c>
      <c r="G8">
        <f>IFERROR(VLOOKUP(E8, '0831-0921'!E:AB, 23, FALSE), "")</f>
        <v>860</v>
      </c>
      <c r="J8">
        <f t="shared" si="0"/>
        <v>1550</v>
      </c>
    </row>
    <row r="9" spans="1:10" x14ac:dyDescent="0.25">
      <c r="A9" t="s">
        <v>27</v>
      </c>
      <c r="B9" t="s">
        <v>55</v>
      </c>
      <c r="C9" t="s">
        <v>56</v>
      </c>
      <c r="D9" t="str">
        <f>IFERROR(VLOOKUP(C9, '0831-0921'!D:F, 3, FALSE), "")</f>
        <v>生理女</v>
      </c>
      <c r="E9" t="str">
        <f>IFERROR(VLOOKUP(C9, 帳號整理!E:I, 5, FALSE), "")</f>
        <v>inft23092</v>
      </c>
      <c r="F9">
        <f>IFERROR(VLOOKUP(E9, '0808-0830'!F:AB, 23, FALSE), "")</f>
        <v>580</v>
      </c>
      <c r="G9">
        <f>IFERROR(VLOOKUP(E9, '0831-0921'!E:AB, 23, FALSE), "")</f>
        <v>710</v>
      </c>
      <c r="J9">
        <f t="shared" si="0"/>
        <v>1290</v>
      </c>
    </row>
    <row r="10" spans="1:10" x14ac:dyDescent="0.25">
      <c r="A10" t="s">
        <v>52</v>
      </c>
      <c r="B10" t="s">
        <v>58</v>
      </c>
      <c r="C10" t="s">
        <v>59</v>
      </c>
      <c r="D10" t="str">
        <f>IFERROR(VLOOKUP(C10, '0831-0921'!D:F, 3, FALSE), "")</f>
        <v>生理女</v>
      </c>
      <c r="E10" t="str">
        <f>IFERROR(VLOOKUP(C10, 帳號整理!E:I, 5, FALSE), "")</f>
        <v>inft23013</v>
      </c>
      <c r="F10">
        <f>IFERROR(VLOOKUP(E10, '0808-0830'!F:AB, 23, FALSE), "")</f>
        <v>580</v>
      </c>
      <c r="G10">
        <f>IFERROR(VLOOKUP(E10, '0831-0921'!E:AB, 23, FALSE), "")</f>
        <v>540</v>
      </c>
      <c r="J10">
        <f t="shared" si="0"/>
        <v>1120</v>
      </c>
    </row>
    <row r="11" spans="1:10" x14ac:dyDescent="0.25">
      <c r="A11" t="s">
        <v>27</v>
      </c>
      <c r="B11" t="s">
        <v>28</v>
      </c>
      <c r="C11" t="s">
        <v>50</v>
      </c>
      <c r="D11" t="str">
        <f>IFERROR(VLOOKUP(C11, '0831-0921'!D:F, 3, FALSE), "")</f>
        <v>生理女</v>
      </c>
      <c r="E11" t="str">
        <f>IFERROR(VLOOKUP(C11, 帳號整理!E:I, 5, FALSE), "")</f>
        <v>inft23047</v>
      </c>
      <c r="F11">
        <f>IFERROR(VLOOKUP(E11, '0808-0830'!F:AB, 23, FALSE), "")</f>
        <v>610</v>
      </c>
      <c r="G11">
        <f>IFERROR(VLOOKUP(E11, '0831-0921'!E:AB, 23, FALSE), "")</f>
        <v>480</v>
      </c>
      <c r="J11">
        <f t="shared" si="0"/>
        <v>1090</v>
      </c>
    </row>
    <row r="12" spans="1:10" x14ac:dyDescent="0.25">
      <c r="A12" t="s">
        <v>27</v>
      </c>
      <c r="B12" t="s">
        <v>61</v>
      </c>
      <c r="C12" t="s">
        <v>62</v>
      </c>
      <c r="D12" t="str">
        <f>IFERROR(VLOOKUP(C12, '0831-0921'!D:F, 3, FALSE), "")</f>
        <v>生理女</v>
      </c>
      <c r="E12" t="str">
        <f>IFERROR(VLOOKUP(C12, 帳號整理!E:I, 5, FALSE), "")</f>
        <v>inft23280</v>
      </c>
      <c r="F12">
        <f>IFERROR(VLOOKUP(E12, '0808-0830'!F:AB, 23, FALSE), "")</f>
        <v>430</v>
      </c>
      <c r="G12">
        <f>IFERROR(VLOOKUP(E12, '0831-0921'!E:AB, 23, FALSE), "")</f>
        <v>580</v>
      </c>
      <c r="J12">
        <f t="shared" si="0"/>
        <v>1010</v>
      </c>
    </row>
    <row r="13" spans="1:10" x14ac:dyDescent="0.25">
      <c r="A13" t="s">
        <v>27</v>
      </c>
      <c r="B13" t="s">
        <v>61</v>
      </c>
      <c r="C13" t="s">
        <v>64</v>
      </c>
      <c r="D13" t="str">
        <f>IFERROR(VLOOKUP(C13, '0831-0921'!D:F, 3, FALSE), "")</f>
        <v>生理女</v>
      </c>
      <c r="E13" t="str">
        <f>IFERROR(VLOOKUP(C13, 帳號整理!E:I, 5, FALSE), "")</f>
        <v>inft23276</v>
      </c>
      <c r="F13">
        <f>IFERROR(VLOOKUP(E13, '0808-0830'!F:AB, 23, FALSE), "")</f>
        <v>380</v>
      </c>
      <c r="G13">
        <f>IFERROR(VLOOKUP(E13, '0831-0921'!E:AB, 23, FALSE), "")</f>
        <v>580</v>
      </c>
      <c r="J13">
        <f t="shared" si="0"/>
        <v>960</v>
      </c>
    </row>
    <row r="14" spans="1:10" x14ac:dyDescent="0.25">
      <c r="A14" t="s">
        <v>27</v>
      </c>
      <c r="B14" t="s">
        <v>55</v>
      </c>
      <c r="C14" t="s">
        <v>81</v>
      </c>
      <c r="D14" t="str">
        <f>IFERROR(VLOOKUP(C14, '0831-0921'!D:F, 3, FALSE), "")</f>
        <v>生理女</v>
      </c>
      <c r="E14" t="str">
        <f>IFERROR(VLOOKUP(C14, 帳號整理!E:I, 5, FALSE), "")</f>
        <v>inft23072</v>
      </c>
      <c r="F14">
        <f>IFERROR(VLOOKUP(E14, '0808-0830'!F:AB, 23, FALSE), "")</f>
        <v>350</v>
      </c>
      <c r="G14">
        <f>IFERROR(VLOOKUP(E14, '0831-0921'!E:AB, 23, FALSE), "")</f>
        <v>600</v>
      </c>
      <c r="J14">
        <f t="shared" si="0"/>
        <v>950</v>
      </c>
    </row>
    <row r="15" spans="1:10" x14ac:dyDescent="0.25">
      <c r="A15" t="s">
        <v>27</v>
      </c>
      <c r="B15" t="s">
        <v>69</v>
      </c>
      <c r="C15" t="s">
        <v>98</v>
      </c>
      <c r="D15" t="str">
        <f>IFERROR(VLOOKUP(C15, '0831-0921'!D:F, 3, FALSE), "")</f>
        <v>生理女</v>
      </c>
      <c r="E15" t="str">
        <f>IFERROR(VLOOKUP(C15, 帳號整理!E:I, 5, FALSE), "")</f>
        <v>inft23295</v>
      </c>
      <c r="F15">
        <f>IFERROR(VLOOKUP(E15, '0808-0830'!F:AB, 23, FALSE), "")</f>
        <v>290</v>
      </c>
      <c r="G15">
        <f>IFERROR(VLOOKUP(E15, '0831-0921'!E:AB, 23, FALSE), "")</f>
        <v>580</v>
      </c>
      <c r="J15">
        <f t="shared" si="0"/>
        <v>870</v>
      </c>
    </row>
    <row r="16" spans="1:10" x14ac:dyDescent="0.25">
      <c r="A16" t="s">
        <v>27</v>
      </c>
      <c r="B16" t="s">
        <v>69</v>
      </c>
      <c r="C16" t="s">
        <v>70</v>
      </c>
      <c r="D16" t="str">
        <f>IFERROR(VLOOKUP(C16, '0831-0921'!D:F, 3, FALSE), "")</f>
        <v>生理女</v>
      </c>
      <c r="E16" t="str">
        <f>IFERROR(VLOOKUP(C16, 帳號整理!E:I, 5, FALSE), "")</f>
        <v>inft23268</v>
      </c>
      <c r="F16">
        <f>IFERROR(VLOOKUP(E16, '0808-0830'!F:AB, 23, FALSE), "")</f>
        <v>370</v>
      </c>
      <c r="G16">
        <f>IFERROR(VLOOKUP(E16, '0831-0921'!E:AB, 23, FALSE), "")</f>
        <v>480</v>
      </c>
      <c r="J16">
        <f t="shared" si="0"/>
        <v>850</v>
      </c>
    </row>
    <row r="17" spans="1:10" hidden="1" x14ac:dyDescent="0.25">
      <c r="A17" t="s">
        <v>27</v>
      </c>
      <c r="B17" t="s">
        <v>74</v>
      </c>
      <c r="C17" t="s">
        <v>75</v>
      </c>
      <c r="D17" t="str">
        <f>IFERROR(VLOOKUP(C17, '0831-0921'!D:F, 3, FALSE), "")</f>
        <v>生理男</v>
      </c>
      <c r="E17" t="str">
        <f>IFERROR(VLOOKUP(C17, 帳號整理!E:I, 5, FALSE), "")</f>
        <v>inft23273</v>
      </c>
      <c r="F17">
        <f>IFERROR(VLOOKUP(E17, '0808-0830'!F:AB, 23, FALSE), "")</f>
        <v>350</v>
      </c>
      <c r="G17">
        <f>IFERROR(VLOOKUP(E17, '0831-0921'!E:AB, 23, FALSE), "")</f>
        <v>420</v>
      </c>
      <c r="J17">
        <f t="shared" si="0"/>
        <v>770</v>
      </c>
    </row>
    <row r="18" spans="1:10" x14ac:dyDescent="0.25">
      <c r="A18" t="s">
        <v>27</v>
      </c>
      <c r="B18" t="s">
        <v>66</v>
      </c>
      <c r="C18" t="s">
        <v>67</v>
      </c>
      <c r="D18" t="str">
        <f>IFERROR(VLOOKUP(C18, '0831-0921'!D:F, 3, FALSE), "")</f>
        <v>生理女</v>
      </c>
      <c r="E18" t="str">
        <f>IFERROR(VLOOKUP(C18, 帳號整理!E:I, 5, FALSE), "")</f>
        <v>inft23262</v>
      </c>
      <c r="F18">
        <f>IFERROR(VLOOKUP(E18, '0808-0830'!F:AB, 23, FALSE), "")</f>
        <v>380</v>
      </c>
      <c r="G18">
        <f>IFERROR(VLOOKUP(E18, '0831-0921'!E:AB, 23, FALSE), "")</f>
        <v>440</v>
      </c>
      <c r="J18">
        <f t="shared" si="0"/>
        <v>820</v>
      </c>
    </row>
    <row r="19" spans="1:10" x14ac:dyDescent="0.25">
      <c r="A19" t="s">
        <v>27</v>
      </c>
      <c r="B19" t="s">
        <v>36</v>
      </c>
      <c r="C19" t="s">
        <v>72</v>
      </c>
      <c r="D19" t="str">
        <f>IFERROR(VLOOKUP(C19, '0831-0921'!D:F, 3, FALSE), "")</f>
        <v>生理女</v>
      </c>
      <c r="E19" t="str">
        <f>IFERROR(VLOOKUP(C19, 帳號整理!E:I, 5, FALSE), "")</f>
        <v>inft23096</v>
      </c>
      <c r="F19">
        <f>IFERROR(VLOOKUP(E19, '0808-0830'!F:AB, 23, FALSE), "")</f>
        <v>360</v>
      </c>
      <c r="G19">
        <f>IFERROR(VLOOKUP(E19, '0831-0921'!E:AB, 23, FALSE), "")</f>
        <v>330</v>
      </c>
      <c r="J19">
        <f t="shared" si="0"/>
        <v>690</v>
      </c>
    </row>
    <row r="20" spans="1:10" hidden="1" x14ac:dyDescent="0.25">
      <c r="A20" t="s">
        <v>27</v>
      </c>
      <c r="B20" t="s">
        <v>74</v>
      </c>
      <c r="C20" t="s">
        <v>83</v>
      </c>
      <c r="D20" t="str">
        <f>IFERROR(VLOOKUP(C20, '0831-0921'!D:F, 3, FALSE), "")</f>
        <v>生理男</v>
      </c>
      <c r="E20" t="str">
        <f>IFERROR(VLOOKUP(C20, 帳號整理!E:I, 5, FALSE), "")</f>
        <v>inft23272</v>
      </c>
      <c r="F20">
        <f>IFERROR(VLOOKUP(E20, '0808-0830'!F:AB, 23, FALSE), "")</f>
        <v>340</v>
      </c>
      <c r="G20">
        <f>IFERROR(VLOOKUP(E20, '0831-0921'!E:AB, 23, FALSE), "")</f>
        <v>530</v>
      </c>
      <c r="J20">
        <f t="shared" si="0"/>
        <v>870</v>
      </c>
    </row>
    <row r="21" spans="1:10" hidden="1" x14ac:dyDescent="0.25">
      <c r="A21" t="s">
        <v>27</v>
      </c>
      <c r="B21" t="s">
        <v>85</v>
      </c>
      <c r="C21" t="s">
        <v>86</v>
      </c>
      <c r="D21" t="str">
        <f>IFERROR(VLOOKUP(C21, '0831-0921'!D:F, 3, FALSE), "")</f>
        <v>生理男</v>
      </c>
      <c r="E21" t="str">
        <f>IFERROR(VLOOKUP(C21, 帳號整理!E:I, 5, FALSE), "")</f>
        <v>inft23068</v>
      </c>
      <c r="F21">
        <f>IFERROR(VLOOKUP(E21, '0808-0830'!F:AB, 23, FALSE), "")</f>
        <v>340</v>
      </c>
      <c r="G21">
        <f>IFERROR(VLOOKUP(E21, '0831-0921'!E:AB, 23, FALSE), "")</f>
        <v>410</v>
      </c>
      <c r="J21">
        <f t="shared" si="0"/>
        <v>750</v>
      </c>
    </row>
    <row r="22" spans="1:10" hidden="1" x14ac:dyDescent="0.25">
      <c r="A22" t="s">
        <v>27</v>
      </c>
      <c r="B22" t="s">
        <v>88</v>
      </c>
      <c r="C22" t="s">
        <v>89</v>
      </c>
      <c r="D22" t="str">
        <f>IFERROR(VLOOKUP(C22, '0831-0921'!D:F, 3, FALSE), "")</f>
        <v>生理男</v>
      </c>
      <c r="E22" t="str">
        <f>IFERROR(VLOOKUP(C22, 帳號整理!E:I, 5, FALSE), "")</f>
        <v>inft23079</v>
      </c>
      <c r="F22">
        <f>IFERROR(VLOOKUP(E22, '0808-0830'!F:AB, 23, FALSE), "")</f>
        <v>320</v>
      </c>
      <c r="G22">
        <f>IFERROR(VLOOKUP(E22, '0831-0921'!E:AB, 23, FALSE), "")</f>
        <v>300</v>
      </c>
      <c r="J22">
        <f t="shared" si="0"/>
        <v>620</v>
      </c>
    </row>
    <row r="23" spans="1:10" x14ac:dyDescent="0.25">
      <c r="A23" t="s">
        <v>27</v>
      </c>
      <c r="B23" t="s">
        <v>108</v>
      </c>
      <c r="C23" t="s">
        <v>109</v>
      </c>
      <c r="D23" t="str">
        <f>IFERROR(VLOOKUP(C23, '0831-0921'!D:F, 3, FALSE), "")</f>
        <v>生理女</v>
      </c>
      <c r="E23" t="str">
        <f>IFERROR(VLOOKUP(C23, 帳號整理!E:I, 5, FALSE), "")</f>
        <v>inft23291</v>
      </c>
      <c r="F23">
        <f>IFERROR(VLOOKUP(E23, '0808-0830'!F:AB, 23, FALSE), "")</f>
        <v>270</v>
      </c>
      <c r="G23">
        <f>IFERROR(VLOOKUP(E23, '0831-0921'!E:AB, 23, FALSE), "")</f>
        <v>370</v>
      </c>
      <c r="J23">
        <f t="shared" si="0"/>
        <v>640</v>
      </c>
    </row>
    <row r="24" spans="1:10" x14ac:dyDescent="0.25">
      <c r="A24" t="s">
        <v>27</v>
      </c>
      <c r="B24" t="s">
        <v>66</v>
      </c>
      <c r="C24" t="s">
        <v>91</v>
      </c>
      <c r="D24" t="str">
        <f>IFERROR(VLOOKUP(C24, '0831-0921'!D:F, 3, FALSE), "")</f>
        <v>生理女</v>
      </c>
      <c r="E24" t="str">
        <f>IFERROR(VLOOKUP(C24, 帳號整理!E:I, 5, FALSE), "")</f>
        <v>inft23029</v>
      </c>
      <c r="F24">
        <f>IFERROR(VLOOKUP(E24, '0808-0830'!F:AB, 23, FALSE), "")</f>
        <v>320</v>
      </c>
      <c r="G24">
        <f>IFERROR(VLOOKUP(E24, '0831-0921'!E:AB, 23, FALSE), "")</f>
        <v>300</v>
      </c>
      <c r="J24">
        <f t="shared" si="0"/>
        <v>620</v>
      </c>
    </row>
    <row r="25" spans="1:10" hidden="1" x14ac:dyDescent="0.25">
      <c r="A25" t="s">
        <v>27</v>
      </c>
      <c r="B25" t="s">
        <v>95</v>
      </c>
      <c r="C25" t="s">
        <v>96</v>
      </c>
      <c r="D25" t="str">
        <f>IFERROR(VLOOKUP(C25, '0831-0921'!D:F, 3, FALSE), "")</f>
        <v>生理男</v>
      </c>
      <c r="E25" t="str">
        <f>IFERROR(VLOOKUP(C25, 帳號整理!E:I, 5, FALSE), "")</f>
        <v>inft23265</v>
      </c>
      <c r="F25">
        <f>IFERROR(VLOOKUP(E25, '0808-0830'!F:AB, 23, FALSE), "")</f>
        <v>300</v>
      </c>
      <c r="G25">
        <f>IFERROR(VLOOKUP(E25, '0831-0921'!E:AB, 23, FALSE), "")</f>
        <v>390</v>
      </c>
      <c r="J25">
        <f t="shared" si="0"/>
        <v>690</v>
      </c>
    </row>
    <row r="26" spans="1:10" x14ac:dyDescent="0.25">
      <c r="A26" t="s">
        <v>27</v>
      </c>
      <c r="B26" t="s">
        <v>28</v>
      </c>
      <c r="C26" t="s">
        <v>93</v>
      </c>
      <c r="D26" t="str">
        <f>IFERROR(VLOOKUP(C26, '0831-0921'!D:F, 3, FALSE), "")</f>
        <v>生理女</v>
      </c>
      <c r="E26" t="str">
        <f>IFERROR(VLOOKUP(C26, 帳號整理!E:I, 5, FALSE), "")</f>
        <v>inft23070</v>
      </c>
      <c r="F26">
        <f>IFERROR(VLOOKUP(E26, '0808-0830'!F:AB, 23, FALSE), "")</f>
        <v>310</v>
      </c>
      <c r="G26">
        <f>IFERROR(VLOOKUP(E26, '0831-0921'!E:AB, 23, FALSE), "")</f>
        <v>300</v>
      </c>
      <c r="J26">
        <f t="shared" si="0"/>
        <v>610</v>
      </c>
    </row>
    <row r="27" spans="1:10" x14ac:dyDescent="0.25">
      <c r="A27" t="s">
        <v>27</v>
      </c>
      <c r="B27" t="s">
        <v>78</v>
      </c>
      <c r="C27" t="s">
        <v>79</v>
      </c>
      <c r="D27" t="str">
        <f>IFERROR(VLOOKUP(C27, '0831-0921'!D:F, 3, FALSE), "")</f>
        <v>生理女</v>
      </c>
      <c r="E27" t="str">
        <f>IFERROR(VLOOKUP(C27, 帳號整理!E:I, 5, FALSE), "")</f>
        <v>inft23136</v>
      </c>
      <c r="F27">
        <f>IFERROR(VLOOKUP(E27, '0808-0830'!F:AB, 23, FALSE), "")</f>
        <v>350</v>
      </c>
      <c r="G27">
        <f>IFERROR(VLOOKUP(E27, '0831-0921'!E:AB, 23, FALSE), "")</f>
        <v>250</v>
      </c>
      <c r="J27">
        <f t="shared" si="0"/>
        <v>600</v>
      </c>
    </row>
    <row r="28" spans="1:10" x14ac:dyDescent="0.25">
      <c r="A28" t="s">
        <v>40</v>
      </c>
      <c r="B28" t="s">
        <v>100</v>
      </c>
      <c r="C28" t="s">
        <v>102</v>
      </c>
      <c r="D28" t="str">
        <f>IFERROR(VLOOKUP(C28, '0831-0921'!D:F, 3, FALSE), "")</f>
        <v>生理女</v>
      </c>
      <c r="E28" t="str">
        <f>IFERROR(VLOOKUP(C28, 帳號整理!E:I, 5, FALSE), "")</f>
        <v>inft23108</v>
      </c>
      <c r="F28">
        <f>IFERROR(VLOOKUP(E28, '0808-0830'!F:AB, 23, FALSE), "")</f>
        <v>290</v>
      </c>
      <c r="G28">
        <f>IFERROR(VLOOKUP(E28, '0831-0921'!E:AB, 23, FALSE), "")</f>
        <v>310</v>
      </c>
      <c r="J28">
        <f t="shared" si="0"/>
        <v>600</v>
      </c>
    </row>
    <row r="29" spans="1:10" x14ac:dyDescent="0.25">
      <c r="A29" t="s">
        <v>27</v>
      </c>
      <c r="B29" t="s">
        <v>36</v>
      </c>
      <c r="C29" t="s">
        <v>111</v>
      </c>
      <c r="D29" t="str">
        <f>IFERROR(VLOOKUP(C29, '0831-0921'!D:F, 3, FALSE), "")</f>
        <v>生理女</v>
      </c>
      <c r="E29" t="str">
        <f>IFERROR(VLOOKUP(C29, 帳號整理!E:I, 5, FALSE), "")</f>
        <v>inft23056</v>
      </c>
      <c r="F29">
        <f>IFERROR(VLOOKUP(E29, '0808-0830'!F:AB, 23, FALSE), "")</f>
        <v>270</v>
      </c>
      <c r="G29">
        <f>IFERROR(VLOOKUP(E29, '0831-0921'!E:AB, 23, FALSE), "")</f>
        <v>320</v>
      </c>
      <c r="J29">
        <f t="shared" si="0"/>
        <v>590</v>
      </c>
    </row>
    <row r="30" spans="1:10" x14ac:dyDescent="0.25">
      <c r="A30" t="s">
        <v>27</v>
      </c>
      <c r="B30" t="s">
        <v>113</v>
      </c>
      <c r="C30" t="s">
        <v>114</v>
      </c>
      <c r="D30" t="str">
        <f>IFERROR(VLOOKUP(C30, '0831-0921'!D:F, 3, FALSE), "")</f>
        <v>生理女</v>
      </c>
      <c r="E30" t="str">
        <f>IFERROR(VLOOKUP(C30, 帳號整理!E:I, 5, FALSE), "")</f>
        <v>inft23023</v>
      </c>
      <c r="F30">
        <f>IFERROR(VLOOKUP(E30, '0808-0830'!F:AB, 23, FALSE), "")</f>
        <v>270</v>
      </c>
      <c r="G30">
        <f>IFERROR(VLOOKUP(E30, '0831-0921'!E:AB, 23, FALSE), "")</f>
        <v>300</v>
      </c>
      <c r="J30">
        <f t="shared" si="0"/>
        <v>570</v>
      </c>
    </row>
    <row r="31" spans="1:10" x14ac:dyDescent="0.25">
      <c r="A31" t="s">
        <v>104</v>
      </c>
      <c r="B31" t="s">
        <v>105</v>
      </c>
      <c r="C31" t="s">
        <v>106</v>
      </c>
      <c r="D31" t="str">
        <f>IFERROR(VLOOKUP(C31, '0831-0921'!D:F, 3, FALSE), "")</f>
        <v>生理女</v>
      </c>
      <c r="E31" t="str">
        <f>IFERROR(VLOOKUP(C31, 帳號整理!E:I, 5, FALSE), "")</f>
        <v>inft23087</v>
      </c>
      <c r="F31">
        <f>IFERROR(VLOOKUP(E31, '0808-0830'!F:AB, 23, FALSE), "")</f>
        <v>290</v>
      </c>
      <c r="G31">
        <f>IFERROR(VLOOKUP(E31, '0831-0921'!E:AB, 23, FALSE), "")</f>
        <v>240</v>
      </c>
      <c r="J31">
        <f t="shared" si="0"/>
        <v>530</v>
      </c>
    </row>
    <row r="32" spans="1:10" x14ac:dyDescent="0.25">
      <c r="A32" t="s">
        <v>40</v>
      </c>
      <c r="B32" t="s">
        <v>47</v>
      </c>
      <c r="C32" t="s">
        <v>116</v>
      </c>
      <c r="D32" t="str">
        <f>IFERROR(VLOOKUP(C32, '0831-0921'!D:F, 3, FALSE), "")</f>
        <v>生理女</v>
      </c>
      <c r="E32" t="str">
        <f>IFERROR(VLOOKUP(C32, 帳號整理!E:I, 5, FALSE), "")</f>
        <v>inft23270</v>
      </c>
      <c r="F32">
        <f>IFERROR(VLOOKUP(E32, '0808-0830'!F:AB, 23, FALSE), "")</f>
        <v>260</v>
      </c>
      <c r="G32">
        <f>IFERROR(VLOOKUP(E32, '0831-0921'!E:AB, 23, FALSE), "")</f>
        <v>270</v>
      </c>
      <c r="J32">
        <f t="shared" si="0"/>
        <v>530</v>
      </c>
    </row>
    <row r="33" spans="1:10" hidden="1" x14ac:dyDescent="0.25">
      <c r="A33" t="s">
        <v>27</v>
      </c>
      <c r="B33" t="s">
        <v>55</v>
      </c>
      <c r="C33" t="s">
        <v>118</v>
      </c>
      <c r="D33" t="str">
        <f>IFERROR(VLOOKUP(C33, '0831-0921'!D:F, 3, FALSE), "")</f>
        <v>生理男</v>
      </c>
      <c r="E33" t="str">
        <f>IFERROR(VLOOKUP(C33, 帳號整理!E:I, 5, FALSE), "")</f>
        <v>inft23020</v>
      </c>
      <c r="F33">
        <f>IFERROR(VLOOKUP(E33, '0808-0830'!F:AB, 23, FALSE), "")</f>
        <v>230</v>
      </c>
      <c r="G33">
        <f>IFERROR(VLOOKUP(E33, '0831-0921'!E:AB, 23, FALSE), "")</f>
        <v>190</v>
      </c>
      <c r="J33">
        <f t="shared" si="0"/>
        <v>420</v>
      </c>
    </row>
    <row r="34" spans="1:10" x14ac:dyDescent="0.25">
      <c r="A34" t="s">
        <v>27</v>
      </c>
      <c r="B34" t="s">
        <v>66</v>
      </c>
      <c r="C34" t="s">
        <v>122</v>
      </c>
      <c r="D34" t="str">
        <f>IFERROR(VLOOKUP(C34, '0831-0921'!D:F, 3, FALSE), "")</f>
        <v>生理女</v>
      </c>
      <c r="E34" t="str">
        <f>IFERROR(VLOOKUP(C34, 帳號整理!E:I, 5, FALSE), "")</f>
        <v>inft23133</v>
      </c>
      <c r="F34">
        <f>IFERROR(VLOOKUP(E34, '0808-0830'!F:AB, 23, FALSE), "")</f>
        <v>230</v>
      </c>
      <c r="G34">
        <f>IFERROR(VLOOKUP(E34, '0831-0921'!E:AB, 23, FALSE), "")</f>
        <v>300</v>
      </c>
      <c r="J34">
        <f t="shared" ref="J34:J65" si="1">SUM(F34:I34)</f>
        <v>530</v>
      </c>
    </row>
    <row r="35" spans="1:10" x14ac:dyDescent="0.25">
      <c r="A35" t="s">
        <v>27</v>
      </c>
      <c r="B35" t="s">
        <v>108</v>
      </c>
      <c r="C35" t="s">
        <v>136</v>
      </c>
      <c r="D35" t="str">
        <f>IFERROR(VLOOKUP(C35, '0831-0921'!D:F, 3, FALSE), "")</f>
        <v>生理女</v>
      </c>
      <c r="E35" t="str">
        <f>IFERROR(VLOOKUP(C35, 帳號整理!E:I, 5, FALSE), "")</f>
        <v>inft23103</v>
      </c>
      <c r="F35">
        <f>IFERROR(VLOOKUP(E35, '0808-0830'!F:AB, 23, FALSE), "")</f>
        <v>180</v>
      </c>
      <c r="G35">
        <f>IFERROR(VLOOKUP(E35, '0831-0921'!E:AB, 23, FALSE), "")</f>
        <v>290</v>
      </c>
      <c r="J35">
        <f t="shared" si="1"/>
        <v>470</v>
      </c>
    </row>
    <row r="36" spans="1:10" hidden="1" x14ac:dyDescent="0.25">
      <c r="A36" t="s">
        <v>40</v>
      </c>
      <c r="B36" t="s">
        <v>47</v>
      </c>
      <c r="C36" t="s">
        <v>124</v>
      </c>
      <c r="D36" t="str">
        <f>IFERROR(VLOOKUP(C36, '0831-0921'!D:F, 3, FALSE), "")</f>
        <v>生理男</v>
      </c>
      <c r="E36" t="str">
        <f>IFERROR(VLOOKUP(C36, 帳號整理!E:I, 5, FALSE), "")</f>
        <v>inft23139</v>
      </c>
      <c r="F36">
        <f>IFERROR(VLOOKUP(E36, '0808-0830'!F:AB, 23, FALSE), "")</f>
        <v>210</v>
      </c>
      <c r="G36">
        <f>IFERROR(VLOOKUP(E36, '0831-0921'!E:AB, 23, FALSE), "")</f>
        <v>340</v>
      </c>
      <c r="J36">
        <f t="shared" si="1"/>
        <v>550</v>
      </c>
    </row>
    <row r="37" spans="1:10" x14ac:dyDescent="0.25">
      <c r="A37" t="s">
        <v>27</v>
      </c>
      <c r="B37" t="s">
        <v>131</v>
      </c>
      <c r="C37" t="s">
        <v>132</v>
      </c>
      <c r="D37" t="str">
        <f>IFERROR(VLOOKUP(C37, '0831-0921'!D:F, 3, FALSE), "")</f>
        <v>生理女</v>
      </c>
      <c r="E37" t="str">
        <f>IFERROR(VLOOKUP(C37, 帳號整理!E:I, 5, FALSE), "")</f>
        <v>inft23297</v>
      </c>
      <c r="F37">
        <f>IFERROR(VLOOKUP(E37, '0808-0830'!F:AB, 23, FALSE), "")</f>
        <v>200</v>
      </c>
      <c r="G37">
        <f>IFERROR(VLOOKUP(E37, '0831-0921'!E:AB, 23, FALSE), "")</f>
        <v>130</v>
      </c>
      <c r="J37">
        <f t="shared" si="1"/>
        <v>330</v>
      </c>
    </row>
    <row r="38" spans="1:10" hidden="1" x14ac:dyDescent="0.25">
      <c r="A38" t="s">
        <v>27</v>
      </c>
      <c r="B38" t="s">
        <v>69</v>
      </c>
      <c r="C38" t="s">
        <v>129</v>
      </c>
      <c r="D38" t="str">
        <f>IFERROR(VLOOKUP(C38, '0831-0921'!D:F, 3, FALSE), "")</f>
        <v>生理男</v>
      </c>
      <c r="E38" t="str">
        <f>IFERROR(VLOOKUP(C38, 帳號整理!E:I, 5, FALSE), "")</f>
        <v>inft23062</v>
      </c>
      <c r="F38">
        <f>IFERROR(VLOOKUP(E38, '0808-0830'!F:AB, 23, FALSE), "")</f>
        <v>200</v>
      </c>
      <c r="G38">
        <f>IFERROR(VLOOKUP(E38, '0831-0921'!E:AB, 23, FALSE), "")</f>
        <v>690</v>
      </c>
      <c r="J38">
        <f t="shared" si="1"/>
        <v>890</v>
      </c>
    </row>
    <row r="39" spans="1:10" x14ac:dyDescent="0.25">
      <c r="A39" t="s">
        <v>27</v>
      </c>
      <c r="B39" t="s">
        <v>78</v>
      </c>
      <c r="C39" t="s">
        <v>120</v>
      </c>
      <c r="D39" t="str">
        <f>IFERROR(VLOOKUP(C39, '0831-0921'!D:F, 3, FALSE), "")</f>
        <v>生理女</v>
      </c>
      <c r="E39" t="str">
        <f>IFERROR(VLOOKUP(C39, 帳號整理!E:I, 5, FALSE), "")</f>
        <v>inft23267</v>
      </c>
      <c r="F39">
        <f>IFERROR(VLOOKUP(E39, '0808-0830'!F:AB, 23, FALSE), "")</f>
        <v>230</v>
      </c>
      <c r="G39">
        <f>IFERROR(VLOOKUP(E39, '0831-0921'!E:AB, 23, FALSE), "")</f>
        <v>90</v>
      </c>
      <c r="J39">
        <f t="shared" si="1"/>
        <v>320</v>
      </c>
    </row>
    <row r="40" spans="1:10" x14ac:dyDescent="0.25">
      <c r="A40" t="s">
        <v>52</v>
      </c>
      <c r="B40" t="s">
        <v>28</v>
      </c>
      <c r="C40" t="s">
        <v>134</v>
      </c>
      <c r="D40" t="str">
        <f>IFERROR(VLOOKUP(C40, '0831-0921'!D:F, 3, FALSE), "")</f>
        <v>生理女</v>
      </c>
      <c r="E40" t="str">
        <f>IFERROR(VLOOKUP(C40, 帳號整理!E:I, 5, FALSE), "")</f>
        <v>inft23058</v>
      </c>
      <c r="F40">
        <f>IFERROR(VLOOKUP(E40, '0808-0830'!F:AB, 23, FALSE), "")</f>
        <v>190</v>
      </c>
      <c r="G40">
        <f>IFERROR(VLOOKUP(E40, '0831-0921'!E:AB, 23, FALSE), "")</f>
        <v>130</v>
      </c>
      <c r="J40">
        <f t="shared" si="1"/>
        <v>320</v>
      </c>
    </row>
    <row r="41" spans="1:10" x14ac:dyDescent="0.25">
      <c r="A41" t="s">
        <v>27</v>
      </c>
      <c r="B41" t="s">
        <v>85</v>
      </c>
      <c r="C41" t="s">
        <v>140</v>
      </c>
      <c r="D41" t="str">
        <f>IFERROR(VLOOKUP(C41, '0831-0921'!D:F, 3, FALSE), "")</f>
        <v>生理女</v>
      </c>
      <c r="E41" t="str">
        <f>IFERROR(VLOOKUP(C41, 帳號整理!E:I, 5, FALSE), "")</f>
        <v>inft23039</v>
      </c>
      <c r="F41">
        <f>IFERROR(VLOOKUP(E41, '0808-0830'!F:AB, 23, FALSE), "")</f>
        <v>180</v>
      </c>
      <c r="G41">
        <f>IFERROR(VLOOKUP(E41, '0831-0921'!E:AB, 23, FALSE), "")</f>
        <v>130</v>
      </c>
      <c r="J41">
        <f t="shared" si="1"/>
        <v>310</v>
      </c>
    </row>
    <row r="42" spans="1:10" x14ac:dyDescent="0.25">
      <c r="A42" t="s">
        <v>40</v>
      </c>
      <c r="B42" t="s">
        <v>47</v>
      </c>
      <c r="C42" t="s">
        <v>138</v>
      </c>
      <c r="D42" t="str">
        <f>IFERROR(VLOOKUP(C42, '0831-0921'!D:F, 3, FALSE), "")</f>
        <v>生理女</v>
      </c>
      <c r="E42" t="str">
        <f>IFERROR(VLOOKUP(C42, 帳號整理!E:I, 5, FALSE), "")</f>
        <v>inft23274</v>
      </c>
      <c r="F42">
        <f>IFERROR(VLOOKUP(E42, '0808-0830'!F:AB, 23, FALSE), "")</f>
        <v>180</v>
      </c>
      <c r="G42">
        <f>IFERROR(VLOOKUP(E42, '0831-0921'!E:AB, 23, FALSE), "")</f>
        <v>100</v>
      </c>
      <c r="J42">
        <f t="shared" si="1"/>
        <v>280</v>
      </c>
    </row>
    <row r="43" spans="1:10" x14ac:dyDescent="0.25">
      <c r="A43" t="s">
        <v>27</v>
      </c>
      <c r="B43" t="s">
        <v>126</v>
      </c>
      <c r="C43" t="s">
        <v>127</v>
      </c>
      <c r="D43" t="str">
        <f>IFERROR(VLOOKUP(C43, '0831-0921'!D:F, 3, FALSE), "")</f>
        <v>生理女</v>
      </c>
      <c r="E43" t="str">
        <f>IFERROR(VLOOKUP(C43, 帳號整理!E:I, 5, FALSE), "")</f>
        <v>inft23099</v>
      </c>
      <c r="F43">
        <f>IFERROR(VLOOKUP(E43, '0808-0830'!F:AB, 23, FALSE), "")</f>
        <v>210</v>
      </c>
      <c r="G43">
        <f>IFERROR(VLOOKUP(E43, '0831-0921'!E:AB, 23, FALSE), "")</f>
        <v>40</v>
      </c>
      <c r="J43">
        <f t="shared" si="1"/>
        <v>250</v>
      </c>
    </row>
    <row r="44" spans="1:10" x14ac:dyDescent="0.25">
      <c r="A44" t="s">
        <v>27</v>
      </c>
      <c r="B44" t="s">
        <v>108</v>
      </c>
      <c r="C44" t="s">
        <v>142</v>
      </c>
      <c r="D44" t="str">
        <f>IFERROR(VLOOKUP(C44, '0831-0921'!D:F, 3, FALSE), "")</f>
        <v>生理女</v>
      </c>
      <c r="E44" t="str">
        <f>IFERROR(VLOOKUP(C44, 帳號整理!E:I, 5, FALSE), "")</f>
        <v>inft23289</v>
      </c>
      <c r="F44">
        <f>IFERROR(VLOOKUP(E44, '0808-0830'!F:AB, 23, FALSE), "")</f>
        <v>180</v>
      </c>
      <c r="G44">
        <f>IFERROR(VLOOKUP(E44, '0831-0921'!E:AB, 23, FALSE), "")</f>
        <v>30</v>
      </c>
      <c r="J44">
        <f t="shared" si="1"/>
        <v>210</v>
      </c>
    </row>
    <row r="45" spans="1:10" hidden="1" x14ac:dyDescent="0.25">
      <c r="A45" t="s">
        <v>27</v>
      </c>
      <c r="B45" t="s">
        <v>145</v>
      </c>
      <c r="C45" t="s">
        <v>146</v>
      </c>
      <c r="D45" t="str">
        <f>IFERROR(VLOOKUP(C45, '0831-0921'!D:F, 3, FALSE), "")</f>
        <v>生理男</v>
      </c>
      <c r="E45" t="str">
        <f>IFERROR(VLOOKUP(C45, 帳號整理!E:I, 5, FALSE), "")</f>
        <v>inft23263</v>
      </c>
      <c r="F45">
        <f>IFERROR(VLOOKUP(E45, '0808-0830'!F:AB, 23, FALSE), "")</f>
        <v>150</v>
      </c>
      <c r="G45">
        <f>IFERROR(VLOOKUP(E45, '0831-0921'!E:AB, 23, FALSE), "")</f>
        <v>0</v>
      </c>
      <c r="J45">
        <f t="shared" si="1"/>
        <v>150</v>
      </c>
    </row>
    <row r="46" spans="1:10" hidden="1" x14ac:dyDescent="0.25">
      <c r="A46" t="s">
        <v>27</v>
      </c>
      <c r="B46" t="s">
        <v>131</v>
      </c>
      <c r="C46" t="s">
        <v>149</v>
      </c>
      <c r="D46" t="str">
        <f>IFERROR(VLOOKUP(C46, '0831-0921'!D:F, 3, FALSE), "")</f>
        <v>生理男</v>
      </c>
      <c r="E46" t="str">
        <f>IFERROR(VLOOKUP(C46, 帳號整理!E:I, 5, FALSE), "")</f>
        <v>inft23031</v>
      </c>
      <c r="F46">
        <f>IFERROR(VLOOKUP(E46, '0808-0830'!F:AB, 23, FALSE), "")</f>
        <v>120</v>
      </c>
      <c r="G46">
        <f>IFERROR(VLOOKUP(E46, '0831-0921'!E:AB, 23, FALSE), "")</f>
        <v>60</v>
      </c>
      <c r="J46">
        <f t="shared" si="1"/>
        <v>180</v>
      </c>
    </row>
    <row r="47" spans="1:10" hidden="1" x14ac:dyDescent="0.25">
      <c r="A47" t="s">
        <v>27</v>
      </c>
      <c r="B47" t="s">
        <v>151</v>
      </c>
      <c r="C47" t="s">
        <v>153</v>
      </c>
      <c r="D47" t="str">
        <f>IFERROR(VLOOKUP(C47, '0831-0921'!D:F, 3, FALSE), "")</f>
        <v>生理男</v>
      </c>
      <c r="E47" t="str">
        <f>IFERROR(VLOOKUP(C47, 帳號整理!E:I, 5, FALSE), "")</f>
        <v>inft23293</v>
      </c>
      <c r="F47">
        <f>IFERROR(VLOOKUP(E47, '0808-0830'!F:AB, 23, FALSE), "")</f>
        <v>110</v>
      </c>
      <c r="G47">
        <f>IFERROR(VLOOKUP(E47, '0831-0921'!E:AB, 23, FALSE), "")</f>
        <v>340</v>
      </c>
      <c r="J47">
        <f t="shared" si="1"/>
        <v>450</v>
      </c>
    </row>
    <row r="48" spans="1:10" x14ac:dyDescent="0.25">
      <c r="A48" t="s">
        <v>104</v>
      </c>
      <c r="B48" t="s">
        <v>155</v>
      </c>
      <c r="C48" t="s">
        <v>156</v>
      </c>
      <c r="D48" t="str">
        <f>IFERROR(VLOOKUP(C48, '0831-0921'!D:F, 3, FALSE), "")</f>
        <v>生理女</v>
      </c>
      <c r="E48" t="str">
        <f>IFERROR(VLOOKUP(C48, 帳號整理!E:I, 5, FALSE), "")</f>
        <v>inft23140</v>
      </c>
      <c r="F48">
        <f>IFERROR(VLOOKUP(E48, '0808-0830'!F:AB, 23, FALSE), "")</f>
        <v>110</v>
      </c>
      <c r="G48">
        <f>IFERROR(VLOOKUP(E48, '0831-0921'!E:AB, 23, FALSE), "")</f>
        <v>80</v>
      </c>
      <c r="J48">
        <f t="shared" si="1"/>
        <v>190</v>
      </c>
    </row>
    <row r="49" spans="1:10" hidden="1" x14ac:dyDescent="0.25">
      <c r="A49" t="s">
        <v>27</v>
      </c>
      <c r="B49" t="s">
        <v>113</v>
      </c>
      <c r="C49" t="s">
        <v>158</v>
      </c>
      <c r="D49" t="str">
        <f>IFERROR(VLOOKUP(C49, '0831-0921'!D:F, 3, FALSE), "")</f>
        <v>生理男</v>
      </c>
      <c r="E49" t="str">
        <f>IFERROR(VLOOKUP(C49, 帳號整理!E:I, 5, FALSE), "")</f>
        <v>inft23282</v>
      </c>
      <c r="F49">
        <f>IFERROR(VLOOKUP(E49, '0808-0830'!F:AB, 23, FALSE), "")</f>
        <v>100</v>
      </c>
      <c r="G49">
        <f>IFERROR(VLOOKUP(E49, '0831-0921'!E:AB, 23, FALSE), "")</f>
        <v>100</v>
      </c>
      <c r="J49">
        <f t="shared" si="1"/>
        <v>200</v>
      </c>
    </row>
    <row r="50" spans="1:10" x14ac:dyDescent="0.25">
      <c r="A50" t="s">
        <v>40</v>
      </c>
      <c r="B50" t="s">
        <v>174</v>
      </c>
      <c r="C50" t="s">
        <v>175</v>
      </c>
      <c r="D50" t="str">
        <f>IFERROR(VLOOKUP(C50, '0831-0921'!D:F, 3, FALSE), "")</f>
        <v>生理女</v>
      </c>
      <c r="E50" t="str">
        <f>IFERROR(VLOOKUP(C50, 帳號整理!E:I, 5, FALSE), "")</f>
        <v>inft23081</v>
      </c>
      <c r="F50">
        <f>IFERROR(VLOOKUP(E50, '0808-0830'!F:AB, 23, FALSE), "")</f>
        <v>70</v>
      </c>
      <c r="G50">
        <f>IFERROR(VLOOKUP(E50, '0831-0921'!E:AB, 23, FALSE), "")</f>
        <v>80</v>
      </c>
      <c r="J50">
        <f t="shared" si="1"/>
        <v>150</v>
      </c>
    </row>
    <row r="51" spans="1:10" hidden="1" x14ac:dyDescent="0.25">
      <c r="A51" t="s">
        <v>27</v>
      </c>
      <c r="B51" t="s">
        <v>113</v>
      </c>
      <c r="C51" t="s">
        <v>162</v>
      </c>
      <c r="D51" t="str">
        <f>IFERROR(VLOOKUP(C51, '0831-0921'!D:F, 3, FALSE), "")</f>
        <v>生理男</v>
      </c>
      <c r="E51" t="str">
        <f>IFERROR(VLOOKUP(C51, 帳號整理!E:I, 5, FALSE), "")</f>
        <v>inft23078</v>
      </c>
      <c r="F51">
        <f>IFERROR(VLOOKUP(E51, '0808-0830'!F:AB, 23, FALSE), "")</f>
        <v>90</v>
      </c>
      <c r="G51">
        <f>IFERROR(VLOOKUP(E51, '0831-0921'!E:AB, 23, FALSE), "")</f>
        <v>20</v>
      </c>
      <c r="J51">
        <f t="shared" si="1"/>
        <v>110</v>
      </c>
    </row>
    <row r="52" spans="1:10" x14ac:dyDescent="0.25">
      <c r="A52" t="s">
        <v>52</v>
      </c>
      <c r="B52" t="s">
        <v>85</v>
      </c>
      <c r="C52" t="s">
        <v>160</v>
      </c>
      <c r="D52" t="str">
        <f>IFERROR(VLOOKUP(C52, '0831-0921'!D:F, 3, FALSE), "")</f>
        <v>生理女</v>
      </c>
      <c r="E52" t="str">
        <f>IFERROR(VLOOKUP(C52, 帳號整理!E:I, 5, FALSE), "")</f>
        <v>inft23033</v>
      </c>
      <c r="F52">
        <f>IFERROR(VLOOKUP(E52, '0808-0830'!F:AB, 23, FALSE), "")</f>
        <v>100</v>
      </c>
      <c r="G52">
        <f>IFERROR(VLOOKUP(E52, '0831-0921'!E:AB, 23, FALSE), "")</f>
        <v>40</v>
      </c>
      <c r="J52">
        <f t="shared" si="1"/>
        <v>140</v>
      </c>
    </row>
    <row r="53" spans="1:10" hidden="1" x14ac:dyDescent="0.25">
      <c r="A53" t="s">
        <v>27</v>
      </c>
      <c r="B53" t="s">
        <v>168</v>
      </c>
      <c r="C53" t="s">
        <v>169</v>
      </c>
      <c r="D53" t="str">
        <f>IFERROR(VLOOKUP(C53, '0831-0921'!D:F, 3, FALSE), "")</f>
        <v>生理男</v>
      </c>
      <c r="E53" t="str">
        <f>IFERROR(VLOOKUP(C53, 帳號整理!E:I, 5, FALSE), "")</f>
        <v>inft23142</v>
      </c>
      <c r="F53">
        <f>IFERROR(VLOOKUP(E53, '0808-0830'!F:AB, 23, FALSE), "")</f>
        <v>80</v>
      </c>
      <c r="G53">
        <f>IFERROR(VLOOKUP(E53, '0831-0921'!E:AB, 23, FALSE), "")</f>
        <v>100</v>
      </c>
      <c r="J53">
        <f t="shared" si="1"/>
        <v>180</v>
      </c>
    </row>
    <row r="54" spans="1:10" x14ac:dyDescent="0.25">
      <c r="A54" t="s">
        <v>27</v>
      </c>
      <c r="B54" t="s">
        <v>164</v>
      </c>
      <c r="C54" t="s">
        <v>166</v>
      </c>
      <c r="D54" t="str">
        <f>IFERROR(VLOOKUP(C54, '0831-0921'!D:F, 3, FALSE), "")</f>
        <v>生理女</v>
      </c>
      <c r="E54" t="str">
        <f>IFERROR(VLOOKUP(C54, 帳號整理!E:I, 5, FALSE), "")</f>
        <v>inft23117</v>
      </c>
      <c r="F54">
        <f>IFERROR(VLOOKUP(E54, '0808-0830'!F:AB, 23, FALSE), "")</f>
        <v>90</v>
      </c>
      <c r="G54">
        <f>IFERROR(VLOOKUP(E54, '0831-0921'!E:AB, 23, FALSE), "")</f>
        <v>20</v>
      </c>
      <c r="J54">
        <f t="shared" si="1"/>
        <v>110</v>
      </c>
    </row>
    <row r="55" spans="1:10" x14ac:dyDescent="0.25">
      <c r="A55" t="s">
        <v>27</v>
      </c>
      <c r="B55" t="s">
        <v>78</v>
      </c>
      <c r="C55" t="s">
        <v>177</v>
      </c>
      <c r="D55" t="str">
        <f>IFERROR(VLOOKUP(C55, '0831-0921'!D:F, 3, FALSE), "")</f>
        <v>生理女</v>
      </c>
      <c r="E55" t="str">
        <f>IFERROR(VLOOKUP(C55, 帳號整理!E:I, 5, FALSE), "")</f>
        <v>inft23003</v>
      </c>
      <c r="F55">
        <f>IFERROR(VLOOKUP(E55, '0808-0830'!F:AB, 23, FALSE), "")</f>
        <v>70</v>
      </c>
      <c r="G55">
        <f>IFERROR(VLOOKUP(E55, '0831-0921'!E:AB, 23, FALSE), "")</f>
        <v>40</v>
      </c>
      <c r="J55">
        <f t="shared" si="1"/>
        <v>110</v>
      </c>
    </row>
    <row r="56" spans="1:10" x14ac:dyDescent="0.25">
      <c r="A56" t="s">
        <v>27</v>
      </c>
      <c r="B56" t="s">
        <v>85</v>
      </c>
      <c r="C56" t="s">
        <v>193</v>
      </c>
      <c r="D56" t="str">
        <f>IFERROR(VLOOKUP(C56, '0831-0921'!D:F, 3, FALSE), "")</f>
        <v>生理女</v>
      </c>
      <c r="E56" t="str">
        <f>IFERROR(VLOOKUP(C56, 帳號整理!E:I, 5, FALSE), "")</f>
        <v>inft23040</v>
      </c>
      <c r="F56">
        <f>IFERROR(VLOOKUP(E56, '0808-0830'!F:AB, 23, FALSE), "")</f>
        <v>50</v>
      </c>
      <c r="G56">
        <f>IFERROR(VLOOKUP(E56, '0831-0921'!E:AB, 23, FALSE), "")</f>
        <v>30</v>
      </c>
      <c r="J56">
        <f t="shared" si="1"/>
        <v>80</v>
      </c>
    </row>
    <row r="57" spans="1:10" hidden="1" x14ac:dyDescent="0.25">
      <c r="A57" t="s">
        <v>27</v>
      </c>
      <c r="B57" t="s">
        <v>180</v>
      </c>
      <c r="C57" t="s">
        <v>182</v>
      </c>
      <c r="D57" t="str">
        <f>IFERROR(VLOOKUP(C57, '0831-0921'!D:F, 3, FALSE), "")</f>
        <v>生理男</v>
      </c>
      <c r="E57" t="str">
        <f>IFERROR(VLOOKUP(C57, 帳號整理!E:I, 5, FALSE), "")</f>
        <v>inft23277</v>
      </c>
      <c r="F57">
        <f>IFERROR(VLOOKUP(E57, '0808-0830'!F:AB, 23, FALSE), "")</f>
        <v>60</v>
      </c>
      <c r="G57">
        <f>IFERROR(VLOOKUP(E57, '0831-0921'!E:AB, 23, FALSE), "")</f>
        <v>40</v>
      </c>
      <c r="J57">
        <f t="shared" si="1"/>
        <v>100</v>
      </c>
    </row>
    <row r="58" spans="1:10" x14ac:dyDescent="0.25">
      <c r="A58" t="s">
        <v>40</v>
      </c>
      <c r="B58" t="s">
        <v>171</v>
      </c>
      <c r="C58" t="s">
        <v>172</v>
      </c>
      <c r="D58" t="str">
        <f>IFERROR(VLOOKUP(C58, '0831-0921'!D:F, 3, FALSE), "")</f>
        <v>生理女</v>
      </c>
      <c r="E58" t="str">
        <f>IFERROR(VLOOKUP(C58, 帳號整理!E:I, 5, FALSE), "")</f>
        <v>inft23285</v>
      </c>
      <c r="F58">
        <f>IFERROR(VLOOKUP(E58, '0808-0830'!F:AB, 23, FALSE), "")</f>
        <v>70</v>
      </c>
      <c r="G58">
        <f>IFERROR(VLOOKUP(E58, '0831-0921'!E:AB, 23, FALSE), "")</f>
        <v>0</v>
      </c>
      <c r="J58">
        <f t="shared" si="1"/>
        <v>70</v>
      </c>
    </row>
    <row r="59" spans="1:10" hidden="1" x14ac:dyDescent="0.25">
      <c r="A59" t="s">
        <v>27</v>
      </c>
      <c r="B59" t="s">
        <v>189</v>
      </c>
      <c r="C59" t="s">
        <v>191</v>
      </c>
      <c r="D59" t="str">
        <f>IFERROR(VLOOKUP(C59, '0831-0921'!D:F, 3, FALSE), "")</f>
        <v>生理男</v>
      </c>
      <c r="E59" t="str">
        <f>IFERROR(VLOOKUP(C59, 帳號整理!E:I, 5, FALSE), "")</f>
        <v>inft23137</v>
      </c>
      <c r="F59">
        <f>IFERROR(VLOOKUP(E59, '0808-0830'!F:AB, 23, FALSE), "")</f>
        <v>50</v>
      </c>
      <c r="G59">
        <f>IFERROR(VLOOKUP(E59, '0831-0921'!E:AB, 23, FALSE), "")</f>
        <v>0</v>
      </c>
      <c r="J59">
        <f t="shared" si="1"/>
        <v>50</v>
      </c>
    </row>
    <row r="60" spans="1:10" x14ac:dyDescent="0.25">
      <c r="A60" t="s">
        <v>27</v>
      </c>
      <c r="B60" t="s">
        <v>95</v>
      </c>
      <c r="C60" t="s">
        <v>198</v>
      </c>
      <c r="D60" t="str">
        <f>IFERROR(VLOOKUP(C60, '0831-0921'!D:F, 3, FALSE), "")</f>
        <v>生理女</v>
      </c>
      <c r="E60" t="str">
        <f>IFERROR(VLOOKUP(C60, 帳號整理!E:I, 5, FALSE), "")</f>
        <v>inft23286</v>
      </c>
      <c r="F60">
        <f>IFERROR(VLOOKUP(E60, '0808-0830'!F:AB, 23, FALSE), "")</f>
        <v>40</v>
      </c>
      <c r="G60">
        <f>IFERROR(VLOOKUP(E60, '0831-0921'!E:AB, 23, FALSE), "")</f>
        <v>30</v>
      </c>
      <c r="J60">
        <f t="shared" si="1"/>
        <v>70</v>
      </c>
    </row>
    <row r="61" spans="1:10" hidden="1" x14ac:dyDescent="0.25">
      <c r="A61" t="s">
        <v>27</v>
      </c>
      <c r="B61" t="s">
        <v>195</v>
      </c>
      <c r="C61" t="s">
        <v>196</v>
      </c>
      <c r="D61" t="str">
        <f>IFERROR(VLOOKUP(C61, '0831-0921'!D:F, 3, FALSE), "")</f>
        <v>生理男</v>
      </c>
      <c r="E61" t="str">
        <f>IFERROR(VLOOKUP(C61, 帳號整理!E:I, 5, FALSE), "")</f>
        <v>inft23300</v>
      </c>
      <c r="F61">
        <f>IFERROR(VLOOKUP(E61, '0808-0830'!F:AB, 23, FALSE), "")</f>
        <v>40</v>
      </c>
      <c r="G61">
        <f>IFERROR(VLOOKUP(E61, '0831-0921'!E:AB, 23, FALSE), "")</f>
        <v>30</v>
      </c>
      <c r="J61">
        <f t="shared" si="1"/>
        <v>70</v>
      </c>
    </row>
    <row r="62" spans="1:10" x14ac:dyDescent="0.25">
      <c r="A62" t="s">
        <v>27</v>
      </c>
      <c r="B62" t="s">
        <v>186</v>
      </c>
      <c r="C62" t="s">
        <v>187</v>
      </c>
      <c r="D62" t="str">
        <f>IFERROR(VLOOKUP(C62, '0831-0921'!D:F, 3, FALSE), "")</f>
        <v>生理女</v>
      </c>
      <c r="E62" t="str">
        <f>IFERROR(VLOOKUP(C62, 帳號整理!E:I, 5, FALSE), "")</f>
        <v>inft23106</v>
      </c>
      <c r="F62">
        <f>IFERROR(VLOOKUP(E62, '0808-0830'!F:AB, 23, FALSE), "")</f>
        <v>60</v>
      </c>
      <c r="G62">
        <f>IFERROR(VLOOKUP(E62, '0831-0921'!E:AB, 23, FALSE), "")</f>
        <v>0</v>
      </c>
      <c r="J62">
        <f t="shared" si="1"/>
        <v>60</v>
      </c>
    </row>
    <row r="63" spans="1:10" hidden="1" x14ac:dyDescent="0.25">
      <c r="A63" t="s">
        <v>40</v>
      </c>
      <c r="B63" t="s">
        <v>171</v>
      </c>
      <c r="C63" t="s">
        <v>200</v>
      </c>
      <c r="D63" t="str">
        <f>IFERROR(VLOOKUP(C63, '0831-0921'!D:F, 3, FALSE), "")</f>
        <v>生理男</v>
      </c>
      <c r="E63" t="str">
        <f>IFERROR(VLOOKUP(C63, 帳號整理!E:I, 5, FALSE), "")</f>
        <v>inft23264</v>
      </c>
      <c r="F63">
        <f>IFERROR(VLOOKUP(E63, '0808-0830'!F:AB, 23, FALSE), "")</f>
        <v>30</v>
      </c>
      <c r="G63">
        <f>IFERROR(VLOOKUP(E63, '0831-0921'!E:AB, 23, FALSE), "")</f>
        <v>0</v>
      </c>
      <c r="J63">
        <f t="shared" si="1"/>
        <v>30</v>
      </c>
    </row>
    <row r="64" spans="1:10" hidden="1" x14ac:dyDescent="0.25">
      <c r="A64" t="s">
        <v>27</v>
      </c>
      <c r="B64" t="s">
        <v>69</v>
      </c>
      <c r="C64" t="s">
        <v>202</v>
      </c>
      <c r="D64" t="str">
        <f>IFERROR(VLOOKUP(C64, '0831-0921'!D:F, 3, FALSE), "")</f>
        <v>生理男</v>
      </c>
      <c r="E64" t="str">
        <f>IFERROR(VLOOKUP(C64, 帳號整理!E:I, 5, FALSE), "")</f>
        <v>inft23292</v>
      </c>
      <c r="F64">
        <f>IFERROR(VLOOKUP(E64, '0808-0830'!F:AB, 23, FALSE), "")</f>
        <v>30</v>
      </c>
      <c r="G64">
        <f>IFERROR(VLOOKUP(E64, '0831-0921'!E:AB, 23, FALSE), "")</f>
        <v>30</v>
      </c>
      <c r="J64">
        <f t="shared" si="1"/>
        <v>60</v>
      </c>
    </row>
    <row r="65" spans="1:10" x14ac:dyDescent="0.25">
      <c r="A65" t="s">
        <v>27</v>
      </c>
      <c r="B65" t="s">
        <v>204</v>
      </c>
      <c r="C65" t="s">
        <v>206</v>
      </c>
      <c r="D65" t="str">
        <f>IFERROR(VLOOKUP(C65, '0831-0921'!D:F, 3, FALSE), "")</f>
        <v>生理女</v>
      </c>
      <c r="E65" t="str">
        <f>IFERROR(VLOOKUP(C65, 帳號整理!E:I, 5, FALSE), "")</f>
        <v>inft23287</v>
      </c>
      <c r="F65">
        <f>IFERROR(VLOOKUP(E65, '0808-0830'!F:AB, 23, FALSE), "")</f>
        <v>30</v>
      </c>
      <c r="G65">
        <f>IFERROR(VLOOKUP(E65, '0831-0921'!E:AB, 23, FALSE), "")</f>
        <v>30</v>
      </c>
      <c r="J65">
        <f t="shared" si="1"/>
        <v>60</v>
      </c>
    </row>
    <row r="66" spans="1:10" hidden="1" x14ac:dyDescent="0.25">
      <c r="A66" t="s">
        <v>27</v>
      </c>
      <c r="B66" t="s">
        <v>108</v>
      </c>
      <c r="C66" t="s">
        <v>208</v>
      </c>
      <c r="D66" t="str">
        <f>IFERROR(VLOOKUP(C66, '0831-0921'!D:F, 3, FALSE), "")</f>
        <v>生理男</v>
      </c>
      <c r="E66" t="str">
        <f>IFERROR(VLOOKUP(C66, 帳號整理!E:I, 5, FALSE), "")</f>
        <v>inft23283</v>
      </c>
      <c r="F66">
        <f>IFERROR(VLOOKUP(E66, '0808-0830'!F:AB, 23, FALSE), "")</f>
        <v>20</v>
      </c>
      <c r="G66">
        <f>IFERROR(VLOOKUP(E66, '0831-0921'!E:AB, 23, FALSE), "")</f>
        <v>10</v>
      </c>
      <c r="J66">
        <f t="shared" ref="J66:J97" si="2">SUM(F66:I66)</f>
        <v>30</v>
      </c>
    </row>
    <row r="67" spans="1:10" hidden="1" x14ac:dyDescent="0.25">
      <c r="A67" t="s">
        <v>27</v>
      </c>
      <c r="B67" t="s">
        <v>85</v>
      </c>
      <c r="C67" t="s">
        <v>210</v>
      </c>
      <c r="D67" t="str">
        <f>IFERROR(VLOOKUP(C67, '0831-0921'!D:F, 3, FALSE), "")</f>
        <v>生理男</v>
      </c>
      <c r="E67" t="str">
        <f>IFERROR(VLOOKUP(C67, 帳號整理!E:I, 5, FALSE), "")</f>
        <v>inft23080</v>
      </c>
      <c r="F67">
        <f>IFERROR(VLOOKUP(E67, '0808-0830'!F:AB, 23, FALSE), "")</f>
        <v>10</v>
      </c>
      <c r="G67">
        <f>IFERROR(VLOOKUP(E67, '0831-0921'!E:AB, 23, FALSE), "")</f>
        <v>0</v>
      </c>
      <c r="J67">
        <f t="shared" si="2"/>
        <v>10</v>
      </c>
    </row>
    <row r="68" spans="1:10" x14ac:dyDescent="0.25">
      <c r="A68" t="s">
        <v>27</v>
      </c>
      <c r="B68" t="s">
        <v>55</v>
      </c>
      <c r="C68" t="s">
        <v>212</v>
      </c>
      <c r="D68" t="str">
        <f>IFERROR(VLOOKUP(C68, '0831-0921'!D:F, 3, FALSE), "")</f>
        <v>生理女</v>
      </c>
      <c r="E68" t="str">
        <f>IFERROR(VLOOKUP(C68, 帳號整理!E:I, 5, FALSE), "")</f>
        <v>inft23017</v>
      </c>
      <c r="F68">
        <f>IFERROR(VLOOKUP(E68, '0808-0830'!F:AB, 23, FALSE), "")</f>
        <v>10</v>
      </c>
      <c r="G68">
        <f>IFERROR(VLOOKUP(E68, '0831-0921'!E:AB, 23, FALSE), "")</f>
        <v>0</v>
      </c>
      <c r="J68">
        <f t="shared" si="2"/>
        <v>10</v>
      </c>
    </row>
    <row r="69" spans="1:10" hidden="1" x14ac:dyDescent="0.25">
      <c r="A69" t="s">
        <v>104</v>
      </c>
      <c r="B69" t="s">
        <v>155</v>
      </c>
      <c r="C69" t="s">
        <v>215</v>
      </c>
      <c r="D69" t="str">
        <f>IFERROR(VLOOKUP(C69, '0831-0921'!D:F, 3, FALSE), "")</f>
        <v>生理男</v>
      </c>
      <c r="E69" t="str">
        <f>IFERROR(VLOOKUP(C69, 帳號整理!E:I, 5, FALSE), "")</f>
        <v>inft23288</v>
      </c>
      <c r="F69">
        <f>IFERROR(VLOOKUP(E69, '0808-0830'!F:AB, 23, FALSE), "")</f>
        <v>10</v>
      </c>
      <c r="G69">
        <f>IFERROR(VLOOKUP(E69, '0831-0921'!E:AB, 23, FALSE), "")</f>
        <v>0</v>
      </c>
      <c r="J69">
        <f t="shared" si="2"/>
        <v>10</v>
      </c>
    </row>
    <row r="70" spans="1:10" hidden="1" x14ac:dyDescent="0.25">
      <c r="A70" t="s">
        <v>27</v>
      </c>
      <c r="B70" t="s">
        <v>189</v>
      </c>
      <c r="C70" t="s">
        <v>217</v>
      </c>
      <c r="D70" t="str">
        <f>IFERROR(VLOOKUP(C70, '0831-0921'!D:F, 3, FALSE), "")</f>
        <v>生理男</v>
      </c>
      <c r="E70" t="str">
        <f>IFERROR(VLOOKUP(C70, 帳號整理!E:I, 5, FALSE), "")</f>
        <v>inft23044</v>
      </c>
      <c r="F70">
        <f>IFERROR(VLOOKUP(E70, '0808-0830'!F:AB, 23, FALSE), "")</f>
        <v>0</v>
      </c>
      <c r="G70">
        <f>IFERROR(VLOOKUP(E70, '0831-0921'!E:AB, 23, FALSE), "")</f>
        <v>0</v>
      </c>
      <c r="J70">
        <f t="shared" si="2"/>
        <v>0</v>
      </c>
    </row>
    <row r="71" spans="1:10" hidden="1" x14ac:dyDescent="0.25">
      <c r="A71" t="s">
        <v>27</v>
      </c>
      <c r="B71" t="s">
        <v>95</v>
      </c>
      <c r="C71" t="s">
        <v>219</v>
      </c>
      <c r="D71" t="str">
        <f>IFERROR(VLOOKUP(C71, '0831-0921'!D:F, 3, FALSE), "")</f>
        <v>生理男</v>
      </c>
      <c r="E71" t="str">
        <f>IFERROR(VLOOKUP(C71, 帳號整理!E:I, 5, FALSE), "")</f>
        <v>inft23094</v>
      </c>
      <c r="F71">
        <f>IFERROR(VLOOKUP(E71, '0808-0830'!F:AB, 23, FALSE), "")</f>
        <v>0</v>
      </c>
      <c r="G71">
        <f>IFERROR(VLOOKUP(E71, '0831-0921'!E:AB, 23, FALSE), "")</f>
        <v>0</v>
      </c>
      <c r="J71">
        <f t="shared" si="2"/>
        <v>0</v>
      </c>
    </row>
    <row r="72" spans="1:10" hidden="1" x14ac:dyDescent="0.25">
      <c r="A72" t="s">
        <v>27</v>
      </c>
      <c r="B72" t="s">
        <v>204</v>
      </c>
      <c r="C72" t="s">
        <v>221</v>
      </c>
      <c r="D72" t="str">
        <f>IFERROR(VLOOKUP(C72, '0831-0921'!D:F, 3, FALSE), "")</f>
        <v>生理男</v>
      </c>
      <c r="E72" t="str">
        <f>IFERROR(VLOOKUP(C72, 帳號整理!E:I, 5, FALSE), "")</f>
        <v>inft23101</v>
      </c>
      <c r="F72">
        <f>IFERROR(VLOOKUP(E72, '0808-0830'!F:AB, 23, FALSE), "")</f>
        <v>0</v>
      </c>
      <c r="G72">
        <f>IFERROR(VLOOKUP(E72, '0831-0921'!E:AB, 23, FALSE), "")</f>
        <v>0</v>
      </c>
      <c r="J72">
        <f t="shared" si="2"/>
        <v>0</v>
      </c>
    </row>
    <row r="73" spans="1:10" hidden="1" x14ac:dyDescent="0.25">
      <c r="A73" t="s">
        <v>27</v>
      </c>
      <c r="B73" t="s">
        <v>164</v>
      </c>
      <c r="C73" t="s">
        <v>223</v>
      </c>
      <c r="D73" t="str">
        <f>IFERROR(VLOOKUP(C73, '0831-0921'!D:F, 3, FALSE), "")</f>
        <v>生理男</v>
      </c>
      <c r="E73" t="str">
        <f>IFERROR(VLOOKUP(C73, 帳號整理!E:I, 5, FALSE), "")</f>
        <v>inft23146</v>
      </c>
      <c r="F73">
        <f>IFERROR(VLOOKUP(E73, '0808-0830'!F:AB, 23, FALSE), "")</f>
        <v>0</v>
      </c>
      <c r="G73">
        <f>IFERROR(VLOOKUP(E73, '0831-0921'!E:AB, 23, FALSE), "")</f>
        <v>0</v>
      </c>
      <c r="J73">
        <f t="shared" si="2"/>
        <v>0</v>
      </c>
    </row>
    <row r="74" spans="1:10" hidden="1" x14ac:dyDescent="0.25">
      <c r="A74" t="s">
        <v>27</v>
      </c>
      <c r="B74" t="s">
        <v>225</v>
      </c>
      <c r="C74" t="s">
        <v>227</v>
      </c>
      <c r="D74" t="str">
        <f>IFERROR(VLOOKUP(C74, '0831-0921'!D:F, 3, FALSE), "")</f>
        <v>生理男</v>
      </c>
      <c r="E74" t="str">
        <f>IFERROR(VLOOKUP(C74, 帳號整理!E:I, 5, FALSE), "")</f>
        <v>inft23147</v>
      </c>
      <c r="F74">
        <f>IFERROR(VLOOKUP(E74, '0808-0830'!F:AB, 23, FALSE), "")</f>
        <v>0</v>
      </c>
      <c r="G74">
        <f>IFERROR(VLOOKUP(E74, '0831-0921'!E:AB, 23, FALSE), "")</f>
        <v>0</v>
      </c>
      <c r="J74">
        <f t="shared" si="2"/>
        <v>0</v>
      </c>
    </row>
    <row r="75" spans="1:10" x14ac:dyDescent="0.25">
      <c r="A75" t="s">
        <v>40</v>
      </c>
      <c r="B75" t="s">
        <v>229</v>
      </c>
      <c r="C75" t="s">
        <v>230</v>
      </c>
      <c r="D75" t="str">
        <f>IFERROR(VLOOKUP(C75, '0831-0921'!D:F, 3, FALSE), "")</f>
        <v>生理女</v>
      </c>
      <c r="E75" t="str">
        <f>IFERROR(VLOOKUP(C75, 帳號整理!E:I, 5, FALSE), "")</f>
        <v>inft23021</v>
      </c>
      <c r="F75">
        <f>IFERROR(VLOOKUP(E75, '0808-0830'!F:AB, 23, FALSE), "")</f>
        <v>0</v>
      </c>
      <c r="G75">
        <f>IFERROR(VLOOKUP(E75, '0831-0921'!E:AB, 23, FALSE), "")</f>
        <v>0</v>
      </c>
      <c r="J75">
        <f t="shared" si="2"/>
        <v>0</v>
      </c>
    </row>
    <row r="76" spans="1:10" x14ac:dyDescent="0.25">
      <c r="A76" t="s">
        <v>27</v>
      </c>
      <c r="B76" t="s">
        <v>126</v>
      </c>
      <c r="C76" t="s">
        <v>232</v>
      </c>
      <c r="D76" t="str">
        <f>IFERROR(VLOOKUP(C76, '0831-0921'!D:F, 3, FALSE), "")</f>
        <v>生理女</v>
      </c>
      <c r="E76" t="str">
        <f>IFERROR(VLOOKUP(C76, 帳號整理!E:I, 5, FALSE), "")</f>
        <v>inft23266</v>
      </c>
      <c r="F76">
        <f>IFERROR(VLOOKUP(E76, '0808-0830'!F:AB, 23, FALSE), "")</f>
        <v>0</v>
      </c>
      <c r="G76">
        <f>IFERROR(VLOOKUP(E76, '0831-0921'!E:AB, 23, FALSE), "")</f>
        <v>0</v>
      </c>
      <c r="J76">
        <f t="shared" si="2"/>
        <v>0</v>
      </c>
    </row>
    <row r="77" spans="1:10" x14ac:dyDescent="0.25">
      <c r="A77" t="s">
        <v>40</v>
      </c>
      <c r="B77" t="s">
        <v>234</v>
      </c>
      <c r="C77" t="s">
        <v>235</v>
      </c>
      <c r="D77" t="str">
        <f>IFERROR(VLOOKUP(C77, '0831-0921'!D:F, 3, FALSE), "")</f>
        <v>生理女</v>
      </c>
      <c r="E77" t="str">
        <f>IFERROR(VLOOKUP(C77, 帳號整理!E:I, 5, FALSE), "")</f>
        <v>inft23028</v>
      </c>
      <c r="F77">
        <f>IFERROR(VLOOKUP(E77, '0808-0830'!F:AB, 23, FALSE), "")</f>
        <v>0</v>
      </c>
      <c r="G77">
        <f>IFERROR(VLOOKUP(E77, '0831-0921'!E:AB, 23, FALSE), "")</f>
        <v>0</v>
      </c>
      <c r="J77">
        <f t="shared" si="2"/>
        <v>0</v>
      </c>
    </row>
    <row r="78" spans="1:10" hidden="1" x14ac:dyDescent="0.25">
      <c r="A78" t="s">
        <v>27</v>
      </c>
      <c r="B78" t="s">
        <v>95</v>
      </c>
      <c r="C78" t="s">
        <v>237</v>
      </c>
      <c r="D78" t="str">
        <f>IFERROR(VLOOKUP(C78, '0831-0921'!D:F, 3, FALSE), "")</f>
        <v>生理男</v>
      </c>
      <c r="E78" t="str">
        <f>IFERROR(VLOOKUP(C78, 帳號整理!E:I, 5, FALSE), "")</f>
        <v>inft23269</v>
      </c>
      <c r="F78">
        <f>IFERROR(VLOOKUP(E78, '0808-0830'!F:AB, 23, FALSE), "")</f>
        <v>0</v>
      </c>
      <c r="G78">
        <f>IFERROR(VLOOKUP(E78, '0831-0921'!E:AB, 23, FALSE), "")</f>
        <v>0</v>
      </c>
      <c r="J78">
        <f t="shared" si="2"/>
        <v>0</v>
      </c>
    </row>
    <row r="79" spans="1:10" x14ac:dyDescent="0.25">
      <c r="A79" t="s">
        <v>27</v>
      </c>
      <c r="B79" t="s">
        <v>61</v>
      </c>
      <c r="C79" t="s">
        <v>239</v>
      </c>
      <c r="D79" t="str">
        <f>IFERROR(VLOOKUP(C79, '0831-0921'!D:F, 3, FALSE), "")</f>
        <v>生理女</v>
      </c>
      <c r="E79" t="str">
        <f>IFERROR(VLOOKUP(C79, 帳號整理!E:I, 5, FALSE), "")</f>
        <v>inft23143</v>
      </c>
      <c r="F79">
        <f>IFERROR(VLOOKUP(E79, '0808-0830'!F:AB, 23, FALSE), "")</f>
        <v>0</v>
      </c>
      <c r="G79">
        <f>IFERROR(VLOOKUP(E79, '0831-0921'!E:AB, 23, FALSE), "")</f>
        <v>0</v>
      </c>
      <c r="J79">
        <f t="shared" si="2"/>
        <v>0</v>
      </c>
    </row>
    <row r="80" spans="1:10" x14ac:dyDescent="0.25">
      <c r="A80" t="s">
        <v>27</v>
      </c>
      <c r="B80" t="s">
        <v>225</v>
      </c>
      <c r="C80" t="s">
        <v>241</v>
      </c>
      <c r="D80" t="str">
        <f>IFERROR(VLOOKUP(C80, '0831-0921'!D:F, 3, FALSE), "")</f>
        <v>生理女</v>
      </c>
      <c r="E80" t="str">
        <f>IFERROR(VLOOKUP(C80, 帳號整理!E:I, 5, FALSE), "")</f>
        <v>inft23275</v>
      </c>
      <c r="F80">
        <f>IFERROR(VLOOKUP(E80, '0808-0830'!F:AB, 23, FALSE), "")</f>
        <v>0</v>
      </c>
      <c r="G80">
        <f>IFERROR(VLOOKUP(E80, '0831-0921'!E:AB, 23, FALSE), "")</f>
        <v>0</v>
      </c>
      <c r="J80">
        <f t="shared" si="2"/>
        <v>0</v>
      </c>
    </row>
    <row r="81" spans="1:10" x14ac:dyDescent="0.25">
      <c r="A81" t="s">
        <v>27</v>
      </c>
      <c r="B81" t="s">
        <v>243</v>
      </c>
      <c r="C81" t="s">
        <v>244</v>
      </c>
      <c r="D81" t="str">
        <f>IFERROR(VLOOKUP(C81, '0831-0921'!D:F, 3, FALSE), "")</f>
        <v>生理女</v>
      </c>
      <c r="E81" t="str">
        <f>IFERROR(VLOOKUP(C81, 帳號整理!E:I, 5, FALSE), "")</f>
        <v>inft23294</v>
      </c>
      <c r="F81">
        <f>IFERROR(VLOOKUP(E81, '0808-0830'!F:AB, 23, FALSE), "")</f>
        <v>0</v>
      </c>
      <c r="G81">
        <f>IFERROR(VLOOKUP(E81, '0831-0921'!E:AB, 23, FALSE), "")</f>
        <v>0</v>
      </c>
      <c r="J81">
        <f t="shared" si="2"/>
        <v>0</v>
      </c>
    </row>
    <row r="82" spans="1:10" hidden="1" x14ac:dyDescent="0.25">
      <c r="A82" t="s">
        <v>27</v>
      </c>
      <c r="B82" t="s">
        <v>189</v>
      </c>
      <c r="C82" t="s">
        <v>246</v>
      </c>
      <c r="D82" t="str">
        <f>IFERROR(VLOOKUP(C82, '0831-0921'!D:F, 3, FALSE), "")</f>
        <v>生理男</v>
      </c>
      <c r="E82" t="str">
        <f>IFERROR(VLOOKUP(C82, 帳號整理!E:I, 5, FALSE), "")</f>
        <v>inft23271</v>
      </c>
      <c r="F82">
        <f>IFERROR(VLOOKUP(E82, '0808-0830'!F:AB, 23, FALSE), "")</f>
        <v>0</v>
      </c>
      <c r="G82">
        <f>IFERROR(VLOOKUP(E82, '0831-0921'!E:AB, 23, FALSE), "")</f>
        <v>0</v>
      </c>
      <c r="J82">
        <f t="shared" si="2"/>
        <v>0</v>
      </c>
    </row>
    <row r="83" spans="1:10" hidden="1" x14ac:dyDescent="0.25">
      <c r="A83" t="s">
        <v>40</v>
      </c>
      <c r="B83" t="s">
        <v>171</v>
      </c>
      <c r="C83" t="s">
        <v>248</v>
      </c>
      <c r="D83" t="str">
        <f>IFERROR(VLOOKUP(C83, '0831-0921'!D:F, 3, FALSE), "")</f>
        <v>生理男</v>
      </c>
      <c r="E83" t="str">
        <f>IFERROR(VLOOKUP(C83, 帳號整理!E:I, 5, FALSE), "")</f>
        <v>inft23284</v>
      </c>
      <c r="F83">
        <f>IFERROR(VLOOKUP(E83, '0808-0830'!F:AB, 23, FALSE), "")</f>
        <v>0</v>
      </c>
      <c r="G83">
        <f>IFERROR(VLOOKUP(E83, '0831-0921'!E:AB, 23, FALSE), "")</f>
        <v>0</v>
      </c>
      <c r="J83">
        <f t="shared" si="2"/>
        <v>0</v>
      </c>
    </row>
    <row r="84" spans="1:10" x14ac:dyDescent="0.25">
      <c r="A84" t="s">
        <v>27</v>
      </c>
      <c r="B84" t="s">
        <v>186</v>
      </c>
      <c r="C84" t="s">
        <v>250</v>
      </c>
      <c r="D84" t="str">
        <f>IFERROR(VLOOKUP(C84, '0831-0921'!D:F, 3, FALSE), "")</f>
        <v>生理女</v>
      </c>
      <c r="E84" t="str">
        <f>IFERROR(VLOOKUP(C84, 帳號整理!E:I, 5, FALSE), "")</f>
        <v>inft23296</v>
      </c>
      <c r="F84">
        <f>IFERROR(VLOOKUP(E84, '0808-0830'!F:AB, 23, FALSE), "")</f>
        <v>0</v>
      </c>
      <c r="G84">
        <f>IFERROR(VLOOKUP(E84, '0831-0921'!E:AB, 23, FALSE), "")</f>
        <v>0</v>
      </c>
      <c r="J84">
        <f t="shared" si="2"/>
        <v>0</v>
      </c>
    </row>
    <row r="85" spans="1:10" x14ac:dyDescent="0.25">
      <c r="A85" t="s">
        <v>27</v>
      </c>
      <c r="B85" t="s">
        <v>126</v>
      </c>
      <c r="C85" t="s">
        <v>252</v>
      </c>
      <c r="D85" t="str">
        <f>IFERROR(VLOOKUP(C85, '0831-0921'!D:F, 3, FALSE), "")</f>
        <v>生理女</v>
      </c>
      <c r="E85" t="str">
        <f>IFERROR(VLOOKUP(C85, 帳號整理!E:I, 5, FALSE), "")</f>
        <v>inft23298</v>
      </c>
      <c r="F85">
        <f>IFERROR(VLOOKUP(E85, '0808-0830'!F:AB, 23, FALSE), "")</f>
        <v>0</v>
      </c>
      <c r="G85">
        <f>IFERROR(VLOOKUP(E85, '0831-0921'!E:AB, 23, FALSE), "")</f>
        <v>0</v>
      </c>
      <c r="J85">
        <f t="shared" si="2"/>
        <v>0</v>
      </c>
    </row>
    <row r="86" spans="1:10" x14ac:dyDescent="0.25">
      <c r="A86" t="s">
        <v>27</v>
      </c>
      <c r="B86" t="s">
        <v>254</v>
      </c>
      <c r="C86" t="s">
        <v>255</v>
      </c>
      <c r="D86" t="str">
        <f>IFERROR(VLOOKUP(C86, '0831-0921'!D:F, 3, FALSE), "")</f>
        <v>生理女</v>
      </c>
      <c r="E86" t="str">
        <f>IFERROR(VLOOKUP(C86, 帳號整理!E:I, 5, FALSE), "")</f>
        <v>inft23148</v>
      </c>
      <c r="F86">
        <f>IFERROR(VLOOKUP(E86, '0808-0830'!F:AB, 23, FALSE), "")</f>
        <v>0</v>
      </c>
      <c r="G86">
        <f>IFERROR(VLOOKUP(E86, '0831-0921'!E:AB, 23, FALSE), "")</f>
        <v>0</v>
      </c>
      <c r="J86">
        <f t="shared" si="2"/>
        <v>0</v>
      </c>
    </row>
    <row r="87" spans="1:10" x14ac:dyDescent="0.25">
      <c r="A87" t="s">
        <v>27</v>
      </c>
      <c r="B87" t="s">
        <v>257</v>
      </c>
      <c r="C87" t="s">
        <v>259</v>
      </c>
      <c r="D87" t="str">
        <f>IFERROR(VLOOKUP(C87, '0831-0921'!D:F, 3, FALSE), "")</f>
        <v>生理女</v>
      </c>
      <c r="E87" t="str">
        <f>IFERROR(VLOOKUP(C87, 帳號整理!E:I, 5, FALSE), "")</f>
        <v>inft23278</v>
      </c>
      <c r="F87">
        <f>IFERROR(VLOOKUP(E87, '0808-0830'!F:AB, 23, FALSE), "")</f>
        <v>0</v>
      </c>
      <c r="G87">
        <f>IFERROR(VLOOKUP(E87, '0831-0921'!E:AB, 23, FALSE), "")</f>
        <v>0</v>
      </c>
      <c r="J87">
        <f t="shared" si="2"/>
        <v>0</v>
      </c>
    </row>
    <row r="88" spans="1:10" x14ac:dyDescent="0.25">
      <c r="A88" t="s">
        <v>27</v>
      </c>
      <c r="B88" t="s">
        <v>180</v>
      </c>
      <c r="C88" t="s">
        <v>261</v>
      </c>
      <c r="D88" t="str">
        <f>IFERROR(VLOOKUP(C88, '0831-0921'!D:F, 3, FALSE), "")</f>
        <v>生理女</v>
      </c>
      <c r="E88" t="str">
        <f>IFERROR(VLOOKUP(C88, 帳號整理!E:I, 5, FALSE), "")</f>
        <v>inft23279</v>
      </c>
      <c r="F88">
        <f>IFERROR(VLOOKUP(E88, '0808-0830'!F:AB, 23, FALSE), "")</f>
        <v>0</v>
      </c>
      <c r="G88">
        <f>IFERROR(VLOOKUP(E88, '0831-0921'!E:AB, 23, FALSE), "")</f>
        <v>0</v>
      </c>
      <c r="J8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E3F5-A868-49A8-A26D-3FEE9F98D4DC}">
  <dimension ref="A1:AB143"/>
  <sheetViews>
    <sheetView workbookViewId="0">
      <selection activeCell="E3" sqref="E3:AA4"/>
    </sheetView>
  </sheetViews>
  <sheetFormatPr defaultRowHeight="15.75" x14ac:dyDescent="0.25"/>
  <cols>
    <col min="28" max="28" width="8.85546875" style="7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s="7" t="s">
        <v>26</v>
      </c>
    </row>
    <row r="2" spans="1:2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tr">
        <f>IFERROR(VLOOKUP(E2, 帳號整理!E:I, 5, FALSE), "")</f>
        <v>inft23015</v>
      </c>
      <c r="G2" t="s">
        <v>32</v>
      </c>
      <c r="H2" t="s">
        <v>33</v>
      </c>
      <c r="I2" t="s">
        <v>34</v>
      </c>
      <c r="J2">
        <v>26.1</v>
      </c>
      <c r="K2" t="s">
        <v>35</v>
      </c>
      <c r="L2">
        <v>230</v>
      </c>
      <c r="M2">
        <v>30</v>
      </c>
      <c r="N2">
        <v>420</v>
      </c>
      <c r="O2">
        <v>10</v>
      </c>
      <c r="Q2">
        <v>20</v>
      </c>
      <c r="T2">
        <v>20</v>
      </c>
      <c r="U2">
        <v>20</v>
      </c>
      <c r="W2">
        <v>30</v>
      </c>
      <c r="X2">
        <v>20</v>
      </c>
      <c r="Y2">
        <v>30</v>
      </c>
      <c r="Z2">
        <v>40</v>
      </c>
      <c r="AA2">
        <v>870</v>
      </c>
      <c r="AB2" s="7">
        <v>870</v>
      </c>
    </row>
    <row r="3" spans="1:28" x14ac:dyDescent="0.25">
      <c r="A3" t="s">
        <v>27</v>
      </c>
      <c r="B3" t="s">
        <v>36</v>
      </c>
      <c r="C3" t="s">
        <v>29</v>
      </c>
      <c r="D3" t="s">
        <v>30</v>
      </c>
      <c r="E3" t="s">
        <v>37</v>
      </c>
      <c r="F3" t="str">
        <f>IFERROR(VLOOKUP(E3, 帳號整理!E:I, 5, FALSE), "")</f>
        <v>inft23046</v>
      </c>
      <c r="G3" t="s">
        <v>32</v>
      </c>
      <c r="H3" t="s">
        <v>38</v>
      </c>
      <c r="I3" t="s">
        <v>39</v>
      </c>
      <c r="J3">
        <v>25</v>
      </c>
      <c r="K3" t="s">
        <v>35</v>
      </c>
      <c r="L3">
        <v>230</v>
      </c>
      <c r="M3">
        <v>30</v>
      </c>
      <c r="N3">
        <v>450</v>
      </c>
      <c r="P3">
        <v>20</v>
      </c>
      <c r="R3">
        <v>20</v>
      </c>
      <c r="S3">
        <v>30</v>
      </c>
      <c r="T3">
        <v>20</v>
      </c>
      <c r="V3">
        <v>20</v>
      </c>
      <c r="W3">
        <v>30</v>
      </c>
      <c r="X3">
        <v>20</v>
      </c>
      <c r="AA3">
        <v>870</v>
      </c>
      <c r="AB3" s="7">
        <v>870</v>
      </c>
    </row>
    <row r="4" spans="1:28" x14ac:dyDescent="0.25">
      <c r="A4" t="s">
        <v>40</v>
      </c>
      <c r="B4" t="s">
        <v>28</v>
      </c>
      <c r="C4" t="s">
        <v>29</v>
      </c>
      <c r="D4" t="s">
        <v>30</v>
      </c>
      <c r="E4" t="s">
        <v>41</v>
      </c>
      <c r="F4" t="str">
        <f>IFERROR(VLOOKUP(E4, 帳號整理!E:I, 5, FALSE), "")</f>
        <v>inft23053</v>
      </c>
      <c r="G4" t="s">
        <v>32</v>
      </c>
      <c r="H4" t="s">
        <v>33</v>
      </c>
      <c r="I4" t="s">
        <v>42</v>
      </c>
      <c r="J4">
        <v>29.3</v>
      </c>
      <c r="K4" t="s">
        <v>35</v>
      </c>
      <c r="L4">
        <v>230</v>
      </c>
      <c r="M4">
        <v>30</v>
      </c>
      <c r="N4">
        <v>360</v>
      </c>
      <c r="O4">
        <v>10</v>
      </c>
      <c r="S4">
        <v>30</v>
      </c>
      <c r="T4">
        <v>20</v>
      </c>
      <c r="U4">
        <v>20</v>
      </c>
      <c r="W4">
        <v>30</v>
      </c>
      <c r="X4">
        <v>20</v>
      </c>
      <c r="Y4">
        <v>30</v>
      </c>
      <c r="Z4">
        <v>40</v>
      </c>
      <c r="AA4">
        <v>820</v>
      </c>
      <c r="AB4" s="7">
        <v>820</v>
      </c>
    </row>
    <row r="5" spans="1:28" x14ac:dyDescent="0.25">
      <c r="A5" t="s">
        <v>40</v>
      </c>
      <c r="B5" t="s">
        <v>28</v>
      </c>
      <c r="C5" t="s">
        <v>29</v>
      </c>
      <c r="D5" t="s">
        <v>30</v>
      </c>
      <c r="E5" t="s">
        <v>43</v>
      </c>
      <c r="F5" t="str">
        <f>IFERROR(VLOOKUP(E5, 帳號整理!E:I, 5, FALSE), "")</f>
        <v>inft23019</v>
      </c>
      <c r="G5" t="s">
        <v>32</v>
      </c>
      <c r="H5" t="s">
        <v>38</v>
      </c>
      <c r="I5" t="s">
        <v>44</v>
      </c>
      <c r="J5">
        <v>28.7</v>
      </c>
      <c r="K5" t="s">
        <v>35</v>
      </c>
      <c r="L5">
        <v>230</v>
      </c>
      <c r="M5">
        <v>30</v>
      </c>
      <c r="N5">
        <v>270</v>
      </c>
      <c r="O5">
        <v>10</v>
      </c>
      <c r="R5">
        <v>20</v>
      </c>
      <c r="S5">
        <v>30</v>
      </c>
      <c r="U5">
        <v>20</v>
      </c>
      <c r="W5">
        <v>30</v>
      </c>
      <c r="X5">
        <v>20</v>
      </c>
      <c r="Y5">
        <v>30</v>
      </c>
      <c r="AA5">
        <v>690</v>
      </c>
      <c r="AB5" s="7">
        <v>690</v>
      </c>
    </row>
    <row r="6" spans="1:28" x14ac:dyDescent="0.25">
      <c r="A6" t="s">
        <v>40</v>
      </c>
      <c r="B6" t="s">
        <v>28</v>
      </c>
      <c r="C6" t="s">
        <v>29</v>
      </c>
      <c r="D6" t="s">
        <v>30</v>
      </c>
      <c r="E6" t="s">
        <v>45</v>
      </c>
      <c r="F6" t="str">
        <f>IFERROR(VLOOKUP(E6, 帳號整理!E:I, 5, FALSE), "")</f>
        <v>inft23129</v>
      </c>
      <c r="G6" t="s">
        <v>32</v>
      </c>
      <c r="H6" t="s">
        <v>38</v>
      </c>
      <c r="I6" t="s">
        <v>46</v>
      </c>
      <c r="J6">
        <v>25.900000000000002</v>
      </c>
      <c r="K6" t="s">
        <v>35</v>
      </c>
      <c r="L6">
        <v>230</v>
      </c>
      <c r="M6">
        <v>30</v>
      </c>
      <c r="N6">
        <v>240</v>
      </c>
      <c r="O6">
        <v>10</v>
      </c>
      <c r="R6">
        <v>20</v>
      </c>
      <c r="S6">
        <v>30</v>
      </c>
      <c r="T6">
        <v>20</v>
      </c>
      <c r="V6">
        <v>20</v>
      </c>
      <c r="W6">
        <v>30</v>
      </c>
      <c r="X6">
        <v>20</v>
      </c>
      <c r="Y6">
        <v>30</v>
      </c>
      <c r="AA6">
        <v>680</v>
      </c>
      <c r="AB6" s="7">
        <v>680</v>
      </c>
    </row>
    <row r="7" spans="1:28" x14ac:dyDescent="0.25">
      <c r="A7" t="s">
        <v>40</v>
      </c>
      <c r="B7" t="s">
        <v>47</v>
      </c>
      <c r="C7" t="s">
        <v>29</v>
      </c>
      <c r="D7" t="s">
        <v>30</v>
      </c>
      <c r="E7" t="s">
        <v>48</v>
      </c>
      <c r="F7" t="str">
        <f>IFERROR(VLOOKUP(E7, 帳號整理!E:I, 5, FALSE), "")</f>
        <v>inft23290</v>
      </c>
      <c r="G7" t="s">
        <v>32</v>
      </c>
      <c r="H7" t="s">
        <v>38</v>
      </c>
      <c r="I7" t="s">
        <v>49</v>
      </c>
      <c r="J7">
        <v>21.6</v>
      </c>
      <c r="K7" t="s">
        <v>35</v>
      </c>
      <c r="L7">
        <v>230</v>
      </c>
      <c r="M7">
        <v>30</v>
      </c>
      <c r="N7">
        <v>180</v>
      </c>
      <c r="O7">
        <v>10</v>
      </c>
      <c r="T7">
        <v>20</v>
      </c>
      <c r="V7">
        <v>20</v>
      </c>
      <c r="W7">
        <v>30</v>
      </c>
      <c r="X7">
        <v>20</v>
      </c>
      <c r="Y7">
        <v>30</v>
      </c>
      <c r="Z7">
        <v>40</v>
      </c>
      <c r="AA7">
        <v>610</v>
      </c>
      <c r="AB7" s="7">
        <v>610</v>
      </c>
    </row>
    <row r="8" spans="1:28" x14ac:dyDescent="0.25">
      <c r="A8" t="s">
        <v>27</v>
      </c>
      <c r="B8" t="s">
        <v>28</v>
      </c>
      <c r="C8" t="s">
        <v>29</v>
      </c>
      <c r="D8" t="s">
        <v>30</v>
      </c>
      <c r="E8" t="s">
        <v>50</v>
      </c>
      <c r="F8" t="str">
        <f>IFERROR(VLOOKUP(E8, 帳號整理!E:I, 5, FALSE), "")</f>
        <v>inft23047</v>
      </c>
      <c r="G8" t="s">
        <v>32</v>
      </c>
      <c r="H8" t="s">
        <v>38</v>
      </c>
      <c r="I8" t="s">
        <v>51</v>
      </c>
      <c r="J8">
        <v>29.6</v>
      </c>
      <c r="K8" t="s">
        <v>35</v>
      </c>
      <c r="L8">
        <v>190</v>
      </c>
      <c r="M8">
        <v>30</v>
      </c>
      <c r="N8">
        <v>390</v>
      </c>
      <c r="AA8">
        <v>610</v>
      </c>
      <c r="AB8" s="7">
        <v>610</v>
      </c>
    </row>
    <row r="9" spans="1:28" x14ac:dyDescent="0.25">
      <c r="A9" t="s">
        <v>52</v>
      </c>
      <c r="B9" t="s">
        <v>28</v>
      </c>
      <c r="C9" t="s">
        <v>29</v>
      </c>
      <c r="D9" t="s">
        <v>30</v>
      </c>
      <c r="E9" t="s">
        <v>53</v>
      </c>
      <c r="F9" t="str">
        <f>IFERROR(VLOOKUP(E9, 帳號整理!E:I, 5, FALSE), "")</f>
        <v>inft23076</v>
      </c>
      <c r="G9" t="s">
        <v>32</v>
      </c>
      <c r="H9" t="s">
        <v>38</v>
      </c>
      <c r="I9" t="s">
        <v>54</v>
      </c>
      <c r="J9">
        <v>30.599999999999998</v>
      </c>
      <c r="K9" t="s">
        <v>35</v>
      </c>
      <c r="L9">
        <v>230</v>
      </c>
      <c r="M9">
        <v>30</v>
      </c>
      <c r="N9">
        <v>240</v>
      </c>
      <c r="O9">
        <v>10</v>
      </c>
      <c r="R9">
        <v>20</v>
      </c>
      <c r="S9">
        <v>30</v>
      </c>
      <c r="T9">
        <v>20</v>
      </c>
      <c r="V9">
        <v>20</v>
      </c>
      <c r="AA9">
        <v>600</v>
      </c>
      <c r="AB9" s="7">
        <v>600</v>
      </c>
    </row>
    <row r="10" spans="1:28" x14ac:dyDescent="0.25">
      <c r="A10" t="s">
        <v>27</v>
      </c>
      <c r="B10" t="s">
        <v>55</v>
      </c>
      <c r="C10" t="s">
        <v>29</v>
      </c>
      <c r="D10" t="s">
        <v>30</v>
      </c>
      <c r="E10" t="s">
        <v>56</v>
      </c>
      <c r="F10" t="str">
        <f>IFERROR(VLOOKUP(E10, 帳號整理!E:I, 5, FALSE), "")</f>
        <v>inft23092</v>
      </c>
      <c r="G10" t="s">
        <v>32</v>
      </c>
      <c r="H10" t="s">
        <v>33</v>
      </c>
      <c r="I10" t="s">
        <v>57</v>
      </c>
      <c r="J10">
        <v>25.8</v>
      </c>
      <c r="K10" t="s">
        <v>35</v>
      </c>
      <c r="L10">
        <v>230</v>
      </c>
      <c r="M10">
        <v>30</v>
      </c>
      <c r="N10">
        <v>120</v>
      </c>
      <c r="O10">
        <v>10</v>
      </c>
      <c r="Q10">
        <v>20</v>
      </c>
      <c r="R10">
        <v>20</v>
      </c>
      <c r="S10">
        <v>30</v>
      </c>
      <c r="U10">
        <v>20</v>
      </c>
      <c r="V10">
        <v>20</v>
      </c>
      <c r="W10">
        <v>30</v>
      </c>
      <c r="X10">
        <v>20</v>
      </c>
      <c r="Y10">
        <v>30</v>
      </c>
      <c r="AA10">
        <v>580</v>
      </c>
      <c r="AB10" s="7">
        <v>580</v>
      </c>
    </row>
    <row r="11" spans="1:28" x14ac:dyDescent="0.25">
      <c r="A11" t="s">
        <v>52</v>
      </c>
      <c r="B11" t="s">
        <v>58</v>
      </c>
      <c r="C11" t="s">
        <v>29</v>
      </c>
      <c r="D11" t="s">
        <v>30</v>
      </c>
      <c r="E11" t="s">
        <v>59</v>
      </c>
      <c r="F11" t="str">
        <f>IFERROR(VLOOKUP(E11, 帳號整理!E:I, 5, FALSE), "")</f>
        <v>inft23013</v>
      </c>
      <c r="G11" t="s">
        <v>32</v>
      </c>
      <c r="H11" t="s">
        <v>38</v>
      </c>
      <c r="I11" t="s">
        <v>60</v>
      </c>
      <c r="J11">
        <v>26.6</v>
      </c>
      <c r="K11" t="s">
        <v>35</v>
      </c>
      <c r="L11">
        <v>210</v>
      </c>
      <c r="M11">
        <v>30</v>
      </c>
      <c r="N11">
        <v>120</v>
      </c>
      <c r="O11">
        <v>10</v>
      </c>
      <c r="Q11">
        <v>20</v>
      </c>
      <c r="R11">
        <v>20</v>
      </c>
      <c r="S11">
        <v>30</v>
      </c>
      <c r="U11">
        <v>20</v>
      </c>
      <c r="V11">
        <v>20</v>
      </c>
      <c r="W11">
        <v>30</v>
      </c>
      <c r="Y11">
        <v>30</v>
      </c>
      <c r="Z11">
        <v>40</v>
      </c>
      <c r="AA11">
        <v>580</v>
      </c>
      <c r="AB11" s="7">
        <v>580</v>
      </c>
    </row>
    <row r="12" spans="1:28" x14ac:dyDescent="0.25">
      <c r="A12" t="s">
        <v>27</v>
      </c>
      <c r="B12" t="s">
        <v>61</v>
      </c>
      <c r="C12" t="s">
        <v>29</v>
      </c>
      <c r="D12" t="s">
        <v>30</v>
      </c>
      <c r="E12" t="s">
        <v>62</v>
      </c>
      <c r="F12" t="str">
        <f>IFERROR(VLOOKUP(E12, 帳號整理!E:I, 5, FALSE), "")</f>
        <v>inft23280</v>
      </c>
      <c r="G12" t="s">
        <v>32</v>
      </c>
      <c r="H12" t="s">
        <v>38</v>
      </c>
      <c r="I12" t="s">
        <v>63</v>
      </c>
      <c r="J12">
        <v>24.8</v>
      </c>
      <c r="K12" t="s">
        <v>35</v>
      </c>
      <c r="L12">
        <v>230</v>
      </c>
      <c r="M12">
        <v>20</v>
      </c>
      <c r="N12">
        <v>90</v>
      </c>
      <c r="O12">
        <v>10</v>
      </c>
      <c r="R12">
        <v>20</v>
      </c>
      <c r="S12">
        <v>30</v>
      </c>
      <c r="W12">
        <v>30</v>
      </c>
      <c r="AA12">
        <v>430</v>
      </c>
      <c r="AB12" s="7">
        <v>430</v>
      </c>
    </row>
    <row r="13" spans="1:28" x14ac:dyDescent="0.25">
      <c r="A13" t="s">
        <v>27</v>
      </c>
      <c r="B13" t="s">
        <v>61</v>
      </c>
      <c r="C13" t="s">
        <v>29</v>
      </c>
      <c r="D13" t="s">
        <v>30</v>
      </c>
      <c r="E13" t="s">
        <v>64</v>
      </c>
      <c r="F13" t="str">
        <f>IFERROR(VLOOKUP(E13, 帳號整理!E:I, 5, FALSE), "")</f>
        <v>inft23276</v>
      </c>
      <c r="G13" t="s">
        <v>32</v>
      </c>
      <c r="H13" t="s">
        <v>38</v>
      </c>
      <c r="I13" t="s">
        <v>65</v>
      </c>
      <c r="J13">
        <v>32.5</v>
      </c>
      <c r="K13" t="s">
        <v>35</v>
      </c>
      <c r="L13">
        <v>230</v>
      </c>
      <c r="M13">
        <v>30</v>
      </c>
      <c r="N13" t="e">
        <v>#N/A</v>
      </c>
      <c r="O13">
        <v>10</v>
      </c>
      <c r="R13">
        <v>20</v>
      </c>
      <c r="S13">
        <v>30</v>
      </c>
      <c r="W13">
        <v>30</v>
      </c>
      <c r="Y13">
        <v>30</v>
      </c>
      <c r="AA13">
        <v>380</v>
      </c>
      <c r="AB13" s="7">
        <v>380</v>
      </c>
    </row>
    <row r="14" spans="1:28" x14ac:dyDescent="0.25">
      <c r="A14" t="s">
        <v>27</v>
      </c>
      <c r="B14" t="s">
        <v>66</v>
      </c>
      <c r="C14" t="s">
        <v>29</v>
      </c>
      <c r="D14" t="s">
        <v>30</v>
      </c>
      <c r="E14" t="s">
        <v>67</v>
      </c>
      <c r="F14" t="str">
        <f>IFERROR(VLOOKUP(E14, 帳號整理!E:I, 5, FALSE), "")</f>
        <v>inft23262</v>
      </c>
      <c r="G14" t="s">
        <v>32</v>
      </c>
      <c r="H14" t="s">
        <v>38</v>
      </c>
      <c r="I14" t="s">
        <v>68</v>
      </c>
      <c r="J14">
        <v>29.4</v>
      </c>
      <c r="K14" t="s">
        <v>35</v>
      </c>
      <c r="L14">
        <v>210</v>
      </c>
      <c r="M14">
        <v>20</v>
      </c>
      <c r="N14">
        <v>30</v>
      </c>
      <c r="O14">
        <v>10</v>
      </c>
      <c r="S14">
        <v>30</v>
      </c>
      <c r="V14">
        <v>20</v>
      </c>
      <c r="W14">
        <v>30</v>
      </c>
      <c r="Y14">
        <v>30</v>
      </c>
      <c r="AA14">
        <v>380</v>
      </c>
      <c r="AB14" s="7">
        <v>380</v>
      </c>
    </row>
    <row r="15" spans="1:28" x14ac:dyDescent="0.25">
      <c r="A15" t="s">
        <v>27</v>
      </c>
      <c r="B15" t="s">
        <v>69</v>
      </c>
      <c r="C15" t="s">
        <v>29</v>
      </c>
      <c r="D15" t="s">
        <v>30</v>
      </c>
      <c r="E15" t="s">
        <v>70</v>
      </c>
      <c r="F15" t="str">
        <f>IFERROR(VLOOKUP(E15, 帳號整理!E:I, 5, FALSE), "")</f>
        <v>inft23268</v>
      </c>
      <c r="G15" t="s">
        <v>32</v>
      </c>
      <c r="H15" t="s">
        <v>33</v>
      </c>
      <c r="I15" t="s">
        <v>71</v>
      </c>
      <c r="J15">
        <v>33</v>
      </c>
      <c r="K15" t="s">
        <v>35</v>
      </c>
      <c r="L15">
        <v>200</v>
      </c>
      <c r="M15">
        <v>30</v>
      </c>
      <c r="N15">
        <v>30</v>
      </c>
      <c r="O15">
        <v>10</v>
      </c>
      <c r="R15">
        <v>20</v>
      </c>
      <c r="S15">
        <v>30</v>
      </c>
      <c r="V15">
        <v>20</v>
      </c>
      <c r="W15">
        <v>30</v>
      </c>
      <c r="AA15">
        <v>370</v>
      </c>
      <c r="AB15" s="7">
        <v>370</v>
      </c>
    </row>
    <row r="16" spans="1:28" x14ac:dyDescent="0.25">
      <c r="A16" t="s">
        <v>27</v>
      </c>
      <c r="B16" t="s">
        <v>36</v>
      </c>
      <c r="C16" t="s">
        <v>29</v>
      </c>
      <c r="D16" t="s">
        <v>30</v>
      </c>
      <c r="E16" t="s">
        <v>72</v>
      </c>
      <c r="F16" t="str">
        <f>IFERROR(VLOOKUP(E16, 帳號整理!E:I, 5, FALSE), "")</f>
        <v>inft23096</v>
      </c>
      <c r="G16" t="s">
        <v>32</v>
      </c>
      <c r="H16" t="s">
        <v>33</v>
      </c>
      <c r="I16" t="s">
        <v>73</v>
      </c>
      <c r="J16">
        <v>40.5</v>
      </c>
      <c r="K16" t="s">
        <v>35</v>
      </c>
      <c r="L16">
        <v>130</v>
      </c>
      <c r="M16">
        <v>30</v>
      </c>
      <c r="N16">
        <v>60</v>
      </c>
      <c r="R16">
        <v>20</v>
      </c>
      <c r="S16">
        <v>30</v>
      </c>
      <c r="V16">
        <v>20</v>
      </c>
      <c r="W16">
        <v>30</v>
      </c>
      <c r="Z16">
        <v>40</v>
      </c>
      <c r="AA16">
        <v>360</v>
      </c>
      <c r="AB16" s="7">
        <v>360</v>
      </c>
    </row>
    <row r="17" spans="1:28" x14ac:dyDescent="0.25">
      <c r="A17" t="s">
        <v>27</v>
      </c>
      <c r="B17" t="s">
        <v>74</v>
      </c>
      <c r="C17" t="s">
        <v>29</v>
      </c>
      <c r="D17" t="s">
        <v>30</v>
      </c>
      <c r="E17" t="s">
        <v>75</v>
      </c>
      <c r="F17" t="str">
        <f>IFERROR(VLOOKUP(E17, 帳號整理!E:I, 5, FALSE), "")</f>
        <v>inft23273</v>
      </c>
      <c r="G17" t="s">
        <v>76</v>
      </c>
      <c r="H17" t="s">
        <v>38</v>
      </c>
      <c r="I17" t="s">
        <v>77</v>
      </c>
      <c r="J17">
        <v>21.2</v>
      </c>
      <c r="K17" t="s">
        <v>35</v>
      </c>
      <c r="L17">
        <v>210</v>
      </c>
      <c r="M17">
        <v>30</v>
      </c>
      <c r="N17">
        <v>30</v>
      </c>
      <c r="O17">
        <v>10</v>
      </c>
      <c r="P17">
        <v>20</v>
      </c>
      <c r="W17">
        <v>30</v>
      </c>
      <c r="X17">
        <v>20</v>
      </c>
      <c r="AA17">
        <v>350</v>
      </c>
      <c r="AB17" s="7">
        <v>350</v>
      </c>
    </row>
    <row r="18" spans="1:28" x14ac:dyDescent="0.25">
      <c r="A18" t="s">
        <v>27</v>
      </c>
      <c r="B18" t="s">
        <v>78</v>
      </c>
      <c r="C18" t="s">
        <v>29</v>
      </c>
      <c r="D18" t="s">
        <v>30</v>
      </c>
      <c r="E18" t="s">
        <v>79</v>
      </c>
      <c r="F18" t="str">
        <f>IFERROR(VLOOKUP(E18, 帳號整理!E:I, 5, FALSE), "")</f>
        <v>inft23136</v>
      </c>
      <c r="G18" t="s">
        <v>32</v>
      </c>
      <c r="H18" t="s">
        <v>38</v>
      </c>
      <c r="I18" t="s">
        <v>80</v>
      </c>
      <c r="J18">
        <v>33.700000000000003</v>
      </c>
      <c r="K18" t="s">
        <v>35</v>
      </c>
      <c r="L18">
        <v>210</v>
      </c>
      <c r="M18">
        <v>30</v>
      </c>
      <c r="N18">
        <v>30</v>
      </c>
      <c r="O18">
        <v>10</v>
      </c>
      <c r="Q18">
        <v>20</v>
      </c>
      <c r="U18">
        <v>20</v>
      </c>
      <c r="Y18">
        <v>30</v>
      </c>
      <c r="AA18">
        <v>350</v>
      </c>
      <c r="AB18" s="7">
        <v>350</v>
      </c>
    </row>
    <row r="19" spans="1:28" x14ac:dyDescent="0.25">
      <c r="A19" t="s">
        <v>27</v>
      </c>
      <c r="B19" t="s">
        <v>55</v>
      </c>
      <c r="C19" t="s">
        <v>29</v>
      </c>
      <c r="D19" t="s">
        <v>30</v>
      </c>
      <c r="E19" t="s">
        <v>81</v>
      </c>
      <c r="F19" t="str">
        <f>IFERROR(VLOOKUP(E19, 帳號整理!E:I, 5, FALSE), "")</f>
        <v>inft23072</v>
      </c>
      <c r="G19" t="s">
        <v>32</v>
      </c>
      <c r="H19" t="s">
        <v>33</v>
      </c>
      <c r="I19" t="s">
        <v>82</v>
      </c>
      <c r="J19">
        <v>33.1</v>
      </c>
      <c r="K19" t="s">
        <v>35</v>
      </c>
      <c r="L19">
        <v>160</v>
      </c>
      <c r="M19">
        <v>30</v>
      </c>
      <c r="N19">
        <v>30</v>
      </c>
      <c r="O19">
        <v>10</v>
      </c>
      <c r="U19">
        <v>20</v>
      </c>
      <c r="V19">
        <v>20</v>
      </c>
      <c r="W19">
        <v>30</v>
      </c>
      <c r="X19">
        <v>20</v>
      </c>
      <c r="Y19">
        <v>30</v>
      </c>
      <c r="AA19">
        <v>350</v>
      </c>
      <c r="AB19" s="7">
        <v>350</v>
      </c>
    </row>
    <row r="20" spans="1:28" x14ac:dyDescent="0.25">
      <c r="A20" t="s">
        <v>27</v>
      </c>
      <c r="B20" t="s">
        <v>74</v>
      </c>
      <c r="C20" t="s">
        <v>29</v>
      </c>
      <c r="D20" t="s">
        <v>30</v>
      </c>
      <c r="E20" t="s">
        <v>83</v>
      </c>
      <c r="F20" t="str">
        <f>IFERROR(VLOOKUP(E20, 帳號整理!E:I, 5, FALSE), "")</f>
        <v>inft23272</v>
      </c>
      <c r="G20" t="s">
        <v>76</v>
      </c>
      <c r="H20" t="s">
        <v>38</v>
      </c>
      <c r="I20" t="s">
        <v>84</v>
      </c>
      <c r="J20">
        <v>11.600000000000001</v>
      </c>
      <c r="K20" t="s">
        <v>35</v>
      </c>
      <c r="L20">
        <v>210</v>
      </c>
      <c r="M20">
        <v>30</v>
      </c>
      <c r="N20" t="e">
        <v>#N/A</v>
      </c>
      <c r="O20">
        <v>10</v>
      </c>
      <c r="P20">
        <v>20</v>
      </c>
      <c r="T20">
        <v>20</v>
      </c>
      <c r="W20">
        <v>30</v>
      </c>
      <c r="X20">
        <v>20</v>
      </c>
      <c r="AA20">
        <v>340</v>
      </c>
      <c r="AB20" s="7">
        <v>340</v>
      </c>
    </row>
    <row r="21" spans="1:28" x14ac:dyDescent="0.25">
      <c r="A21" t="s">
        <v>27</v>
      </c>
      <c r="B21" t="s">
        <v>85</v>
      </c>
      <c r="C21" t="s">
        <v>29</v>
      </c>
      <c r="D21" t="s">
        <v>30</v>
      </c>
      <c r="E21" t="s">
        <v>86</v>
      </c>
      <c r="F21" t="str">
        <f>IFERROR(VLOOKUP(E21, 帳號整理!E:I, 5, FALSE), "")</f>
        <v>inft23068</v>
      </c>
      <c r="G21" t="s">
        <v>76</v>
      </c>
      <c r="H21" t="s">
        <v>38</v>
      </c>
      <c r="I21" t="s">
        <v>87</v>
      </c>
      <c r="J21">
        <v>17.100000000000001</v>
      </c>
      <c r="K21" t="s">
        <v>35</v>
      </c>
      <c r="L21">
        <v>230</v>
      </c>
      <c r="M21">
        <v>30</v>
      </c>
      <c r="N21" t="e">
        <v>#N/A</v>
      </c>
      <c r="R21">
        <v>20</v>
      </c>
      <c r="S21">
        <v>30</v>
      </c>
      <c r="W21">
        <v>30</v>
      </c>
      <c r="AA21">
        <v>340</v>
      </c>
      <c r="AB21" s="7">
        <v>340</v>
      </c>
    </row>
    <row r="22" spans="1:28" x14ac:dyDescent="0.25">
      <c r="A22" t="s">
        <v>27</v>
      </c>
      <c r="B22" t="s">
        <v>88</v>
      </c>
      <c r="C22" t="s">
        <v>29</v>
      </c>
      <c r="D22" t="s">
        <v>30</v>
      </c>
      <c r="E22" t="s">
        <v>89</v>
      </c>
      <c r="F22" t="str">
        <f>IFERROR(VLOOKUP(E22, 帳號整理!E:I, 5, FALSE), "")</f>
        <v>inft23079</v>
      </c>
      <c r="G22" t="s">
        <v>76</v>
      </c>
      <c r="H22" t="s">
        <v>38</v>
      </c>
      <c r="I22" t="s">
        <v>90</v>
      </c>
      <c r="J22">
        <v>20.599999999999998</v>
      </c>
      <c r="K22" t="s">
        <v>35</v>
      </c>
      <c r="L22">
        <v>230</v>
      </c>
      <c r="M22">
        <v>30</v>
      </c>
      <c r="N22" t="e">
        <v>#N/A</v>
      </c>
      <c r="P22">
        <v>20</v>
      </c>
      <c r="T22">
        <v>20</v>
      </c>
      <c r="X22">
        <v>20</v>
      </c>
      <c r="AA22">
        <v>320</v>
      </c>
      <c r="AB22" s="7">
        <v>320</v>
      </c>
    </row>
    <row r="23" spans="1:28" x14ac:dyDescent="0.25">
      <c r="A23" t="s">
        <v>27</v>
      </c>
      <c r="B23" t="s">
        <v>66</v>
      </c>
      <c r="C23" t="s">
        <v>29</v>
      </c>
      <c r="D23" t="s">
        <v>30</v>
      </c>
      <c r="E23" t="s">
        <v>91</v>
      </c>
      <c r="F23" t="str">
        <f>IFERROR(VLOOKUP(E23, 帳號整理!E:I, 5, FALSE), "")</f>
        <v>inft23029</v>
      </c>
      <c r="G23" t="s">
        <v>32</v>
      </c>
      <c r="H23" t="s">
        <v>33</v>
      </c>
      <c r="I23" t="s">
        <v>92</v>
      </c>
      <c r="J23">
        <v>41.7</v>
      </c>
      <c r="K23" t="s">
        <v>35</v>
      </c>
      <c r="L23">
        <v>210</v>
      </c>
      <c r="M23">
        <v>30</v>
      </c>
      <c r="N23">
        <v>30</v>
      </c>
      <c r="O23">
        <v>10</v>
      </c>
      <c r="Z23">
        <v>40</v>
      </c>
      <c r="AA23">
        <v>320</v>
      </c>
      <c r="AB23" s="7">
        <v>320</v>
      </c>
    </row>
    <row r="24" spans="1:28" x14ac:dyDescent="0.25">
      <c r="A24" t="s">
        <v>27</v>
      </c>
      <c r="B24" t="s">
        <v>28</v>
      </c>
      <c r="C24" t="s">
        <v>29</v>
      </c>
      <c r="D24" t="s">
        <v>30</v>
      </c>
      <c r="E24" t="s">
        <v>93</v>
      </c>
      <c r="F24" t="str">
        <f>IFERROR(VLOOKUP(E24, 帳號整理!E:I, 5, FALSE), "")</f>
        <v>inft23070</v>
      </c>
      <c r="G24" t="s">
        <v>32</v>
      </c>
      <c r="H24" t="s">
        <v>33</v>
      </c>
      <c r="I24" t="s">
        <v>94</v>
      </c>
      <c r="J24">
        <v>37.200000000000003</v>
      </c>
      <c r="K24" t="s">
        <v>35</v>
      </c>
      <c r="L24">
        <v>200</v>
      </c>
      <c r="M24">
        <v>10</v>
      </c>
      <c r="N24">
        <v>30</v>
      </c>
      <c r="O24">
        <v>10</v>
      </c>
      <c r="U24">
        <v>20</v>
      </c>
      <c r="Z24">
        <v>40</v>
      </c>
      <c r="AA24">
        <v>310</v>
      </c>
      <c r="AB24" s="7">
        <v>310</v>
      </c>
    </row>
    <row r="25" spans="1:28" x14ac:dyDescent="0.25">
      <c r="A25" t="s">
        <v>27</v>
      </c>
      <c r="B25" t="s">
        <v>95</v>
      </c>
      <c r="C25" t="s">
        <v>29</v>
      </c>
      <c r="D25" t="s">
        <v>30</v>
      </c>
      <c r="E25" t="s">
        <v>96</v>
      </c>
      <c r="F25" t="str">
        <f>IFERROR(VLOOKUP(E25, 帳號整理!E:I, 5, FALSE), "")</f>
        <v>inft23265</v>
      </c>
      <c r="G25" t="s">
        <v>76</v>
      </c>
      <c r="H25" t="s">
        <v>38</v>
      </c>
      <c r="I25" t="s">
        <v>97</v>
      </c>
      <c r="J25">
        <v>16.3</v>
      </c>
      <c r="K25" t="s">
        <v>35</v>
      </c>
      <c r="L25">
        <v>230</v>
      </c>
      <c r="M25">
        <v>30</v>
      </c>
      <c r="N25" t="e">
        <v>#N/A</v>
      </c>
      <c r="O25">
        <v>10</v>
      </c>
      <c r="W25">
        <v>30</v>
      </c>
      <c r="AA25">
        <v>300</v>
      </c>
      <c r="AB25" s="7">
        <v>300</v>
      </c>
    </row>
    <row r="26" spans="1:28" x14ac:dyDescent="0.25">
      <c r="A26" t="s">
        <v>27</v>
      </c>
      <c r="B26" t="s">
        <v>69</v>
      </c>
      <c r="C26" t="s">
        <v>29</v>
      </c>
      <c r="D26" t="s">
        <v>30</v>
      </c>
      <c r="E26" t="s">
        <v>98</v>
      </c>
      <c r="F26" t="str">
        <f>IFERROR(VLOOKUP(E26, 帳號整理!E:I, 5, FALSE), "")</f>
        <v>inft23295</v>
      </c>
      <c r="G26" t="s">
        <v>32</v>
      </c>
      <c r="H26" t="s">
        <v>33</v>
      </c>
      <c r="I26" t="s">
        <v>99</v>
      </c>
      <c r="J26">
        <v>42.199999999999996</v>
      </c>
      <c r="K26" t="s">
        <v>35</v>
      </c>
      <c r="L26">
        <v>190</v>
      </c>
      <c r="M26">
        <v>30</v>
      </c>
      <c r="N26" t="e">
        <v>#N/A</v>
      </c>
      <c r="Y26">
        <v>30</v>
      </c>
      <c r="Z26">
        <v>40</v>
      </c>
      <c r="AA26">
        <v>290</v>
      </c>
      <c r="AB26" s="7">
        <v>290</v>
      </c>
    </row>
    <row r="27" spans="1:28" x14ac:dyDescent="0.25">
      <c r="A27" t="s">
        <v>40</v>
      </c>
      <c r="B27" t="s">
        <v>100</v>
      </c>
      <c r="C27" t="s">
        <v>29</v>
      </c>
      <c r="D27" t="s">
        <v>101</v>
      </c>
      <c r="E27" t="s">
        <v>102</v>
      </c>
      <c r="F27" t="str">
        <f>IFERROR(VLOOKUP(E27, 帳號整理!E:I, 5, FALSE), "")</f>
        <v>inft23108</v>
      </c>
      <c r="G27" t="s">
        <v>32</v>
      </c>
      <c r="H27" t="s">
        <v>33</v>
      </c>
      <c r="I27" t="s">
        <v>103</v>
      </c>
      <c r="J27">
        <v>40.6</v>
      </c>
      <c r="K27" t="s">
        <v>35</v>
      </c>
      <c r="L27">
        <v>120</v>
      </c>
      <c r="M27">
        <v>30</v>
      </c>
      <c r="N27" t="e">
        <v>#N/A</v>
      </c>
      <c r="Q27">
        <v>20</v>
      </c>
      <c r="U27">
        <v>20</v>
      </c>
      <c r="W27">
        <v>30</v>
      </c>
      <c r="Y27">
        <v>30</v>
      </c>
      <c r="Z27">
        <v>40</v>
      </c>
      <c r="AA27">
        <v>290</v>
      </c>
      <c r="AB27" s="7">
        <v>290</v>
      </c>
    </row>
    <row r="28" spans="1:28" x14ac:dyDescent="0.25">
      <c r="A28" t="s">
        <v>104</v>
      </c>
      <c r="B28" t="s">
        <v>105</v>
      </c>
      <c r="C28" t="s">
        <v>29</v>
      </c>
      <c r="D28" t="s">
        <v>30</v>
      </c>
      <c r="E28" t="s">
        <v>106</v>
      </c>
      <c r="F28" t="str">
        <f>IFERROR(VLOOKUP(E28, 帳號整理!E:I, 5, FALSE), "")</f>
        <v>inft23087</v>
      </c>
      <c r="G28" t="s">
        <v>32</v>
      </c>
      <c r="H28" t="s">
        <v>38</v>
      </c>
      <c r="I28" t="s">
        <v>107</v>
      </c>
      <c r="J28">
        <v>29.8</v>
      </c>
      <c r="K28" t="s">
        <v>35</v>
      </c>
      <c r="L28">
        <v>230</v>
      </c>
      <c r="M28">
        <v>30</v>
      </c>
      <c r="N28">
        <v>30</v>
      </c>
      <c r="AA28">
        <v>290</v>
      </c>
      <c r="AB28" s="7">
        <v>290</v>
      </c>
    </row>
    <row r="29" spans="1:28" x14ac:dyDescent="0.25">
      <c r="A29" t="s">
        <v>27</v>
      </c>
      <c r="B29" t="s">
        <v>108</v>
      </c>
      <c r="C29" t="s">
        <v>29</v>
      </c>
      <c r="D29" t="s">
        <v>30</v>
      </c>
      <c r="E29" t="s">
        <v>109</v>
      </c>
      <c r="F29" t="str">
        <f>IFERROR(VLOOKUP(E29, 帳號整理!E:I, 5, FALSE), "")</f>
        <v>inft23291</v>
      </c>
      <c r="G29" t="s">
        <v>32</v>
      </c>
      <c r="H29" t="s">
        <v>38</v>
      </c>
      <c r="I29" t="s">
        <v>110</v>
      </c>
      <c r="J29">
        <v>39.799999999999997</v>
      </c>
      <c r="K29" t="s">
        <v>35</v>
      </c>
      <c r="L29">
        <v>80</v>
      </c>
      <c r="M29">
        <v>30</v>
      </c>
      <c r="N29" t="e">
        <v>#N/A</v>
      </c>
      <c r="Q29">
        <v>20</v>
      </c>
      <c r="T29">
        <v>20</v>
      </c>
      <c r="U29">
        <v>20</v>
      </c>
      <c r="W29">
        <v>30</v>
      </c>
      <c r="Y29">
        <v>30</v>
      </c>
      <c r="Z29">
        <v>40</v>
      </c>
      <c r="AA29">
        <v>270</v>
      </c>
      <c r="AB29" s="7">
        <v>270</v>
      </c>
    </row>
    <row r="30" spans="1:28" x14ac:dyDescent="0.25">
      <c r="A30" t="s">
        <v>27</v>
      </c>
      <c r="B30" t="s">
        <v>36</v>
      </c>
      <c r="C30" t="s">
        <v>29</v>
      </c>
      <c r="D30" t="s">
        <v>30</v>
      </c>
      <c r="E30" t="s">
        <v>111</v>
      </c>
      <c r="F30" t="str">
        <f>IFERROR(VLOOKUP(E30, 帳號整理!E:I, 5, FALSE), "")</f>
        <v>inft23056</v>
      </c>
      <c r="G30" t="s">
        <v>32</v>
      </c>
      <c r="H30" t="s">
        <v>38</v>
      </c>
      <c r="I30" t="s">
        <v>112</v>
      </c>
      <c r="J30">
        <v>28.2</v>
      </c>
      <c r="K30" t="s">
        <v>35</v>
      </c>
      <c r="L30">
        <v>70</v>
      </c>
      <c r="M30">
        <v>30</v>
      </c>
      <c r="N30" t="e">
        <v>#N/A</v>
      </c>
      <c r="O30">
        <v>10</v>
      </c>
      <c r="R30">
        <v>20</v>
      </c>
      <c r="S30">
        <v>30</v>
      </c>
      <c r="U30">
        <v>20</v>
      </c>
      <c r="W30">
        <v>30</v>
      </c>
      <c r="X30">
        <v>20</v>
      </c>
      <c r="Z30">
        <v>40</v>
      </c>
      <c r="AA30">
        <v>270</v>
      </c>
      <c r="AB30" s="7">
        <v>270</v>
      </c>
    </row>
    <row r="31" spans="1:28" x14ac:dyDescent="0.25">
      <c r="A31" t="s">
        <v>27</v>
      </c>
      <c r="B31" t="s">
        <v>113</v>
      </c>
      <c r="C31" t="s">
        <v>29</v>
      </c>
      <c r="D31" t="s">
        <v>30</v>
      </c>
      <c r="E31" t="s">
        <v>114</v>
      </c>
      <c r="F31" t="str">
        <f>IFERROR(VLOOKUP(E31, 帳號整理!E:I, 5, FALSE), "")</f>
        <v>inft23023</v>
      </c>
      <c r="G31" t="s">
        <v>32</v>
      </c>
      <c r="H31" t="s">
        <v>38</v>
      </c>
      <c r="I31" t="s">
        <v>115</v>
      </c>
      <c r="J31">
        <v>26.6</v>
      </c>
      <c r="K31" t="s">
        <v>35</v>
      </c>
      <c r="L31">
        <v>200</v>
      </c>
      <c r="M31">
        <v>30</v>
      </c>
      <c r="N31" t="e">
        <v>#N/A</v>
      </c>
      <c r="P31">
        <v>20</v>
      </c>
      <c r="X31">
        <v>20</v>
      </c>
      <c r="AA31">
        <v>270</v>
      </c>
      <c r="AB31" s="7">
        <v>270</v>
      </c>
    </row>
    <row r="32" spans="1:28" x14ac:dyDescent="0.25">
      <c r="A32" t="s">
        <v>40</v>
      </c>
      <c r="B32" t="s">
        <v>47</v>
      </c>
      <c r="C32" t="s">
        <v>29</v>
      </c>
      <c r="D32" t="s">
        <v>30</v>
      </c>
      <c r="E32" t="s">
        <v>116</v>
      </c>
      <c r="F32" t="str">
        <f>IFERROR(VLOOKUP(E32, 帳號整理!E:I, 5, FALSE), "")</f>
        <v>inft23270</v>
      </c>
      <c r="G32" t="s">
        <v>32</v>
      </c>
      <c r="H32" t="s">
        <v>33</v>
      </c>
      <c r="I32" t="s">
        <v>117</v>
      </c>
      <c r="J32">
        <v>29.9</v>
      </c>
      <c r="K32" t="s">
        <v>35</v>
      </c>
      <c r="L32">
        <v>230</v>
      </c>
      <c r="M32">
        <v>30</v>
      </c>
      <c r="N32" t="e">
        <v>#N/A</v>
      </c>
      <c r="AA32">
        <v>260</v>
      </c>
      <c r="AB32" s="7">
        <v>260</v>
      </c>
    </row>
    <row r="33" spans="1:28" x14ac:dyDescent="0.25">
      <c r="A33" t="s">
        <v>27</v>
      </c>
      <c r="B33" t="s">
        <v>55</v>
      </c>
      <c r="C33" t="s">
        <v>29</v>
      </c>
      <c r="D33" t="s">
        <v>30</v>
      </c>
      <c r="E33" t="s">
        <v>118</v>
      </c>
      <c r="F33" t="str">
        <f>IFERROR(VLOOKUP(E33, 帳號整理!E:I, 5, FALSE), "")</f>
        <v>inft23020</v>
      </c>
      <c r="G33" t="s">
        <v>76</v>
      </c>
      <c r="H33" t="s">
        <v>38</v>
      </c>
      <c r="I33" t="s">
        <v>119</v>
      </c>
      <c r="J33">
        <v>14.6</v>
      </c>
      <c r="K33" t="s">
        <v>35</v>
      </c>
      <c r="L33">
        <v>60</v>
      </c>
      <c r="M33">
        <v>30</v>
      </c>
      <c r="N33" t="e">
        <v>#N/A</v>
      </c>
      <c r="S33">
        <v>30</v>
      </c>
      <c r="V33">
        <v>20</v>
      </c>
      <c r="W33">
        <v>30</v>
      </c>
      <c r="X33">
        <v>20</v>
      </c>
      <c r="Z33">
        <v>40</v>
      </c>
      <c r="AA33">
        <v>230</v>
      </c>
      <c r="AB33" s="7">
        <v>230</v>
      </c>
    </row>
    <row r="34" spans="1:28" x14ac:dyDescent="0.25">
      <c r="A34" t="s">
        <v>27</v>
      </c>
      <c r="B34" t="s">
        <v>78</v>
      </c>
      <c r="C34" t="s">
        <v>29</v>
      </c>
      <c r="D34" t="s">
        <v>30</v>
      </c>
      <c r="E34" t="s">
        <v>120</v>
      </c>
      <c r="F34" t="str">
        <f>IFERROR(VLOOKUP(E34, 帳號整理!E:I, 5, FALSE), "")</f>
        <v>inft23267</v>
      </c>
      <c r="G34" t="s">
        <v>32</v>
      </c>
      <c r="H34" t="s">
        <v>38</v>
      </c>
      <c r="I34" t="s">
        <v>121</v>
      </c>
      <c r="J34">
        <v>22.9</v>
      </c>
      <c r="K34" t="s">
        <v>35</v>
      </c>
      <c r="L34">
        <v>90</v>
      </c>
      <c r="M34">
        <v>20</v>
      </c>
      <c r="N34">
        <v>30</v>
      </c>
      <c r="O34">
        <v>10</v>
      </c>
      <c r="Q34">
        <v>20</v>
      </c>
      <c r="R34">
        <v>20</v>
      </c>
      <c r="Z34">
        <v>40</v>
      </c>
      <c r="AA34">
        <v>230</v>
      </c>
      <c r="AB34" s="7">
        <v>230</v>
      </c>
    </row>
    <row r="35" spans="1:28" x14ac:dyDescent="0.25">
      <c r="A35" t="s">
        <v>27</v>
      </c>
      <c r="B35" t="s">
        <v>66</v>
      </c>
      <c r="C35" t="s">
        <v>29</v>
      </c>
      <c r="D35" t="s">
        <v>30</v>
      </c>
      <c r="E35" t="s">
        <v>122</v>
      </c>
      <c r="F35" t="str">
        <f>IFERROR(VLOOKUP(E35, 帳號整理!E:I, 5, FALSE), "")</f>
        <v>inft23133</v>
      </c>
      <c r="G35" t="s">
        <v>32</v>
      </c>
      <c r="H35" t="s">
        <v>38</v>
      </c>
      <c r="I35" t="s">
        <v>123</v>
      </c>
      <c r="J35">
        <v>24.3</v>
      </c>
      <c r="K35" t="s">
        <v>35</v>
      </c>
      <c r="L35">
        <v>190</v>
      </c>
      <c r="M35">
        <v>0</v>
      </c>
      <c r="N35" t="e">
        <v>#N/A</v>
      </c>
      <c r="Z35">
        <v>40</v>
      </c>
      <c r="AA35">
        <v>230</v>
      </c>
      <c r="AB35" s="7">
        <v>230</v>
      </c>
    </row>
    <row r="36" spans="1:28" x14ac:dyDescent="0.25">
      <c r="A36" t="s">
        <v>40</v>
      </c>
      <c r="B36" t="s">
        <v>47</v>
      </c>
      <c r="C36" t="s">
        <v>29</v>
      </c>
      <c r="D36" t="s">
        <v>30</v>
      </c>
      <c r="E36" t="s">
        <v>124</v>
      </c>
      <c r="F36" t="str">
        <f>IFERROR(VLOOKUP(E36, 帳號整理!E:I, 5, FALSE), "")</f>
        <v>inft23139</v>
      </c>
      <c r="G36" t="s">
        <v>76</v>
      </c>
      <c r="H36" t="s">
        <v>33</v>
      </c>
      <c r="I36" t="s">
        <v>125</v>
      </c>
      <c r="J36">
        <v>20.9</v>
      </c>
      <c r="K36" t="s">
        <v>35</v>
      </c>
      <c r="L36">
        <v>190</v>
      </c>
      <c r="M36">
        <v>20</v>
      </c>
      <c r="N36" t="e">
        <v>#N/A</v>
      </c>
      <c r="AA36">
        <v>210</v>
      </c>
      <c r="AB36" s="7">
        <v>210</v>
      </c>
    </row>
    <row r="37" spans="1:28" x14ac:dyDescent="0.25">
      <c r="A37" t="s">
        <v>27</v>
      </c>
      <c r="B37" t="s">
        <v>126</v>
      </c>
      <c r="C37" t="s">
        <v>29</v>
      </c>
      <c r="D37" t="s">
        <v>30</v>
      </c>
      <c r="E37" t="s">
        <v>127</v>
      </c>
      <c r="F37" t="str">
        <f>IFERROR(VLOOKUP(E37, 帳號整理!E:I, 5, FALSE), "")</f>
        <v>inft23099</v>
      </c>
      <c r="G37" t="s">
        <v>32</v>
      </c>
      <c r="H37" t="s">
        <v>33</v>
      </c>
      <c r="I37" t="s">
        <v>128</v>
      </c>
      <c r="J37">
        <v>35.200000000000003</v>
      </c>
      <c r="K37" t="s">
        <v>35</v>
      </c>
      <c r="L37">
        <v>50</v>
      </c>
      <c r="M37">
        <v>20</v>
      </c>
      <c r="N37">
        <v>60</v>
      </c>
      <c r="O37">
        <v>10</v>
      </c>
      <c r="Y37">
        <v>30</v>
      </c>
      <c r="Z37">
        <v>40</v>
      </c>
      <c r="AA37">
        <v>210</v>
      </c>
      <c r="AB37" s="7">
        <v>210</v>
      </c>
    </row>
    <row r="38" spans="1:28" x14ac:dyDescent="0.25">
      <c r="A38" t="s">
        <v>27</v>
      </c>
      <c r="B38" t="s">
        <v>69</v>
      </c>
      <c r="C38" t="s">
        <v>29</v>
      </c>
      <c r="D38" t="s">
        <v>30</v>
      </c>
      <c r="E38" t="s">
        <v>129</v>
      </c>
      <c r="F38" t="str">
        <f>IFERROR(VLOOKUP(E38, 帳號整理!E:I, 5, FALSE), "")</f>
        <v>inft23062</v>
      </c>
      <c r="G38" t="s">
        <v>76</v>
      </c>
      <c r="H38" t="s">
        <v>38</v>
      </c>
      <c r="I38" t="s">
        <v>130</v>
      </c>
      <c r="J38">
        <v>22.1</v>
      </c>
      <c r="K38" t="s">
        <v>35</v>
      </c>
      <c r="L38">
        <v>170</v>
      </c>
      <c r="M38">
        <v>30</v>
      </c>
      <c r="N38" t="e">
        <v>#N/A</v>
      </c>
      <c r="AA38">
        <v>200</v>
      </c>
      <c r="AB38" s="7">
        <v>200</v>
      </c>
    </row>
    <row r="39" spans="1:28" x14ac:dyDescent="0.25">
      <c r="A39" t="s">
        <v>27</v>
      </c>
      <c r="B39" t="s">
        <v>131</v>
      </c>
      <c r="C39" t="s">
        <v>29</v>
      </c>
      <c r="D39" t="s">
        <v>101</v>
      </c>
      <c r="E39" t="s">
        <v>132</v>
      </c>
      <c r="F39" t="str">
        <f>IFERROR(VLOOKUP(E39, 帳號整理!E:I, 5, FALSE), "")</f>
        <v>inft23297</v>
      </c>
      <c r="G39" t="s">
        <v>32</v>
      </c>
      <c r="H39" t="s">
        <v>38</v>
      </c>
      <c r="I39" t="s">
        <v>133</v>
      </c>
      <c r="J39">
        <v>35.299999999999997</v>
      </c>
      <c r="K39" t="s">
        <v>35</v>
      </c>
      <c r="L39">
        <v>60</v>
      </c>
      <c r="M39">
        <v>20</v>
      </c>
      <c r="N39" t="e">
        <v>#N/A</v>
      </c>
      <c r="O39">
        <v>10</v>
      </c>
      <c r="Q39">
        <v>20</v>
      </c>
      <c r="U39">
        <v>20</v>
      </c>
      <c r="Y39">
        <v>30</v>
      </c>
      <c r="Z39">
        <v>40</v>
      </c>
      <c r="AA39">
        <v>200</v>
      </c>
      <c r="AB39" s="7">
        <v>200</v>
      </c>
    </row>
    <row r="40" spans="1:28" x14ac:dyDescent="0.25">
      <c r="A40" t="s">
        <v>52</v>
      </c>
      <c r="B40" t="s">
        <v>28</v>
      </c>
      <c r="C40" t="s">
        <v>29</v>
      </c>
      <c r="D40" t="s">
        <v>30</v>
      </c>
      <c r="E40" t="s">
        <v>134</v>
      </c>
      <c r="F40" t="str">
        <f>IFERROR(VLOOKUP(E40, 帳號整理!E:I, 5, FALSE), "")</f>
        <v>inft23058</v>
      </c>
      <c r="G40" t="s">
        <v>32</v>
      </c>
      <c r="H40" t="s">
        <v>33</v>
      </c>
      <c r="I40" t="s">
        <v>135</v>
      </c>
      <c r="J40">
        <v>30</v>
      </c>
      <c r="K40" t="s">
        <v>35</v>
      </c>
      <c r="L40">
        <v>70</v>
      </c>
      <c r="M40">
        <v>20</v>
      </c>
      <c r="N40">
        <v>90</v>
      </c>
      <c r="O40">
        <v>10</v>
      </c>
      <c r="AA40">
        <v>190</v>
      </c>
      <c r="AB40" s="7">
        <v>190</v>
      </c>
    </row>
    <row r="41" spans="1:28" x14ac:dyDescent="0.25">
      <c r="A41" t="s">
        <v>27</v>
      </c>
      <c r="B41" t="s">
        <v>108</v>
      </c>
      <c r="C41" t="s">
        <v>29</v>
      </c>
      <c r="D41" t="s">
        <v>30</v>
      </c>
      <c r="E41" t="s">
        <v>136</v>
      </c>
      <c r="F41" t="str">
        <f>IFERROR(VLOOKUP(E41, 帳號整理!E:I, 5, FALSE), "")</f>
        <v>inft23103</v>
      </c>
      <c r="G41" t="s">
        <v>32</v>
      </c>
      <c r="H41" t="s">
        <v>38</v>
      </c>
      <c r="I41" t="s">
        <v>137</v>
      </c>
      <c r="J41">
        <v>35.699999999999996</v>
      </c>
      <c r="K41" t="s">
        <v>35</v>
      </c>
      <c r="L41">
        <v>120</v>
      </c>
      <c r="M41">
        <v>30</v>
      </c>
      <c r="N41" t="e">
        <v>#N/A</v>
      </c>
      <c r="W41">
        <v>30</v>
      </c>
      <c r="AA41">
        <v>180</v>
      </c>
      <c r="AB41" s="7">
        <v>180</v>
      </c>
    </row>
    <row r="42" spans="1:28" x14ac:dyDescent="0.25">
      <c r="A42" t="s">
        <v>40</v>
      </c>
      <c r="B42" t="s">
        <v>47</v>
      </c>
      <c r="C42" t="s">
        <v>29</v>
      </c>
      <c r="D42" t="s">
        <v>30</v>
      </c>
      <c r="E42" t="s">
        <v>138</v>
      </c>
      <c r="F42" t="str">
        <f>IFERROR(VLOOKUP(E42, 帳號整理!E:I, 5, FALSE), "")</f>
        <v>inft23274</v>
      </c>
      <c r="G42" t="s">
        <v>32</v>
      </c>
      <c r="H42" t="s">
        <v>33</v>
      </c>
      <c r="I42" t="s">
        <v>139</v>
      </c>
      <c r="J42">
        <v>41.8</v>
      </c>
      <c r="K42" t="s">
        <v>35</v>
      </c>
      <c r="L42">
        <v>130</v>
      </c>
      <c r="M42">
        <v>30</v>
      </c>
      <c r="N42" t="e">
        <v>#N/A</v>
      </c>
      <c r="U42">
        <v>20</v>
      </c>
      <c r="AA42">
        <v>180</v>
      </c>
      <c r="AB42" s="7">
        <v>180</v>
      </c>
    </row>
    <row r="43" spans="1:28" x14ac:dyDescent="0.25">
      <c r="A43" t="s">
        <v>27</v>
      </c>
      <c r="B43" t="s">
        <v>85</v>
      </c>
      <c r="C43" t="s">
        <v>29</v>
      </c>
      <c r="D43" t="s">
        <v>30</v>
      </c>
      <c r="E43" t="s">
        <v>140</v>
      </c>
      <c r="F43" t="str">
        <f>IFERROR(VLOOKUP(E43, 帳號整理!E:I, 5, FALSE), "")</f>
        <v>inft23039</v>
      </c>
      <c r="G43" t="s">
        <v>32</v>
      </c>
      <c r="H43" t="s">
        <v>33</v>
      </c>
      <c r="I43" t="s">
        <v>141</v>
      </c>
      <c r="J43">
        <v>37.299999999999997</v>
      </c>
      <c r="K43" t="s">
        <v>35</v>
      </c>
      <c r="L43">
        <v>130</v>
      </c>
      <c r="M43">
        <v>20</v>
      </c>
      <c r="N43" t="e">
        <v>#N/A</v>
      </c>
      <c r="S43">
        <v>30</v>
      </c>
      <c r="AA43">
        <v>180</v>
      </c>
      <c r="AB43" s="7">
        <v>180</v>
      </c>
    </row>
    <row r="44" spans="1:28" x14ac:dyDescent="0.25">
      <c r="A44" t="s">
        <v>27</v>
      </c>
      <c r="B44" t="s">
        <v>108</v>
      </c>
      <c r="C44" t="s">
        <v>29</v>
      </c>
      <c r="D44" t="s">
        <v>101</v>
      </c>
      <c r="E44" t="s">
        <v>142</v>
      </c>
      <c r="F44" t="str">
        <f>IFERROR(VLOOKUP(E44, 帳號整理!E:I, 5, FALSE), "")</f>
        <v>inft23289</v>
      </c>
      <c r="G44" t="s">
        <v>32</v>
      </c>
      <c r="H44" t="s">
        <v>33</v>
      </c>
      <c r="I44" t="s">
        <v>143</v>
      </c>
      <c r="J44" t="s">
        <v>144</v>
      </c>
      <c r="K44" t="s">
        <v>35</v>
      </c>
      <c r="L44">
        <v>150</v>
      </c>
      <c r="M44">
        <v>30</v>
      </c>
      <c r="N44" t="e">
        <v>#N/A</v>
      </c>
      <c r="AA44">
        <v>180</v>
      </c>
      <c r="AB44" s="7">
        <v>180</v>
      </c>
    </row>
    <row r="45" spans="1:28" x14ac:dyDescent="0.25">
      <c r="A45" t="s">
        <v>27</v>
      </c>
      <c r="B45" t="s">
        <v>145</v>
      </c>
      <c r="C45" t="s">
        <v>29</v>
      </c>
      <c r="D45" t="s">
        <v>30</v>
      </c>
      <c r="E45" t="s">
        <v>146</v>
      </c>
      <c r="F45" t="str">
        <f>IFERROR(VLOOKUP(E45, 帳號整理!E:I, 5, FALSE), "")</f>
        <v>inft23263</v>
      </c>
      <c r="G45" t="s">
        <v>76</v>
      </c>
      <c r="I45" t="s">
        <v>147</v>
      </c>
      <c r="J45" t="s">
        <v>148</v>
      </c>
      <c r="K45" t="s">
        <v>35</v>
      </c>
      <c r="L45">
        <v>100</v>
      </c>
      <c r="M45">
        <v>30</v>
      </c>
      <c r="N45" t="e">
        <v>#N/A</v>
      </c>
      <c r="V45">
        <v>20</v>
      </c>
      <c r="AA45">
        <v>150</v>
      </c>
      <c r="AB45" s="7">
        <v>150</v>
      </c>
    </row>
    <row r="46" spans="1:28" x14ac:dyDescent="0.25">
      <c r="A46" t="s">
        <v>27</v>
      </c>
      <c r="B46" t="s">
        <v>131</v>
      </c>
      <c r="C46" t="s">
        <v>29</v>
      </c>
      <c r="D46" t="s">
        <v>101</v>
      </c>
      <c r="E46" t="s">
        <v>149</v>
      </c>
      <c r="F46" t="str">
        <f>IFERROR(VLOOKUP(E46, 帳號整理!E:I, 5, FALSE), "")</f>
        <v>inft23031</v>
      </c>
      <c r="G46" t="s">
        <v>76</v>
      </c>
      <c r="H46" t="s">
        <v>38</v>
      </c>
      <c r="I46" t="s">
        <v>150</v>
      </c>
      <c r="J46">
        <v>17.399999999999999</v>
      </c>
      <c r="K46" t="s">
        <v>35</v>
      </c>
      <c r="L46">
        <v>90</v>
      </c>
      <c r="M46">
        <v>30</v>
      </c>
      <c r="N46" t="e">
        <v>#N/A</v>
      </c>
      <c r="AA46">
        <v>120</v>
      </c>
      <c r="AB46" s="7">
        <v>120</v>
      </c>
    </row>
    <row r="47" spans="1:28" x14ac:dyDescent="0.25">
      <c r="A47" t="s">
        <v>27</v>
      </c>
      <c r="B47" t="s">
        <v>151</v>
      </c>
      <c r="C47" t="s">
        <v>152</v>
      </c>
      <c r="D47" t="s">
        <v>101</v>
      </c>
      <c r="E47" t="s">
        <v>153</v>
      </c>
      <c r="F47" t="str">
        <f>IFERROR(VLOOKUP(E47, 帳號整理!E:I, 5, FALSE), "")</f>
        <v>inft23293</v>
      </c>
      <c r="G47" t="s">
        <v>76</v>
      </c>
      <c r="H47" t="s">
        <v>33</v>
      </c>
      <c r="I47" t="s">
        <v>154</v>
      </c>
      <c r="J47">
        <v>18.2</v>
      </c>
      <c r="K47" t="s">
        <v>35</v>
      </c>
      <c r="L47">
        <v>40</v>
      </c>
      <c r="M47">
        <v>30</v>
      </c>
      <c r="N47" t="e">
        <v>#N/A</v>
      </c>
      <c r="Z47">
        <v>40</v>
      </c>
      <c r="AA47">
        <v>110</v>
      </c>
      <c r="AB47" s="7">
        <v>110</v>
      </c>
    </row>
    <row r="48" spans="1:28" x14ac:dyDescent="0.25">
      <c r="A48" t="s">
        <v>104</v>
      </c>
      <c r="B48" t="s">
        <v>155</v>
      </c>
      <c r="C48" t="s">
        <v>29</v>
      </c>
      <c r="D48" t="s">
        <v>101</v>
      </c>
      <c r="E48" t="s">
        <v>156</v>
      </c>
      <c r="F48" t="str">
        <f>IFERROR(VLOOKUP(E48, 帳號整理!E:I, 5, FALSE), "")</f>
        <v>inft23140</v>
      </c>
      <c r="G48" t="s">
        <v>32</v>
      </c>
      <c r="H48" t="s">
        <v>38</v>
      </c>
      <c r="I48" t="s">
        <v>157</v>
      </c>
      <c r="J48">
        <v>33.6</v>
      </c>
      <c r="K48" t="s">
        <v>35</v>
      </c>
      <c r="L48">
        <v>50</v>
      </c>
      <c r="M48">
        <v>30</v>
      </c>
      <c r="N48" t="e">
        <v>#N/A</v>
      </c>
      <c r="Y48">
        <v>30</v>
      </c>
      <c r="AA48">
        <v>110</v>
      </c>
      <c r="AB48" s="7">
        <v>110</v>
      </c>
    </row>
    <row r="49" spans="1:28" x14ac:dyDescent="0.25">
      <c r="A49" t="s">
        <v>27</v>
      </c>
      <c r="B49" t="s">
        <v>113</v>
      </c>
      <c r="C49" t="s">
        <v>29</v>
      </c>
      <c r="D49" t="s">
        <v>30</v>
      </c>
      <c r="E49" t="s">
        <v>158</v>
      </c>
      <c r="F49" t="str">
        <f>IFERROR(VLOOKUP(E49, 帳號整理!E:I, 5, FALSE), "")</f>
        <v>inft23282</v>
      </c>
      <c r="G49" t="s">
        <v>76</v>
      </c>
      <c r="H49" t="s">
        <v>33</v>
      </c>
      <c r="I49" t="s">
        <v>159</v>
      </c>
      <c r="J49">
        <v>23.200000000000003</v>
      </c>
      <c r="K49" t="s">
        <v>35</v>
      </c>
      <c r="L49">
        <v>30</v>
      </c>
      <c r="M49">
        <v>30</v>
      </c>
      <c r="N49" t="e">
        <v>#N/A</v>
      </c>
      <c r="P49">
        <v>20</v>
      </c>
      <c r="X49">
        <v>20</v>
      </c>
      <c r="AA49">
        <v>100</v>
      </c>
      <c r="AB49" s="7">
        <v>100</v>
      </c>
    </row>
    <row r="50" spans="1:28" x14ac:dyDescent="0.25">
      <c r="A50" t="s">
        <v>52</v>
      </c>
      <c r="B50" t="s">
        <v>85</v>
      </c>
      <c r="C50" t="s">
        <v>29</v>
      </c>
      <c r="D50" t="s">
        <v>30</v>
      </c>
      <c r="E50" t="s">
        <v>160</v>
      </c>
      <c r="F50" t="str">
        <f>IFERROR(VLOOKUP(E50, 帳號整理!E:I, 5, FALSE), "")</f>
        <v>inft23033</v>
      </c>
      <c r="G50" t="s">
        <v>32</v>
      </c>
      <c r="H50" t="s">
        <v>33</v>
      </c>
      <c r="I50" t="s">
        <v>161</v>
      </c>
      <c r="J50">
        <v>36.4</v>
      </c>
      <c r="K50" t="s">
        <v>35</v>
      </c>
      <c r="L50">
        <v>0</v>
      </c>
      <c r="M50">
        <v>30</v>
      </c>
      <c r="N50" t="e">
        <v>#N/A</v>
      </c>
      <c r="O50">
        <v>10</v>
      </c>
      <c r="S50">
        <v>30</v>
      </c>
      <c r="W50">
        <v>30</v>
      </c>
      <c r="AA50">
        <v>100</v>
      </c>
      <c r="AB50" s="7">
        <v>100</v>
      </c>
    </row>
    <row r="51" spans="1:28" x14ac:dyDescent="0.25">
      <c r="A51" t="s">
        <v>27</v>
      </c>
      <c r="B51" t="s">
        <v>113</v>
      </c>
      <c r="C51" t="s">
        <v>29</v>
      </c>
      <c r="D51" t="s">
        <v>30</v>
      </c>
      <c r="E51" t="s">
        <v>162</v>
      </c>
      <c r="F51" t="str">
        <f>IFERROR(VLOOKUP(E51, 帳號整理!E:I, 5, FALSE), "")</f>
        <v>inft23078</v>
      </c>
      <c r="G51" t="s">
        <v>76</v>
      </c>
      <c r="H51" t="s">
        <v>33</v>
      </c>
      <c r="I51" t="s">
        <v>163</v>
      </c>
      <c r="J51">
        <v>24.1</v>
      </c>
      <c r="K51" t="s">
        <v>35</v>
      </c>
      <c r="L51">
        <v>40</v>
      </c>
      <c r="M51">
        <v>10</v>
      </c>
      <c r="N51" t="e">
        <v>#N/A</v>
      </c>
      <c r="Z51">
        <v>40</v>
      </c>
      <c r="AA51">
        <v>90</v>
      </c>
      <c r="AB51" s="7">
        <v>90</v>
      </c>
    </row>
    <row r="52" spans="1:28" x14ac:dyDescent="0.25">
      <c r="A52" t="s">
        <v>27</v>
      </c>
      <c r="B52" t="s">
        <v>164</v>
      </c>
      <c r="C52" t="s">
        <v>165</v>
      </c>
      <c r="D52" t="s">
        <v>101</v>
      </c>
      <c r="E52" t="s">
        <v>166</v>
      </c>
      <c r="F52" t="str">
        <f>IFERROR(VLOOKUP(E52, 帳號整理!E:I, 5, FALSE), "")</f>
        <v>inft23117</v>
      </c>
      <c r="G52" t="s">
        <v>32</v>
      </c>
      <c r="H52" t="s">
        <v>38</v>
      </c>
      <c r="I52" t="s">
        <v>167</v>
      </c>
      <c r="J52">
        <v>26.5</v>
      </c>
      <c r="K52" t="s">
        <v>35</v>
      </c>
      <c r="L52">
        <v>60</v>
      </c>
      <c r="M52">
        <v>30</v>
      </c>
      <c r="N52" t="e">
        <v>#N/A</v>
      </c>
      <c r="AA52">
        <v>90</v>
      </c>
      <c r="AB52" s="7">
        <v>90</v>
      </c>
    </row>
    <row r="53" spans="1:28" x14ac:dyDescent="0.25">
      <c r="A53" t="s">
        <v>27</v>
      </c>
      <c r="B53" t="s">
        <v>168</v>
      </c>
      <c r="C53" t="s">
        <v>29</v>
      </c>
      <c r="D53" t="s">
        <v>30</v>
      </c>
      <c r="E53" t="s">
        <v>169</v>
      </c>
      <c r="F53" t="str">
        <f>IFERROR(VLOOKUP(E53, 帳號整理!E:I, 5, FALSE), "")</f>
        <v>inft23142</v>
      </c>
      <c r="G53" t="s">
        <v>76</v>
      </c>
      <c r="H53" t="s">
        <v>33</v>
      </c>
      <c r="I53" t="s">
        <v>170</v>
      </c>
      <c r="J53">
        <v>22</v>
      </c>
      <c r="K53" t="s">
        <v>35</v>
      </c>
      <c r="L53">
        <v>60</v>
      </c>
      <c r="M53">
        <v>20</v>
      </c>
      <c r="N53" t="e">
        <v>#N/A</v>
      </c>
      <c r="AA53">
        <v>80</v>
      </c>
      <c r="AB53" s="7">
        <v>80</v>
      </c>
    </row>
    <row r="54" spans="1:28" x14ac:dyDescent="0.25">
      <c r="A54" t="s">
        <v>40</v>
      </c>
      <c r="B54" t="s">
        <v>171</v>
      </c>
      <c r="C54" t="s">
        <v>29</v>
      </c>
      <c r="D54" t="s">
        <v>101</v>
      </c>
      <c r="E54" t="s">
        <v>172</v>
      </c>
      <c r="F54" t="str">
        <f>IFERROR(VLOOKUP(E54, 帳號整理!E:I, 5, FALSE), "")</f>
        <v>inft23285</v>
      </c>
      <c r="G54" t="s">
        <v>32</v>
      </c>
      <c r="H54" t="s">
        <v>33</v>
      </c>
      <c r="I54" t="s">
        <v>173</v>
      </c>
      <c r="J54">
        <v>20</v>
      </c>
      <c r="K54" t="s">
        <v>35</v>
      </c>
      <c r="L54">
        <v>70</v>
      </c>
      <c r="M54">
        <v>0</v>
      </c>
      <c r="N54" t="e">
        <v>#N/A</v>
      </c>
      <c r="AA54">
        <v>70</v>
      </c>
      <c r="AB54" s="7">
        <v>70</v>
      </c>
    </row>
    <row r="55" spans="1:28" x14ac:dyDescent="0.25">
      <c r="A55" t="s">
        <v>40</v>
      </c>
      <c r="B55" t="s">
        <v>174</v>
      </c>
      <c r="C55" t="s">
        <v>152</v>
      </c>
      <c r="D55" t="s">
        <v>30</v>
      </c>
      <c r="E55" t="s">
        <v>175</v>
      </c>
      <c r="F55" t="str">
        <f>IFERROR(VLOOKUP(E55, 帳號整理!E:I, 5, FALSE), "")</f>
        <v>inft23081</v>
      </c>
      <c r="G55" t="s">
        <v>32</v>
      </c>
      <c r="H55" t="s">
        <v>33</v>
      </c>
      <c r="I55" t="s">
        <v>176</v>
      </c>
      <c r="J55">
        <v>33.300000000000004</v>
      </c>
      <c r="K55" t="s">
        <v>35</v>
      </c>
      <c r="L55">
        <v>40</v>
      </c>
      <c r="M55">
        <v>20</v>
      </c>
      <c r="N55" t="e">
        <v>#N/A</v>
      </c>
      <c r="O55">
        <v>10</v>
      </c>
      <c r="AA55">
        <v>70</v>
      </c>
      <c r="AB55" s="7">
        <v>70</v>
      </c>
    </row>
    <row r="56" spans="1:28" x14ac:dyDescent="0.25">
      <c r="A56" t="s">
        <v>27</v>
      </c>
      <c r="B56" t="s">
        <v>78</v>
      </c>
      <c r="C56" t="s">
        <v>29</v>
      </c>
      <c r="D56" t="s">
        <v>30</v>
      </c>
      <c r="E56" t="s">
        <v>177</v>
      </c>
      <c r="F56" t="str">
        <f>IFERROR(VLOOKUP(E56, 帳號整理!E:I, 5, FALSE), "")</f>
        <v>inft23003</v>
      </c>
      <c r="G56" t="s">
        <v>32</v>
      </c>
      <c r="H56" t="s">
        <v>178</v>
      </c>
      <c r="I56" t="s">
        <v>179</v>
      </c>
      <c r="J56">
        <v>40.1</v>
      </c>
      <c r="K56" t="s">
        <v>35</v>
      </c>
      <c r="L56">
        <v>40</v>
      </c>
      <c r="M56">
        <v>20</v>
      </c>
      <c r="N56" t="e">
        <v>#N/A</v>
      </c>
      <c r="O56">
        <v>10</v>
      </c>
      <c r="AA56">
        <v>70</v>
      </c>
      <c r="AB56" s="7">
        <v>70</v>
      </c>
    </row>
    <row r="57" spans="1:28" x14ac:dyDescent="0.25">
      <c r="A57" t="s">
        <v>27</v>
      </c>
      <c r="B57" t="s">
        <v>180</v>
      </c>
      <c r="C57" t="s">
        <v>181</v>
      </c>
      <c r="D57" t="s">
        <v>101</v>
      </c>
      <c r="E57" t="s">
        <v>182</v>
      </c>
      <c r="F57" t="str">
        <f>IFERROR(VLOOKUP(E57, 帳號整理!E:I, 5, FALSE), "")</f>
        <v>inft23277</v>
      </c>
      <c r="G57" t="s">
        <v>76</v>
      </c>
      <c r="H57" t="s">
        <v>33</v>
      </c>
      <c r="I57" t="s">
        <v>183</v>
      </c>
      <c r="J57" t="s">
        <v>184</v>
      </c>
      <c r="K57" t="s">
        <v>185</v>
      </c>
      <c r="L57">
        <v>60</v>
      </c>
      <c r="M57">
        <v>0</v>
      </c>
      <c r="N57" t="e">
        <v>#N/A</v>
      </c>
      <c r="AA57">
        <v>60</v>
      </c>
      <c r="AB57" s="7">
        <v>60</v>
      </c>
    </row>
    <row r="58" spans="1:28" x14ac:dyDescent="0.25">
      <c r="A58" t="s">
        <v>27</v>
      </c>
      <c r="B58" t="s">
        <v>186</v>
      </c>
      <c r="C58" t="s">
        <v>165</v>
      </c>
      <c r="D58" t="s">
        <v>30</v>
      </c>
      <c r="E58" t="s">
        <v>187</v>
      </c>
      <c r="F58" t="str">
        <f>IFERROR(VLOOKUP(E58, 帳號整理!E:I, 5, FALSE), "")</f>
        <v>inft23106</v>
      </c>
      <c r="G58" t="s">
        <v>32</v>
      </c>
      <c r="H58" t="s">
        <v>33</v>
      </c>
      <c r="I58" t="s">
        <v>188</v>
      </c>
      <c r="J58">
        <v>34.799999999999997</v>
      </c>
      <c r="K58" t="s">
        <v>35</v>
      </c>
      <c r="L58">
        <v>40</v>
      </c>
      <c r="M58">
        <v>20</v>
      </c>
      <c r="N58" t="e">
        <v>#N/A</v>
      </c>
      <c r="AA58">
        <v>60</v>
      </c>
      <c r="AB58" s="7">
        <v>60</v>
      </c>
    </row>
    <row r="59" spans="1:28" x14ac:dyDescent="0.25">
      <c r="A59" t="s">
        <v>27</v>
      </c>
      <c r="B59" t="s">
        <v>189</v>
      </c>
      <c r="C59" t="s">
        <v>190</v>
      </c>
      <c r="D59" t="s">
        <v>30</v>
      </c>
      <c r="E59" t="s">
        <v>191</v>
      </c>
      <c r="F59" t="str">
        <f>IFERROR(VLOOKUP(E59, 帳號整理!E:I, 5, FALSE), "")</f>
        <v>inft23137</v>
      </c>
      <c r="G59" t="s">
        <v>76</v>
      </c>
      <c r="H59" t="s">
        <v>38</v>
      </c>
      <c r="I59" t="s">
        <v>192</v>
      </c>
      <c r="J59" t="s">
        <v>184</v>
      </c>
      <c r="K59" t="s">
        <v>185</v>
      </c>
      <c r="L59">
        <v>40</v>
      </c>
      <c r="M59">
        <v>10</v>
      </c>
      <c r="N59" t="e">
        <v>#N/A</v>
      </c>
      <c r="AA59">
        <v>50</v>
      </c>
      <c r="AB59" s="7">
        <v>50</v>
      </c>
    </row>
    <row r="60" spans="1:28" x14ac:dyDescent="0.25">
      <c r="A60" t="s">
        <v>27</v>
      </c>
      <c r="B60" t="s">
        <v>85</v>
      </c>
      <c r="C60" t="s">
        <v>29</v>
      </c>
      <c r="D60" t="s">
        <v>30</v>
      </c>
      <c r="E60" t="s">
        <v>193</v>
      </c>
      <c r="F60" t="str">
        <f>IFERROR(VLOOKUP(E60, 帳號整理!E:I, 5, FALSE), "")</f>
        <v>inft23040</v>
      </c>
      <c r="G60" t="s">
        <v>32</v>
      </c>
      <c r="H60" t="s">
        <v>33</v>
      </c>
      <c r="I60" t="s">
        <v>194</v>
      </c>
      <c r="J60">
        <v>41.6</v>
      </c>
      <c r="K60" t="s">
        <v>35</v>
      </c>
      <c r="L60">
        <v>10</v>
      </c>
      <c r="M60">
        <v>30</v>
      </c>
      <c r="N60" t="e">
        <v>#N/A</v>
      </c>
      <c r="O60">
        <v>10</v>
      </c>
      <c r="AA60">
        <v>50</v>
      </c>
      <c r="AB60" s="7">
        <v>50</v>
      </c>
    </row>
    <row r="61" spans="1:28" x14ac:dyDescent="0.25">
      <c r="A61" t="s">
        <v>27</v>
      </c>
      <c r="B61" t="s">
        <v>195</v>
      </c>
      <c r="C61" t="s">
        <v>181</v>
      </c>
      <c r="D61" t="s">
        <v>30</v>
      </c>
      <c r="E61" t="s">
        <v>196</v>
      </c>
      <c r="F61" t="str">
        <f>IFERROR(VLOOKUP(E61, 帳號整理!E:I, 5, FALSE), "")</f>
        <v>inft23300</v>
      </c>
      <c r="G61" t="s">
        <v>76</v>
      </c>
      <c r="H61" t="s">
        <v>38</v>
      </c>
      <c r="I61" t="s">
        <v>197</v>
      </c>
      <c r="J61">
        <v>24.7</v>
      </c>
      <c r="K61" t="s">
        <v>35</v>
      </c>
      <c r="L61">
        <v>10</v>
      </c>
      <c r="M61">
        <v>30</v>
      </c>
      <c r="N61" t="e">
        <v>#N/A</v>
      </c>
      <c r="AA61">
        <v>40</v>
      </c>
      <c r="AB61" s="7">
        <v>40</v>
      </c>
    </row>
    <row r="62" spans="1:28" x14ac:dyDescent="0.25">
      <c r="A62" t="s">
        <v>27</v>
      </c>
      <c r="B62" t="s">
        <v>95</v>
      </c>
      <c r="C62" t="s">
        <v>29</v>
      </c>
      <c r="D62" t="s">
        <v>30</v>
      </c>
      <c r="E62" t="s">
        <v>198</v>
      </c>
      <c r="F62" t="str">
        <f>IFERROR(VLOOKUP(E62, 帳號整理!E:I, 5, FALSE), "")</f>
        <v>inft23286</v>
      </c>
      <c r="G62" t="s">
        <v>32</v>
      </c>
      <c r="H62" t="s">
        <v>38</v>
      </c>
      <c r="I62" t="s">
        <v>199</v>
      </c>
      <c r="J62">
        <v>29.8</v>
      </c>
      <c r="K62" t="s">
        <v>35</v>
      </c>
      <c r="L62">
        <v>10</v>
      </c>
      <c r="M62">
        <v>30</v>
      </c>
      <c r="N62" t="e">
        <v>#N/A</v>
      </c>
      <c r="AA62">
        <v>40</v>
      </c>
      <c r="AB62" s="7">
        <v>40</v>
      </c>
    </row>
    <row r="63" spans="1:28" x14ac:dyDescent="0.25">
      <c r="A63" t="s">
        <v>40</v>
      </c>
      <c r="B63" t="s">
        <v>171</v>
      </c>
      <c r="E63" t="s">
        <v>200</v>
      </c>
      <c r="F63" t="str">
        <f>IFERROR(VLOOKUP(E63, 帳號整理!E:I, 5, FALSE), "")</f>
        <v>inft23264</v>
      </c>
      <c r="G63" t="s">
        <v>76</v>
      </c>
      <c r="I63" t="s">
        <v>201</v>
      </c>
      <c r="J63">
        <v>22.4</v>
      </c>
      <c r="K63" t="s">
        <v>35</v>
      </c>
      <c r="L63">
        <v>30</v>
      </c>
      <c r="M63">
        <v>0</v>
      </c>
      <c r="N63" t="e">
        <v>#N/A</v>
      </c>
      <c r="AA63">
        <v>30</v>
      </c>
      <c r="AB63" s="7">
        <v>30</v>
      </c>
    </row>
    <row r="64" spans="1:28" x14ac:dyDescent="0.25">
      <c r="A64" t="s">
        <v>27</v>
      </c>
      <c r="B64" t="s">
        <v>69</v>
      </c>
      <c r="C64" t="s">
        <v>29</v>
      </c>
      <c r="D64" t="s">
        <v>30</v>
      </c>
      <c r="E64" t="s">
        <v>202</v>
      </c>
      <c r="F64" t="str">
        <f>IFERROR(VLOOKUP(E64, 帳號整理!E:I, 5, FALSE), "")</f>
        <v>inft23292</v>
      </c>
      <c r="G64" t="s">
        <v>76</v>
      </c>
      <c r="H64" t="s">
        <v>38</v>
      </c>
      <c r="I64" t="s">
        <v>203</v>
      </c>
      <c r="J64">
        <v>15.9</v>
      </c>
      <c r="K64" t="s">
        <v>35</v>
      </c>
      <c r="L64">
        <v>0</v>
      </c>
      <c r="M64">
        <v>20</v>
      </c>
      <c r="N64" t="e">
        <v>#N/A</v>
      </c>
      <c r="O64">
        <v>10</v>
      </c>
      <c r="AA64">
        <v>30</v>
      </c>
      <c r="AB64" s="7">
        <v>30</v>
      </c>
    </row>
    <row r="65" spans="1:28" x14ac:dyDescent="0.25">
      <c r="A65" t="s">
        <v>27</v>
      </c>
      <c r="B65" t="s">
        <v>204</v>
      </c>
      <c r="C65" t="s">
        <v>205</v>
      </c>
      <c r="D65" t="s">
        <v>30</v>
      </c>
      <c r="E65" t="s">
        <v>206</v>
      </c>
      <c r="F65" t="str">
        <f>IFERROR(VLOOKUP(E65, 帳號整理!E:I, 5, FALSE), "")</f>
        <v>inft23287</v>
      </c>
      <c r="G65" t="s">
        <v>32</v>
      </c>
      <c r="H65" t="s">
        <v>38</v>
      </c>
      <c r="I65" t="s">
        <v>207</v>
      </c>
      <c r="J65">
        <v>32.4</v>
      </c>
      <c r="K65" t="s">
        <v>35</v>
      </c>
      <c r="L65">
        <v>0</v>
      </c>
      <c r="M65">
        <v>30</v>
      </c>
      <c r="N65" t="e">
        <v>#N/A</v>
      </c>
      <c r="AA65">
        <v>30</v>
      </c>
      <c r="AB65" s="7">
        <v>30</v>
      </c>
    </row>
    <row r="66" spans="1:28" x14ac:dyDescent="0.25">
      <c r="A66" t="s">
        <v>27</v>
      </c>
      <c r="B66" t="s">
        <v>108</v>
      </c>
      <c r="C66" t="s">
        <v>29</v>
      </c>
      <c r="D66" t="s">
        <v>101</v>
      </c>
      <c r="E66" t="s">
        <v>208</v>
      </c>
      <c r="F66" t="str">
        <f>IFERROR(VLOOKUP(E66, 帳號整理!E:I, 5, FALSE), "")</f>
        <v>inft23283</v>
      </c>
      <c r="G66" t="s">
        <v>76</v>
      </c>
      <c r="H66" t="s">
        <v>33</v>
      </c>
      <c r="I66" t="s">
        <v>209</v>
      </c>
      <c r="J66">
        <v>32.200000000000003</v>
      </c>
      <c r="K66" t="s">
        <v>35</v>
      </c>
      <c r="L66">
        <v>10</v>
      </c>
      <c r="M66">
        <v>10</v>
      </c>
      <c r="N66" t="e">
        <v>#N/A</v>
      </c>
      <c r="AA66">
        <v>20</v>
      </c>
      <c r="AB66" s="7">
        <v>20</v>
      </c>
    </row>
    <row r="67" spans="1:28" x14ac:dyDescent="0.25">
      <c r="A67" t="s">
        <v>27</v>
      </c>
      <c r="B67" t="s">
        <v>85</v>
      </c>
      <c r="C67" t="s">
        <v>29</v>
      </c>
      <c r="D67" t="s">
        <v>30</v>
      </c>
      <c r="E67" t="s">
        <v>210</v>
      </c>
      <c r="F67" t="str">
        <f>IFERROR(VLOOKUP(E67, 帳號整理!E:I, 5, FALSE), "")</f>
        <v>inft23080</v>
      </c>
      <c r="G67" t="s">
        <v>76</v>
      </c>
      <c r="H67" t="s">
        <v>33</v>
      </c>
      <c r="I67" t="s">
        <v>211</v>
      </c>
      <c r="J67">
        <v>21.9</v>
      </c>
      <c r="K67" t="s">
        <v>35</v>
      </c>
      <c r="L67">
        <v>0</v>
      </c>
      <c r="M67">
        <v>10</v>
      </c>
      <c r="N67" t="e">
        <v>#N/A</v>
      </c>
      <c r="AA67">
        <v>10</v>
      </c>
      <c r="AB67" s="7">
        <v>10</v>
      </c>
    </row>
    <row r="68" spans="1:28" x14ac:dyDescent="0.25">
      <c r="A68" t="s">
        <v>27</v>
      </c>
      <c r="B68" t="s">
        <v>55</v>
      </c>
      <c r="C68" t="s">
        <v>165</v>
      </c>
      <c r="D68" t="s">
        <v>30</v>
      </c>
      <c r="E68" t="s">
        <v>212</v>
      </c>
      <c r="F68" t="str">
        <f>IFERROR(VLOOKUP(E68, 帳號整理!E:I, 5, FALSE), "")</f>
        <v>inft23017</v>
      </c>
      <c r="G68" t="s">
        <v>32</v>
      </c>
      <c r="H68" t="s">
        <v>38</v>
      </c>
      <c r="I68" t="s">
        <v>213</v>
      </c>
      <c r="J68">
        <v>37.299999999999997</v>
      </c>
      <c r="K68" t="s">
        <v>35</v>
      </c>
      <c r="L68">
        <v>0</v>
      </c>
      <c r="M68">
        <v>10</v>
      </c>
      <c r="N68" t="e">
        <v>#N/A</v>
      </c>
      <c r="AA68">
        <v>10</v>
      </c>
      <c r="AB68" s="7">
        <v>10</v>
      </c>
    </row>
    <row r="69" spans="1:28" x14ac:dyDescent="0.25">
      <c r="A69" t="s">
        <v>104</v>
      </c>
      <c r="B69" t="s">
        <v>155</v>
      </c>
      <c r="C69" t="s">
        <v>214</v>
      </c>
      <c r="D69" t="s">
        <v>101</v>
      </c>
      <c r="E69" t="s">
        <v>215</v>
      </c>
      <c r="F69" t="str">
        <f>IFERROR(VLOOKUP(E69, 帳號整理!E:I, 5, FALSE), "")</f>
        <v>inft23288</v>
      </c>
      <c r="G69" t="s">
        <v>76</v>
      </c>
      <c r="H69" t="s">
        <v>38</v>
      </c>
      <c r="I69" t="s">
        <v>216</v>
      </c>
      <c r="J69">
        <v>19.8</v>
      </c>
      <c r="K69" t="s">
        <v>35</v>
      </c>
      <c r="L69">
        <v>10</v>
      </c>
      <c r="M69">
        <v>0</v>
      </c>
      <c r="N69" t="e">
        <v>#N/A</v>
      </c>
      <c r="AA69">
        <v>10</v>
      </c>
      <c r="AB69" s="7">
        <v>10</v>
      </c>
    </row>
    <row r="70" spans="1:28" x14ac:dyDescent="0.25">
      <c r="A70" t="s">
        <v>27</v>
      </c>
      <c r="B70" t="s">
        <v>189</v>
      </c>
      <c r="C70" t="s">
        <v>29</v>
      </c>
      <c r="D70" t="s">
        <v>101</v>
      </c>
      <c r="E70" t="s">
        <v>217</v>
      </c>
      <c r="F70" t="str">
        <f>IFERROR(VLOOKUP(E70, 帳號整理!E:I, 5, FALSE), "")</f>
        <v>inft23044</v>
      </c>
      <c r="G70" t="s">
        <v>76</v>
      </c>
      <c r="H70" t="s">
        <v>38</v>
      </c>
      <c r="I70" t="s">
        <v>218</v>
      </c>
      <c r="J70" t="s">
        <v>184</v>
      </c>
      <c r="K70" t="s">
        <v>185</v>
      </c>
      <c r="L70" t="s">
        <v>184</v>
      </c>
      <c r="M70" t="s">
        <v>184</v>
      </c>
      <c r="N70" t="e">
        <v>#N/A</v>
      </c>
      <c r="AA70">
        <v>0</v>
      </c>
      <c r="AB70" s="7">
        <v>0</v>
      </c>
    </row>
    <row r="71" spans="1:28" x14ac:dyDescent="0.25">
      <c r="A71" t="s">
        <v>27</v>
      </c>
      <c r="B71" t="s">
        <v>95</v>
      </c>
      <c r="C71" t="s">
        <v>29</v>
      </c>
      <c r="D71" t="s">
        <v>30</v>
      </c>
      <c r="E71" t="s">
        <v>219</v>
      </c>
      <c r="F71" t="str">
        <f>IFERROR(VLOOKUP(E71, 帳號整理!E:I, 5, FALSE), "")</f>
        <v>inft23094</v>
      </c>
      <c r="G71" t="s">
        <v>76</v>
      </c>
      <c r="H71" t="s">
        <v>33</v>
      </c>
      <c r="I71" t="s">
        <v>220</v>
      </c>
      <c r="J71">
        <v>19</v>
      </c>
      <c r="K71" t="s">
        <v>35</v>
      </c>
      <c r="L71" t="s">
        <v>184</v>
      </c>
      <c r="M71" t="s">
        <v>184</v>
      </c>
      <c r="N71" t="e">
        <v>#N/A</v>
      </c>
      <c r="AA71">
        <v>0</v>
      </c>
      <c r="AB71" s="7">
        <v>0</v>
      </c>
    </row>
    <row r="72" spans="1:28" x14ac:dyDescent="0.25">
      <c r="A72" t="s">
        <v>27</v>
      </c>
      <c r="B72" t="s">
        <v>204</v>
      </c>
      <c r="C72" t="s">
        <v>205</v>
      </c>
      <c r="D72" t="s">
        <v>101</v>
      </c>
      <c r="E72" t="s">
        <v>221</v>
      </c>
      <c r="F72" t="str">
        <f>IFERROR(VLOOKUP(E72, 帳號整理!E:I, 5, FALSE), "")</f>
        <v>inft23101</v>
      </c>
      <c r="G72" t="s">
        <v>76</v>
      </c>
      <c r="H72" t="s">
        <v>38</v>
      </c>
      <c r="I72" t="s">
        <v>222</v>
      </c>
      <c r="J72" t="s">
        <v>184</v>
      </c>
      <c r="K72" t="s">
        <v>185</v>
      </c>
      <c r="L72" t="s">
        <v>184</v>
      </c>
      <c r="M72" t="s">
        <v>184</v>
      </c>
      <c r="N72" t="e">
        <v>#N/A</v>
      </c>
      <c r="AA72">
        <v>0</v>
      </c>
      <c r="AB72" s="7">
        <v>0</v>
      </c>
    </row>
    <row r="73" spans="1:28" x14ac:dyDescent="0.25">
      <c r="A73" t="s">
        <v>27</v>
      </c>
      <c r="B73" t="s">
        <v>164</v>
      </c>
      <c r="C73" t="s">
        <v>165</v>
      </c>
      <c r="D73" t="s">
        <v>101</v>
      </c>
      <c r="E73" t="s">
        <v>223</v>
      </c>
      <c r="F73" t="str">
        <f>IFERROR(VLOOKUP(E73, 帳號整理!E:I, 5, FALSE), "")</f>
        <v>inft23146</v>
      </c>
      <c r="G73" t="s">
        <v>76</v>
      </c>
      <c r="H73" t="s">
        <v>33</v>
      </c>
      <c r="I73" t="s">
        <v>224</v>
      </c>
      <c r="J73" t="s">
        <v>144</v>
      </c>
      <c r="K73" t="s">
        <v>35</v>
      </c>
      <c r="L73" t="s">
        <v>184</v>
      </c>
      <c r="M73" t="s">
        <v>184</v>
      </c>
      <c r="N73" t="e">
        <v>#N/A</v>
      </c>
      <c r="AA73">
        <v>0</v>
      </c>
      <c r="AB73" s="7">
        <v>0</v>
      </c>
    </row>
    <row r="74" spans="1:28" x14ac:dyDescent="0.25">
      <c r="A74" t="s">
        <v>27</v>
      </c>
      <c r="B74" t="s">
        <v>225</v>
      </c>
      <c r="C74" t="s">
        <v>226</v>
      </c>
      <c r="D74" t="s">
        <v>101</v>
      </c>
      <c r="E74" t="s">
        <v>227</v>
      </c>
      <c r="F74" t="str">
        <f>IFERROR(VLOOKUP(E74, 帳號整理!E:I, 5, FALSE), "")</f>
        <v>inft23147</v>
      </c>
      <c r="G74" t="s">
        <v>76</v>
      </c>
      <c r="H74" t="s">
        <v>38</v>
      </c>
      <c r="I74" t="s">
        <v>228</v>
      </c>
      <c r="J74" t="s">
        <v>184</v>
      </c>
      <c r="K74" t="s">
        <v>185</v>
      </c>
      <c r="L74" t="s">
        <v>184</v>
      </c>
      <c r="M74" t="s">
        <v>184</v>
      </c>
      <c r="N74" t="e">
        <v>#N/A</v>
      </c>
      <c r="AA74">
        <v>0</v>
      </c>
      <c r="AB74" s="7">
        <v>0</v>
      </c>
    </row>
    <row r="75" spans="1:28" x14ac:dyDescent="0.25">
      <c r="A75" t="s">
        <v>40</v>
      </c>
      <c r="B75" t="s">
        <v>229</v>
      </c>
      <c r="C75" t="s">
        <v>165</v>
      </c>
      <c r="D75" t="s">
        <v>30</v>
      </c>
      <c r="E75" t="s">
        <v>230</v>
      </c>
      <c r="F75" t="str">
        <f>IFERROR(VLOOKUP(E75, 帳號整理!E:I, 5, FALSE), "")</f>
        <v>inft23021</v>
      </c>
      <c r="G75" t="s">
        <v>32</v>
      </c>
      <c r="H75" t="s">
        <v>33</v>
      </c>
      <c r="I75" t="s">
        <v>231</v>
      </c>
      <c r="J75" t="s">
        <v>184</v>
      </c>
      <c r="K75" t="s">
        <v>185</v>
      </c>
      <c r="L75" t="s">
        <v>184</v>
      </c>
      <c r="M75" t="s">
        <v>184</v>
      </c>
      <c r="N75" t="e">
        <v>#N/A</v>
      </c>
      <c r="AA75">
        <v>0</v>
      </c>
      <c r="AB75" s="7">
        <v>0</v>
      </c>
    </row>
    <row r="76" spans="1:28" x14ac:dyDescent="0.25">
      <c r="A76" t="s">
        <v>27</v>
      </c>
      <c r="B76" t="s">
        <v>126</v>
      </c>
      <c r="E76" t="s">
        <v>232</v>
      </c>
      <c r="F76" t="str">
        <f>IFERROR(VLOOKUP(E76, 帳號整理!E:I, 5, FALSE), "")</f>
        <v>inft23266</v>
      </c>
      <c r="G76" t="s">
        <v>32</v>
      </c>
      <c r="H76" t="s">
        <v>33</v>
      </c>
      <c r="I76" t="s">
        <v>233</v>
      </c>
      <c r="J76">
        <v>27</v>
      </c>
      <c r="K76" t="s">
        <v>35</v>
      </c>
      <c r="L76" t="s">
        <v>184</v>
      </c>
      <c r="M76" t="s">
        <v>184</v>
      </c>
      <c r="N76" t="e">
        <v>#N/A</v>
      </c>
      <c r="AA76">
        <v>0</v>
      </c>
      <c r="AB76" s="7">
        <v>0</v>
      </c>
    </row>
    <row r="77" spans="1:28" x14ac:dyDescent="0.25">
      <c r="A77" t="s">
        <v>40</v>
      </c>
      <c r="B77" t="s">
        <v>234</v>
      </c>
      <c r="C77" t="s">
        <v>29</v>
      </c>
      <c r="D77" t="s">
        <v>30</v>
      </c>
      <c r="E77" t="s">
        <v>235</v>
      </c>
      <c r="F77" t="str">
        <f>IFERROR(VLOOKUP(E77, 帳號整理!E:I, 5, FALSE), "")</f>
        <v>inft23028</v>
      </c>
      <c r="G77" t="s">
        <v>32</v>
      </c>
      <c r="H77" t="s">
        <v>33</v>
      </c>
      <c r="I77" t="s">
        <v>236</v>
      </c>
      <c r="J77">
        <v>27</v>
      </c>
      <c r="K77" t="s">
        <v>35</v>
      </c>
      <c r="L77" t="s">
        <v>184</v>
      </c>
      <c r="M77" t="s">
        <v>184</v>
      </c>
      <c r="N77" t="e">
        <v>#N/A</v>
      </c>
      <c r="AA77">
        <v>0</v>
      </c>
      <c r="AB77" s="7">
        <v>0</v>
      </c>
    </row>
    <row r="78" spans="1:28" x14ac:dyDescent="0.25">
      <c r="A78" t="s">
        <v>27</v>
      </c>
      <c r="B78" t="s">
        <v>95</v>
      </c>
      <c r="C78" t="s">
        <v>29</v>
      </c>
      <c r="D78" t="s">
        <v>30</v>
      </c>
      <c r="E78" t="s">
        <v>237</v>
      </c>
      <c r="F78" t="str">
        <f>IFERROR(VLOOKUP(E78, 帳號整理!E:I, 5, FALSE), "")</f>
        <v>inft23269</v>
      </c>
      <c r="G78" t="s">
        <v>76</v>
      </c>
      <c r="H78" t="s">
        <v>38</v>
      </c>
      <c r="I78" t="s">
        <v>238</v>
      </c>
      <c r="J78" t="s">
        <v>184</v>
      </c>
      <c r="K78" t="s">
        <v>185</v>
      </c>
      <c r="L78" t="s">
        <v>184</v>
      </c>
      <c r="M78" t="s">
        <v>184</v>
      </c>
      <c r="N78" t="e">
        <v>#N/A</v>
      </c>
      <c r="AA78">
        <v>0</v>
      </c>
      <c r="AB78" s="7">
        <v>0</v>
      </c>
    </row>
    <row r="79" spans="1:28" x14ac:dyDescent="0.25">
      <c r="A79" t="s">
        <v>27</v>
      </c>
      <c r="B79" t="s">
        <v>61</v>
      </c>
      <c r="C79" t="s">
        <v>29</v>
      </c>
      <c r="D79" t="s">
        <v>30</v>
      </c>
      <c r="E79" t="s">
        <v>239</v>
      </c>
      <c r="F79" t="str">
        <f>IFERROR(VLOOKUP(E79, 帳號整理!E:I, 5, FALSE), "")</f>
        <v>inft23143</v>
      </c>
      <c r="G79" t="s">
        <v>32</v>
      </c>
      <c r="H79" t="s">
        <v>38</v>
      </c>
      <c r="I79" t="s">
        <v>240</v>
      </c>
      <c r="J79" t="s">
        <v>184</v>
      </c>
      <c r="K79" t="s">
        <v>185</v>
      </c>
      <c r="L79" t="s">
        <v>184</v>
      </c>
      <c r="M79" t="s">
        <v>184</v>
      </c>
      <c r="N79" t="e">
        <v>#N/A</v>
      </c>
      <c r="AA79">
        <v>0</v>
      </c>
      <c r="AB79" s="7">
        <v>0</v>
      </c>
    </row>
    <row r="80" spans="1:28" x14ac:dyDescent="0.25">
      <c r="A80" t="s">
        <v>27</v>
      </c>
      <c r="B80" t="s">
        <v>225</v>
      </c>
      <c r="C80" t="s">
        <v>226</v>
      </c>
      <c r="D80" t="s">
        <v>30</v>
      </c>
      <c r="E80" t="s">
        <v>241</v>
      </c>
      <c r="F80" t="str">
        <f>IFERROR(VLOOKUP(E80, 帳號整理!E:I, 5, FALSE), "")</f>
        <v>inft23275</v>
      </c>
      <c r="G80" t="s">
        <v>32</v>
      </c>
      <c r="H80" t="s">
        <v>38</v>
      </c>
      <c r="I80" t="s">
        <v>242</v>
      </c>
      <c r="J80" t="s">
        <v>184</v>
      </c>
      <c r="K80" t="s">
        <v>185</v>
      </c>
      <c r="L80" t="s">
        <v>184</v>
      </c>
      <c r="M80" t="s">
        <v>184</v>
      </c>
      <c r="N80" t="e">
        <v>#N/A</v>
      </c>
      <c r="AA80">
        <v>0</v>
      </c>
      <c r="AB80" s="7">
        <v>0</v>
      </c>
    </row>
    <row r="81" spans="1:28" x14ac:dyDescent="0.25">
      <c r="A81" t="s">
        <v>27</v>
      </c>
      <c r="B81" t="s">
        <v>243</v>
      </c>
      <c r="C81" t="s">
        <v>29</v>
      </c>
      <c r="D81" t="s">
        <v>30</v>
      </c>
      <c r="E81" t="s">
        <v>244</v>
      </c>
      <c r="F81" t="str">
        <f>IFERROR(VLOOKUP(E81, 帳號整理!E:I, 5, FALSE), "")</f>
        <v>inft23294</v>
      </c>
      <c r="G81" t="s">
        <v>32</v>
      </c>
      <c r="H81" t="s">
        <v>33</v>
      </c>
      <c r="I81" t="s">
        <v>245</v>
      </c>
      <c r="J81" t="s">
        <v>184</v>
      </c>
      <c r="K81" t="s">
        <v>185</v>
      </c>
      <c r="L81" t="s">
        <v>184</v>
      </c>
      <c r="M81" t="s">
        <v>184</v>
      </c>
      <c r="N81" t="e">
        <v>#N/A</v>
      </c>
      <c r="AA81">
        <v>0</v>
      </c>
      <c r="AB81" s="7">
        <v>0</v>
      </c>
    </row>
    <row r="82" spans="1:28" x14ac:dyDescent="0.25">
      <c r="A82" t="s">
        <v>27</v>
      </c>
      <c r="B82" t="s">
        <v>189</v>
      </c>
      <c r="C82" t="s">
        <v>29</v>
      </c>
      <c r="D82" t="s">
        <v>30</v>
      </c>
      <c r="E82" t="s">
        <v>246</v>
      </c>
      <c r="F82" t="str">
        <f>IFERROR(VLOOKUP(E82, 帳號整理!E:I, 5, FALSE), "")</f>
        <v>inft23271</v>
      </c>
      <c r="G82" t="s">
        <v>76</v>
      </c>
      <c r="H82" t="s">
        <v>33</v>
      </c>
      <c r="I82" t="s">
        <v>247</v>
      </c>
      <c r="J82" t="s">
        <v>184</v>
      </c>
      <c r="K82" t="s">
        <v>185</v>
      </c>
      <c r="L82" t="s">
        <v>184</v>
      </c>
      <c r="M82" t="s">
        <v>184</v>
      </c>
      <c r="N82" t="e">
        <v>#N/A</v>
      </c>
      <c r="AA82">
        <v>0</v>
      </c>
      <c r="AB82" s="7">
        <v>0</v>
      </c>
    </row>
    <row r="83" spans="1:28" x14ac:dyDescent="0.25">
      <c r="A83" t="s">
        <v>40</v>
      </c>
      <c r="B83" t="s">
        <v>171</v>
      </c>
      <c r="C83" t="s">
        <v>29</v>
      </c>
      <c r="D83" t="s">
        <v>101</v>
      </c>
      <c r="E83" t="s">
        <v>248</v>
      </c>
      <c r="F83" t="str">
        <f>IFERROR(VLOOKUP(E83, 帳號整理!E:I, 5, FALSE), "")</f>
        <v>inft23284</v>
      </c>
      <c r="G83" t="s">
        <v>76</v>
      </c>
      <c r="H83" t="s">
        <v>33</v>
      </c>
      <c r="I83" t="s">
        <v>249</v>
      </c>
      <c r="J83" t="s">
        <v>184</v>
      </c>
      <c r="K83" t="s">
        <v>185</v>
      </c>
      <c r="L83" t="s">
        <v>184</v>
      </c>
      <c r="M83" t="s">
        <v>184</v>
      </c>
      <c r="N83" t="e">
        <v>#N/A</v>
      </c>
      <c r="AA83">
        <v>0</v>
      </c>
      <c r="AB83" s="7">
        <v>0</v>
      </c>
    </row>
    <row r="84" spans="1:28" x14ac:dyDescent="0.25">
      <c r="A84" t="s">
        <v>27</v>
      </c>
      <c r="B84" t="s">
        <v>186</v>
      </c>
      <c r="C84" t="s">
        <v>29</v>
      </c>
      <c r="D84" t="s">
        <v>30</v>
      </c>
      <c r="E84" t="s">
        <v>250</v>
      </c>
      <c r="F84" t="str">
        <f>IFERROR(VLOOKUP(E84, 帳號整理!E:I, 5, FALSE), "")</f>
        <v>inft23296</v>
      </c>
      <c r="G84" t="s">
        <v>32</v>
      </c>
      <c r="H84" t="s">
        <v>38</v>
      </c>
      <c r="I84" t="s">
        <v>251</v>
      </c>
      <c r="J84" t="s">
        <v>184</v>
      </c>
      <c r="K84" t="s">
        <v>185</v>
      </c>
      <c r="L84" t="s">
        <v>184</v>
      </c>
      <c r="M84" t="s">
        <v>184</v>
      </c>
      <c r="N84" t="e">
        <v>#N/A</v>
      </c>
      <c r="AA84">
        <v>0</v>
      </c>
      <c r="AB84" s="7">
        <v>0</v>
      </c>
    </row>
    <row r="85" spans="1:28" x14ac:dyDescent="0.25">
      <c r="A85" t="s">
        <v>27</v>
      </c>
      <c r="B85" t="s">
        <v>126</v>
      </c>
      <c r="C85" t="s">
        <v>29</v>
      </c>
      <c r="D85" t="s">
        <v>30</v>
      </c>
      <c r="E85" t="s">
        <v>252</v>
      </c>
      <c r="F85" t="str">
        <f>IFERROR(VLOOKUP(E85, 帳號整理!E:I, 5, FALSE), "")</f>
        <v>inft23298</v>
      </c>
      <c r="G85" t="s">
        <v>32</v>
      </c>
      <c r="H85" t="s">
        <v>38</v>
      </c>
      <c r="I85" t="s">
        <v>253</v>
      </c>
      <c r="J85" t="s">
        <v>184</v>
      </c>
      <c r="K85" t="s">
        <v>185</v>
      </c>
      <c r="L85" t="s">
        <v>184</v>
      </c>
      <c r="M85" t="s">
        <v>184</v>
      </c>
      <c r="N85" t="e">
        <v>#N/A</v>
      </c>
      <c r="AA85">
        <v>0</v>
      </c>
      <c r="AB85" s="7">
        <v>0</v>
      </c>
    </row>
    <row r="86" spans="1:28" x14ac:dyDescent="0.25">
      <c r="A86" t="s">
        <v>27</v>
      </c>
      <c r="B86" t="s">
        <v>254</v>
      </c>
      <c r="C86" t="s">
        <v>165</v>
      </c>
      <c r="D86" t="s">
        <v>101</v>
      </c>
      <c r="E86" t="s">
        <v>255</v>
      </c>
      <c r="F86" t="str">
        <f>IFERROR(VLOOKUP(E86, 帳號整理!E:I, 5, FALSE), "")</f>
        <v>inft23148</v>
      </c>
      <c r="G86" t="s">
        <v>32</v>
      </c>
      <c r="H86" t="s">
        <v>33</v>
      </c>
      <c r="I86" t="s">
        <v>256</v>
      </c>
      <c r="J86">
        <v>24.4</v>
      </c>
      <c r="K86" t="s">
        <v>35</v>
      </c>
      <c r="L86" t="s">
        <v>184</v>
      </c>
      <c r="M86" t="s">
        <v>184</v>
      </c>
      <c r="N86" t="e">
        <v>#N/A</v>
      </c>
      <c r="AA86">
        <v>0</v>
      </c>
      <c r="AB86" s="7">
        <v>0</v>
      </c>
    </row>
    <row r="87" spans="1:28" x14ac:dyDescent="0.25">
      <c r="A87" t="s">
        <v>27</v>
      </c>
      <c r="B87" t="s">
        <v>257</v>
      </c>
      <c r="C87" t="s">
        <v>258</v>
      </c>
      <c r="D87" t="s">
        <v>101</v>
      </c>
      <c r="E87" t="s">
        <v>259</v>
      </c>
      <c r="F87" t="str">
        <f>IFERROR(VLOOKUP(E87, 帳號整理!E:I, 5, FALSE), "")</f>
        <v>inft23278</v>
      </c>
      <c r="G87" t="s">
        <v>32</v>
      </c>
      <c r="H87" t="s">
        <v>38</v>
      </c>
      <c r="I87" t="s">
        <v>260</v>
      </c>
      <c r="J87" t="s">
        <v>184</v>
      </c>
      <c r="K87" t="s">
        <v>185</v>
      </c>
      <c r="L87" t="s">
        <v>184</v>
      </c>
      <c r="M87" t="s">
        <v>184</v>
      </c>
      <c r="N87" t="e">
        <v>#N/A</v>
      </c>
      <c r="AA87">
        <v>0</v>
      </c>
      <c r="AB87" s="7">
        <v>0</v>
      </c>
    </row>
    <row r="88" spans="1:28" x14ac:dyDescent="0.25">
      <c r="A88" t="s">
        <v>27</v>
      </c>
      <c r="B88" t="s">
        <v>180</v>
      </c>
      <c r="C88" t="s">
        <v>181</v>
      </c>
      <c r="D88" t="s">
        <v>101</v>
      </c>
      <c r="E88" t="s">
        <v>261</v>
      </c>
      <c r="F88" t="str">
        <f>IFERROR(VLOOKUP(E88, 帳號整理!E:I, 5, FALSE), "")</f>
        <v>inft23279</v>
      </c>
      <c r="G88" t="s">
        <v>32</v>
      </c>
      <c r="H88" t="s">
        <v>38</v>
      </c>
      <c r="I88" t="s">
        <v>262</v>
      </c>
      <c r="J88" t="s">
        <v>184</v>
      </c>
      <c r="K88" t="s">
        <v>185</v>
      </c>
      <c r="L88" t="s">
        <v>184</v>
      </c>
      <c r="M88" t="s">
        <v>184</v>
      </c>
      <c r="N88" t="e">
        <v>#N/A</v>
      </c>
      <c r="AA88">
        <v>0</v>
      </c>
      <c r="AB88" s="7">
        <v>0</v>
      </c>
    </row>
    <row r="89" spans="1:28" x14ac:dyDescent="0.25">
      <c r="F89" t="str">
        <f>IFERROR(VLOOKUP(E89, 帳號整理!E:I, 5, FALSE), "")</f>
        <v/>
      </c>
      <c r="J89" t="s">
        <v>184</v>
      </c>
      <c r="K89" t="s">
        <v>185</v>
      </c>
      <c r="L89" t="s">
        <v>184</v>
      </c>
      <c r="M89" t="s">
        <v>184</v>
      </c>
      <c r="N89" t="e">
        <v>#N/A</v>
      </c>
      <c r="AA89">
        <v>0</v>
      </c>
      <c r="AB89" s="7">
        <v>0</v>
      </c>
    </row>
    <row r="90" spans="1:28" x14ac:dyDescent="0.25">
      <c r="F90" t="str">
        <f>IFERROR(VLOOKUP(E90, 帳號整理!E:I, 5, FALSE), "")</f>
        <v/>
      </c>
      <c r="J90" t="s">
        <v>184</v>
      </c>
      <c r="K90" t="s">
        <v>185</v>
      </c>
      <c r="L90" t="s">
        <v>184</v>
      </c>
      <c r="M90" t="s">
        <v>184</v>
      </c>
      <c r="N90" t="e">
        <v>#N/A</v>
      </c>
      <c r="AA90">
        <v>0</v>
      </c>
      <c r="AB90" s="7">
        <v>0</v>
      </c>
    </row>
    <row r="91" spans="1:28" x14ac:dyDescent="0.25">
      <c r="F91" t="str">
        <f>IFERROR(VLOOKUP(E91, 帳號整理!E:I, 5, FALSE), "")</f>
        <v/>
      </c>
      <c r="J91" t="s">
        <v>184</v>
      </c>
      <c r="K91" t="s">
        <v>185</v>
      </c>
      <c r="L91" t="s">
        <v>184</v>
      </c>
      <c r="M91" t="s">
        <v>184</v>
      </c>
      <c r="N91" t="e">
        <v>#N/A</v>
      </c>
      <c r="AA91">
        <v>0</v>
      </c>
      <c r="AB91" s="7">
        <v>0</v>
      </c>
    </row>
    <row r="92" spans="1:28" x14ac:dyDescent="0.25">
      <c r="F92" t="str">
        <f>IFERROR(VLOOKUP(E92, 帳號整理!E:I, 5, FALSE), "")</f>
        <v/>
      </c>
      <c r="J92" t="s">
        <v>184</v>
      </c>
      <c r="K92" t="s">
        <v>185</v>
      </c>
      <c r="L92" t="s">
        <v>184</v>
      </c>
      <c r="M92" t="s">
        <v>184</v>
      </c>
      <c r="N92" t="e">
        <v>#N/A</v>
      </c>
      <c r="AA92">
        <v>0</v>
      </c>
      <c r="AB92" s="7">
        <v>0</v>
      </c>
    </row>
    <row r="93" spans="1:28" x14ac:dyDescent="0.25">
      <c r="F93" t="str">
        <f>IFERROR(VLOOKUP(E93, 帳號整理!E:I, 5, FALSE), "")</f>
        <v/>
      </c>
      <c r="J93" t="s">
        <v>184</v>
      </c>
      <c r="K93" t="s">
        <v>185</v>
      </c>
      <c r="L93" t="s">
        <v>184</v>
      </c>
      <c r="M93" t="s">
        <v>184</v>
      </c>
      <c r="N93" t="e">
        <v>#N/A</v>
      </c>
      <c r="AA93">
        <v>0</v>
      </c>
      <c r="AB93" s="7">
        <v>0</v>
      </c>
    </row>
    <row r="94" spans="1:28" x14ac:dyDescent="0.25">
      <c r="F94" t="str">
        <f>IFERROR(VLOOKUP(E94, 帳號整理!E:I, 5, FALSE), "")</f>
        <v/>
      </c>
      <c r="J94" t="s">
        <v>184</v>
      </c>
      <c r="K94" t="s">
        <v>185</v>
      </c>
      <c r="L94" t="s">
        <v>184</v>
      </c>
      <c r="M94" t="s">
        <v>184</v>
      </c>
      <c r="N94" t="e">
        <v>#N/A</v>
      </c>
      <c r="AA94">
        <v>0</v>
      </c>
      <c r="AB94" s="7">
        <v>0</v>
      </c>
    </row>
    <row r="95" spans="1:28" x14ac:dyDescent="0.25">
      <c r="F95" t="str">
        <f>IFERROR(VLOOKUP(E95, 帳號整理!E:I, 5, FALSE), "")</f>
        <v/>
      </c>
      <c r="J95" t="s">
        <v>184</v>
      </c>
      <c r="K95" t="s">
        <v>185</v>
      </c>
      <c r="L95" t="s">
        <v>184</v>
      </c>
      <c r="M95" t="s">
        <v>184</v>
      </c>
      <c r="N95" t="e">
        <v>#N/A</v>
      </c>
      <c r="AA95">
        <v>0</v>
      </c>
      <c r="AB95" s="7">
        <v>0</v>
      </c>
    </row>
    <row r="96" spans="1:28" x14ac:dyDescent="0.25">
      <c r="F96" t="str">
        <f>IFERROR(VLOOKUP(E96, 帳號整理!E:I, 5, FALSE), "")</f>
        <v/>
      </c>
      <c r="J96" t="s">
        <v>184</v>
      </c>
      <c r="K96" t="s">
        <v>185</v>
      </c>
      <c r="L96" t="s">
        <v>184</v>
      </c>
      <c r="M96" t="s">
        <v>184</v>
      </c>
      <c r="N96" t="e">
        <v>#N/A</v>
      </c>
      <c r="AA96">
        <v>0</v>
      </c>
      <c r="AB96" s="7">
        <v>0</v>
      </c>
    </row>
    <row r="97" spans="6:28" x14ac:dyDescent="0.25">
      <c r="F97" t="str">
        <f>IFERROR(VLOOKUP(E97, 帳號整理!E:I, 5, FALSE), "")</f>
        <v/>
      </c>
      <c r="J97" t="s">
        <v>184</v>
      </c>
      <c r="K97" t="s">
        <v>185</v>
      </c>
      <c r="L97" t="s">
        <v>184</v>
      </c>
      <c r="M97" t="s">
        <v>184</v>
      </c>
      <c r="N97" t="e">
        <v>#N/A</v>
      </c>
      <c r="AA97">
        <v>0</v>
      </c>
      <c r="AB97" s="7">
        <v>0</v>
      </c>
    </row>
    <row r="98" spans="6:28" x14ac:dyDescent="0.25">
      <c r="F98" t="str">
        <f>IFERROR(VLOOKUP(E98, 帳號整理!E:I, 5, FALSE), "")</f>
        <v/>
      </c>
      <c r="J98" t="s">
        <v>184</v>
      </c>
      <c r="K98" t="s">
        <v>185</v>
      </c>
      <c r="L98" t="s">
        <v>184</v>
      </c>
      <c r="M98" t="s">
        <v>184</v>
      </c>
      <c r="N98" t="e">
        <v>#N/A</v>
      </c>
      <c r="AA98">
        <v>0</v>
      </c>
      <c r="AB98" s="7">
        <v>0</v>
      </c>
    </row>
    <row r="99" spans="6:28" x14ac:dyDescent="0.25">
      <c r="F99" t="str">
        <f>IFERROR(VLOOKUP(E99, 帳號整理!E:I, 5, FALSE), "")</f>
        <v/>
      </c>
      <c r="J99" t="s">
        <v>184</v>
      </c>
      <c r="K99" t="s">
        <v>185</v>
      </c>
      <c r="L99" t="s">
        <v>184</v>
      </c>
      <c r="M99" t="s">
        <v>184</v>
      </c>
      <c r="N99" t="e">
        <v>#N/A</v>
      </c>
      <c r="AA99">
        <v>0</v>
      </c>
      <c r="AB99" s="7">
        <v>0</v>
      </c>
    </row>
    <row r="100" spans="6:28" x14ac:dyDescent="0.25">
      <c r="F100" t="str">
        <f>IFERROR(VLOOKUP(E100, 帳號整理!E:I, 5, FALSE), "")</f>
        <v/>
      </c>
      <c r="J100" t="s">
        <v>184</v>
      </c>
      <c r="K100" t="s">
        <v>185</v>
      </c>
      <c r="L100" t="s">
        <v>184</v>
      </c>
      <c r="M100" t="s">
        <v>184</v>
      </c>
      <c r="N100" t="e">
        <v>#N/A</v>
      </c>
      <c r="AA100">
        <v>0</v>
      </c>
      <c r="AB100" s="7">
        <v>0</v>
      </c>
    </row>
    <row r="101" spans="6:28" x14ac:dyDescent="0.25">
      <c r="F101" t="str">
        <f>IFERROR(VLOOKUP(E101, 帳號整理!E:I, 5, FALSE), "")</f>
        <v/>
      </c>
      <c r="J101" t="s">
        <v>184</v>
      </c>
      <c r="K101" t="s">
        <v>185</v>
      </c>
      <c r="L101" t="s">
        <v>184</v>
      </c>
      <c r="M101" t="s">
        <v>184</v>
      </c>
      <c r="N101" t="e">
        <v>#N/A</v>
      </c>
      <c r="AA101">
        <v>0</v>
      </c>
      <c r="AB101" s="7">
        <v>0</v>
      </c>
    </row>
    <row r="102" spans="6:28" x14ac:dyDescent="0.25">
      <c r="F102" t="str">
        <f>IFERROR(VLOOKUP(E102, 帳號整理!E:I, 5, FALSE), "")</f>
        <v/>
      </c>
      <c r="J102" t="s">
        <v>184</v>
      </c>
      <c r="K102" t="s">
        <v>185</v>
      </c>
      <c r="L102" t="s">
        <v>184</v>
      </c>
      <c r="M102" t="s">
        <v>184</v>
      </c>
      <c r="N102" t="e">
        <v>#N/A</v>
      </c>
      <c r="AA102">
        <v>0</v>
      </c>
      <c r="AB102" s="7">
        <v>0</v>
      </c>
    </row>
    <row r="103" spans="6:28" x14ac:dyDescent="0.25">
      <c r="F103" t="str">
        <f>IFERROR(VLOOKUP(E103, 帳號整理!E:I, 5, FALSE), "")</f>
        <v/>
      </c>
      <c r="J103" t="s">
        <v>184</v>
      </c>
      <c r="K103" t="s">
        <v>185</v>
      </c>
      <c r="L103" t="s">
        <v>184</v>
      </c>
      <c r="M103" t="s">
        <v>184</v>
      </c>
      <c r="N103" t="e">
        <v>#N/A</v>
      </c>
      <c r="AA103">
        <v>0</v>
      </c>
      <c r="AB103" s="7">
        <v>0</v>
      </c>
    </row>
    <row r="104" spans="6:28" x14ac:dyDescent="0.25">
      <c r="F104" t="str">
        <f>IFERROR(VLOOKUP(E104, 帳號整理!E:I, 5, FALSE), "")</f>
        <v/>
      </c>
      <c r="J104" t="s">
        <v>184</v>
      </c>
      <c r="K104" t="s">
        <v>185</v>
      </c>
      <c r="L104" t="s">
        <v>184</v>
      </c>
      <c r="M104" t="s">
        <v>184</v>
      </c>
      <c r="N104" t="e">
        <v>#N/A</v>
      </c>
      <c r="AA104">
        <v>0</v>
      </c>
      <c r="AB104" s="7">
        <v>0</v>
      </c>
    </row>
    <row r="105" spans="6:28" x14ac:dyDescent="0.25">
      <c r="F105" t="str">
        <f>IFERROR(VLOOKUP(E105, 帳號整理!E:I, 5, FALSE), "")</f>
        <v/>
      </c>
      <c r="J105" t="s">
        <v>184</v>
      </c>
      <c r="K105" t="s">
        <v>185</v>
      </c>
      <c r="L105" t="s">
        <v>184</v>
      </c>
      <c r="M105" t="s">
        <v>184</v>
      </c>
      <c r="N105" t="e">
        <v>#N/A</v>
      </c>
      <c r="AA105">
        <v>0</v>
      </c>
      <c r="AB105" s="7">
        <v>0</v>
      </c>
    </row>
    <row r="106" spans="6:28" x14ac:dyDescent="0.25">
      <c r="F106" t="str">
        <f>IFERROR(VLOOKUP(E106, 帳號整理!E:I, 5, FALSE), "")</f>
        <v/>
      </c>
      <c r="J106" t="s">
        <v>184</v>
      </c>
      <c r="K106" t="s">
        <v>185</v>
      </c>
      <c r="L106" t="s">
        <v>184</v>
      </c>
      <c r="M106" t="s">
        <v>184</v>
      </c>
      <c r="N106" t="e">
        <v>#N/A</v>
      </c>
      <c r="AA106">
        <v>0</v>
      </c>
      <c r="AB106" s="7">
        <v>0</v>
      </c>
    </row>
    <row r="107" spans="6:28" x14ac:dyDescent="0.25">
      <c r="F107" t="str">
        <f>IFERROR(VLOOKUP(E107, 帳號整理!E:I, 5, FALSE), "")</f>
        <v/>
      </c>
      <c r="J107" t="s">
        <v>184</v>
      </c>
      <c r="K107" t="s">
        <v>185</v>
      </c>
      <c r="L107" t="s">
        <v>184</v>
      </c>
      <c r="M107" t="s">
        <v>184</v>
      </c>
      <c r="N107" t="e">
        <v>#N/A</v>
      </c>
      <c r="AA107">
        <v>0</v>
      </c>
      <c r="AB107" s="7">
        <v>0</v>
      </c>
    </row>
    <row r="108" spans="6:28" x14ac:dyDescent="0.25">
      <c r="F108" t="str">
        <f>IFERROR(VLOOKUP(E108, 帳號整理!E:I, 5, FALSE), "")</f>
        <v/>
      </c>
      <c r="J108" t="s">
        <v>184</v>
      </c>
      <c r="K108" t="s">
        <v>185</v>
      </c>
      <c r="L108" t="s">
        <v>184</v>
      </c>
      <c r="M108" t="s">
        <v>184</v>
      </c>
      <c r="N108" t="e">
        <v>#N/A</v>
      </c>
      <c r="AA108">
        <v>0</v>
      </c>
      <c r="AB108" s="7">
        <v>0</v>
      </c>
    </row>
    <row r="109" spans="6:28" x14ac:dyDescent="0.25">
      <c r="F109" t="str">
        <f>IFERROR(VLOOKUP(E109, 帳號整理!E:I, 5, FALSE), "")</f>
        <v/>
      </c>
      <c r="J109" t="s">
        <v>184</v>
      </c>
      <c r="K109" t="s">
        <v>185</v>
      </c>
      <c r="L109" t="s">
        <v>184</v>
      </c>
      <c r="M109" t="s">
        <v>184</v>
      </c>
      <c r="N109" t="e">
        <v>#N/A</v>
      </c>
      <c r="AA109">
        <v>0</v>
      </c>
      <c r="AB109" s="7">
        <v>0</v>
      </c>
    </row>
    <row r="110" spans="6:28" x14ac:dyDescent="0.25">
      <c r="F110" t="str">
        <f>IFERROR(VLOOKUP(E110, 帳號整理!E:I, 5, FALSE), "")</f>
        <v/>
      </c>
      <c r="J110" t="s">
        <v>184</v>
      </c>
      <c r="K110" t="s">
        <v>185</v>
      </c>
      <c r="L110" t="s">
        <v>184</v>
      </c>
      <c r="M110" t="s">
        <v>184</v>
      </c>
      <c r="N110" t="e">
        <v>#N/A</v>
      </c>
      <c r="AA110">
        <v>0</v>
      </c>
      <c r="AB110" s="7">
        <v>0</v>
      </c>
    </row>
    <row r="111" spans="6:28" x14ac:dyDescent="0.25">
      <c r="F111" t="str">
        <f>IFERROR(VLOOKUP(E111, 帳號整理!E:I, 5, FALSE), "")</f>
        <v/>
      </c>
      <c r="J111" t="s">
        <v>184</v>
      </c>
      <c r="K111" t="s">
        <v>185</v>
      </c>
      <c r="L111" t="s">
        <v>184</v>
      </c>
      <c r="M111" t="s">
        <v>184</v>
      </c>
      <c r="N111" t="e">
        <v>#N/A</v>
      </c>
      <c r="AA111">
        <v>0</v>
      </c>
      <c r="AB111" s="7">
        <v>0</v>
      </c>
    </row>
    <row r="112" spans="6:28" x14ac:dyDescent="0.25">
      <c r="F112" t="str">
        <f>IFERROR(VLOOKUP(E112, 帳號整理!E:I, 5, FALSE), "")</f>
        <v/>
      </c>
      <c r="J112" t="s">
        <v>184</v>
      </c>
      <c r="K112" t="s">
        <v>185</v>
      </c>
      <c r="L112" t="s">
        <v>184</v>
      </c>
      <c r="M112" t="s">
        <v>184</v>
      </c>
      <c r="N112" t="e">
        <v>#N/A</v>
      </c>
      <c r="AA112">
        <v>0</v>
      </c>
      <c r="AB112" s="7">
        <v>0</v>
      </c>
    </row>
    <row r="113" spans="6:28" x14ac:dyDescent="0.25">
      <c r="F113" t="str">
        <f>IFERROR(VLOOKUP(E113, 帳號整理!E:I, 5, FALSE), "")</f>
        <v/>
      </c>
      <c r="J113" t="s">
        <v>184</v>
      </c>
      <c r="K113" t="s">
        <v>185</v>
      </c>
      <c r="L113" t="s">
        <v>184</v>
      </c>
      <c r="M113" t="s">
        <v>184</v>
      </c>
      <c r="N113" t="e">
        <v>#N/A</v>
      </c>
      <c r="AA113">
        <v>0</v>
      </c>
      <c r="AB113" s="7">
        <v>0</v>
      </c>
    </row>
    <row r="114" spans="6:28" x14ac:dyDescent="0.25">
      <c r="F114" t="str">
        <f>IFERROR(VLOOKUP(E114, 帳號整理!E:I, 5, FALSE), "")</f>
        <v/>
      </c>
      <c r="J114" t="s">
        <v>184</v>
      </c>
      <c r="K114" t="s">
        <v>185</v>
      </c>
      <c r="L114" t="s">
        <v>184</v>
      </c>
      <c r="M114" t="s">
        <v>184</v>
      </c>
      <c r="N114" t="e">
        <v>#N/A</v>
      </c>
      <c r="AA114">
        <v>0</v>
      </c>
      <c r="AB114" s="7">
        <v>0</v>
      </c>
    </row>
    <row r="115" spans="6:28" x14ac:dyDescent="0.25">
      <c r="F115" t="str">
        <f>IFERROR(VLOOKUP(E115, 帳號整理!E:I, 5, FALSE), "")</f>
        <v/>
      </c>
      <c r="J115" t="s">
        <v>184</v>
      </c>
      <c r="K115" t="s">
        <v>185</v>
      </c>
      <c r="L115" t="s">
        <v>184</v>
      </c>
      <c r="M115" t="s">
        <v>184</v>
      </c>
      <c r="N115" t="e">
        <v>#N/A</v>
      </c>
      <c r="AA115">
        <v>0</v>
      </c>
      <c r="AB115" s="7">
        <v>0</v>
      </c>
    </row>
    <row r="116" spans="6:28" x14ac:dyDescent="0.25">
      <c r="F116" t="str">
        <f>IFERROR(VLOOKUP(E116, 帳號整理!E:I, 5, FALSE), "")</f>
        <v/>
      </c>
      <c r="J116" t="s">
        <v>184</v>
      </c>
      <c r="K116" t="s">
        <v>185</v>
      </c>
      <c r="L116" t="s">
        <v>184</v>
      </c>
      <c r="M116" t="s">
        <v>184</v>
      </c>
      <c r="N116" t="e">
        <v>#N/A</v>
      </c>
      <c r="AA116">
        <v>0</v>
      </c>
      <c r="AB116" s="7">
        <v>0</v>
      </c>
    </row>
    <row r="117" spans="6:28" x14ac:dyDescent="0.25">
      <c r="F117" t="str">
        <f>IFERROR(VLOOKUP(E117, 帳號整理!E:I, 5, FALSE), "")</f>
        <v/>
      </c>
      <c r="J117" t="s">
        <v>184</v>
      </c>
      <c r="K117" t="s">
        <v>185</v>
      </c>
      <c r="L117" t="s">
        <v>184</v>
      </c>
      <c r="M117" t="s">
        <v>184</v>
      </c>
      <c r="N117" t="e">
        <v>#N/A</v>
      </c>
      <c r="AA117">
        <v>0</v>
      </c>
      <c r="AB117" s="7">
        <v>0</v>
      </c>
    </row>
    <row r="118" spans="6:28" x14ac:dyDescent="0.25">
      <c r="F118" t="str">
        <f>IFERROR(VLOOKUP(E118, 帳號整理!E:I, 5, FALSE), "")</f>
        <v/>
      </c>
      <c r="J118" t="s">
        <v>184</v>
      </c>
      <c r="K118" t="s">
        <v>185</v>
      </c>
      <c r="L118" t="s">
        <v>184</v>
      </c>
      <c r="M118" t="s">
        <v>184</v>
      </c>
      <c r="N118" t="e">
        <v>#N/A</v>
      </c>
      <c r="AA118">
        <v>0</v>
      </c>
      <c r="AB118" s="7">
        <v>0</v>
      </c>
    </row>
    <row r="119" spans="6:28" x14ac:dyDescent="0.25">
      <c r="F119" t="str">
        <f>IFERROR(VLOOKUP(E119, 帳號整理!E:I, 5, FALSE), "")</f>
        <v/>
      </c>
      <c r="J119" t="s">
        <v>184</v>
      </c>
      <c r="K119" t="s">
        <v>185</v>
      </c>
      <c r="L119" t="s">
        <v>184</v>
      </c>
      <c r="M119" t="s">
        <v>184</v>
      </c>
      <c r="N119" t="e">
        <v>#N/A</v>
      </c>
      <c r="AA119">
        <v>0</v>
      </c>
      <c r="AB119" s="7">
        <v>0</v>
      </c>
    </row>
    <row r="120" spans="6:28" x14ac:dyDescent="0.25">
      <c r="F120" t="str">
        <f>IFERROR(VLOOKUP(E120, 帳號整理!E:I, 5, FALSE), "")</f>
        <v/>
      </c>
      <c r="J120" t="s">
        <v>184</v>
      </c>
      <c r="K120" t="s">
        <v>185</v>
      </c>
      <c r="L120" t="s">
        <v>184</v>
      </c>
      <c r="M120" t="s">
        <v>184</v>
      </c>
      <c r="N120" t="e">
        <v>#N/A</v>
      </c>
      <c r="AA120">
        <v>0</v>
      </c>
      <c r="AB120" s="7">
        <v>0</v>
      </c>
    </row>
    <row r="121" spans="6:28" x14ac:dyDescent="0.25">
      <c r="F121" t="str">
        <f>IFERROR(VLOOKUP(E121, 帳號整理!E:I, 5, FALSE), "")</f>
        <v/>
      </c>
      <c r="J121" t="s">
        <v>184</v>
      </c>
      <c r="K121" t="s">
        <v>185</v>
      </c>
      <c r="L121" t="s">
        <v>184</v>
      </c>
      <c r="M121" t="s">
        <v>184</v>
      </c>
      <c r="N121" t="e">
        <v>#N/A</v>
      </c>
      <c r="AA121">
        <v>0</v>
      </c>
      <c r="AB121" s="7">
        <v>0</v>
      </c>
    </row>
    <row r="122" spans="6:28" x14ac:dyDescent="0.25">
      <c r="F122" t="str">
        <f>IFERROR(VLOOKUP(E122, 帳號整理!E:I, 5, FALSE), "")</f>
        <v/>
      </c>
      <c r="J122" t="s">
        <v>184</v>
      </c>
      <c r="K122" t="s">
        <v>185</v>
      </c>
      <c r="L122" t="s">
        <v>184</v>
      </c>
      <c r="M122" t="s">
        <v>184</v>
      </c>
      <c r="N122" t="e">
        <v>#N/A</v>
      </c>
      <c r="AA122">
        <v>0</v>
      </c>
      <c r="AB122" s="7">
        <v>0</v>
      </c>
    </row>
    <row r="123" spans="6:28" x14ac:dyDescent="0.25">
      <c r="F123" t="str">
        <f>IFERROR(VLOOKUP(E123, 帳號整理!E:I, 5, FALSE), "")</f>
        <v/>
      </c>
      <c r="J123" t="s">
        <v>184</v>
      </c>
      <c r="K123" t="s">
        <v>185</v>
      </c>
      <c r="L123" t="s">
        <v>184</v>
      </c>
      <c r="M123" t="s">
        <v>184</v>
      </c>
      <c r="N123" t="e">
        <v>#N/A</v>
      </c>
      <c r="AA123">
        <v>0</v>
      </c>
      <c r="AB123" s="7">
        <v>0</v>
      </c>
    </row>
    <row r="124" spans="6:28" x14ac:dyDescent="0.25">
      <c r="F124" t="str">
        <f>IFERROR(VLOOKUP(E124, 帳號整理!E:I, 5, FALSE), "")</f>
        <v/>
      </c>
      <c r="J124" t="s">
        <v>184</v>
      </c>
      <c r="K124" t="s">
        <v>185</v>
      </c>
      <c r="L124" t="s">
        <v>184</v>
      </c>
      <c r="M124" t="s">
        <v>184</v>
      </c>
      <c r="N124" t="e">
        <v>#N/A</v>
      </c>
      <c r="AA124">
        <v>0</v>
      </c>
      <c r="AB124" s="7">
        <v>0</v>
      </c>
    </row>
    <row r="125" spans="6:28" x14ac:dyDescent="0.25">
      <c r="F125" t="str">
        <f>IFERROR(VLOOKUP(E125, 帳號整理!E:I, 5, FALSE), "")</f>
        <v/>
      </c>
      <c r="J125" t="s">
        <v>184</v>
      </c>
      <c r="K125" t="s">
        <v>185</v>
      </c>
      <c r="L125" t="s">
        <v>184</v>
      </c>
      <c r="M125" t="s">
        <v>184</v>
      </c>
      <c r="N125" t="e">
        <v>#N/A</v>
      </c>
      <c r="AA125">
        <v>0</v>
      </c>
      <c r="AB125" s="7">
        <v>0</v>
      </c>
    </row>
    <row r="126" spans="6:28" x14ac:dyDescent="0.25">
      <c r="F126" t="str">
        <f>IFERROR(VLOOKUP(E126, 帳號整理!E:I, 5, FALSE), "")</f>
        <v/>
      </c>
      <c r="J126" t="s">
        <v>184</v>
      </c>
      <c r="K126" t="s">
        <v>185</v>
      </c>
      <c r="L126" t="s">
        <v>184</v>
      </c>
      <c r="M126" t="s">
        <v>184</v>
      </c>
      <c r="N126" t="e">
        <v>#N/A</v>
      </c>
      <c r="AA126">
        <v>0</v>
      </c>
      <c r="AB126" s="7">
        <v>0</v>
      </c>
    </row>
    <row r="127" spans="6:28" x14ac:dyDescent="0.25">
      <c r="F127" t="str">
        <f>IFERROR(VLOOKUP(E127, 帳號整理!E:I, 5, FALSE), "")</f>
        <v/>
      </c>
      <c r="J127" t="s">
        <v>184</v>
      </c>
      <c r="K127" t="s">
        <v>185</v>
      </c>
      <c r="L127" t="s">
        <v>184</v>
      </c>
      <c r="M127" t="s">
        <v>184</v>
      </c>
      <c r="N127" t="e">
        <v>#N/A</v>
      </c>
      <c r="AA127">
        <v>0</v>
      </c>
      <c r="AB127" s="7">
        <v>0</v>
      </c>
    </row>
    <row r="128" spans="6:28" x14ac:dyDescent="0.25">
      <c r="F128" t="str">
        <f>IFERROR(VLOOKUP(E128, 帳號整理!E:I, 5, FALSE), "")</f>
        <v/>
      </c>
      <c r="J128" t="s">
        <v>184</v>
      </c>
      <c r="K128" t="s">
        <v>185</v>
      </c>
      <c r="L128" t="s">
        <v>184</v>
      </c>
      <c r="M128" t="s">
        <v>184</v>
      </c>
      <c r="N128" t="e">
        <v>#N/A</v>
      </c>
      <c r="AA128">
        <v>0</v>
      </c>
      <c r="AB128" s="7">
        <v>0</v>
      </c>
    </row>
    <row r="129" spans="6:28" x14ac:dyDescent="0.25">
      <c r="F129" t="str">
        <f>IFERROR(VLOOKUP(E129, 帳號整理!E:I, 5, FALSE), "")</f>
        <v/>
      </c>
      <c r="J129" t="s">
        <v>184</v>
      </c>
      <c r="K129" t="s">
        <v>185</v>
      </c>
      <c r="L129" t="s">
        <v>184</v>
      </c>
      <c r="M129" t="s">
        <v>184</v>
      </c>
      <c r="N129" t="e">
        <v>#N/A</v>
      </c>
      <c r="AA129">
        <v>0</v>
      </c>
      <c r="AB129" s="7">
        <v>0</v>
      </c>
    </row>
    <row r="130" spans="6:28" x14ac:dyDescent="0.25">
      <c r="F130" t="str">
        <f>IFERROR(VLOOKUP(E130, 帳號整理!E:I, 5, FALSE), "")</f>
        <v/>
      </c>
      <c r="J130" t="s">
        <v>184</v>
      </c>
      <c r="K130" t="s">
        <v>185</v>
      </c>
      <c r="L130" t="s">
        <v>184</v>
      </c>
      <c r="M130" t="s">
        <v>184</v>
      </c>
      <c r="N130" t="e">
        <v>#N/A</v>
      </c>
      <c r="AA130">
        <v>0</v>
      </c>
      <c r="AB130" s="7">
        <v>0</v>
      </c>
    </row>
    <row r="131" spans="6:28" x14ac:dyDescent="0.25">
      <c r="F131" t="str">
        <f>IFERROR(VLOOKUP(E131, 帳號整理!E:I, 5, FALSE), "")</f>
        <v/>
      </c>
      <c r="J131" t="s">
        <v>184</v>
      </c>
      <c r="K131" t="s">
        <v>185</v>
      </c>
      <c r="L131" t="s">
        <v>184</v>
      </c>
      <c r="M131" t="s">
        <v>184</v>
      </c>
      <c r="N131" t="e">
        <v>#N/A</v>
      </c>
      <c r="AA131">
        <v>0</v>
      </c>
      <c r="AB131" s="7">
        <v>0</v>
      </c>
    </row>
    <row r="132" spans="6:28" x14ac:dyDescent="0.25">
      <c r="F132" t="str">
        <f>IFERROR(VLOOKUP(E132, 帳號整理!E:I, 5, FALSE), "")</f>
        <v/>
      </c>
      <c r="J132" t="s">
        <v>184</v>
      </c>
      <c r="K132" t="s">
        <v>185</v>
      </c>
      <c r="L132" t="s">
        <v>184</v>
      </c>
      <c r="M132" t="s">
        <v>184</v>
      </c>
      <c r="N132" t="e">
        <v>#N/A</v>
      </c>
      <c r="AA132">
        <v>0</v>
      </c>
      <c r="AB132" s="7">
        <v>0</v>
      </c>
    </row>
    <row r="133" spans="6:28" x14ac:dyDescent="0.25">
      <c r="F133" t="str">
        <f>IFERROR(VLOOKUP(E133, 帳號整理!E:I, 5, FALSE), "")</f>
        <v/>
      </c>
      <c r="J133" t="s">
        <v>184</v>
      </c>
      <c r="K133" t="s">
        <v>185</v>
      </c>
      <c r="L133" t="s">
        <v>184</v>
      </c>
      <c r="M133" t="s">
        <v>184</v>
      </c>
      <c r="N133" t="e">
        <v>#N/A</v>
      </c>
      <c r="AA133">
        <v>0</v>
      </c>
      <c r="AB133" s="7">
        <v>0</v>
      </c>
    </row>
    <row r="134" spans="6:28" x14ac:dyDescent="0.25">
      <c r="F134" t="str">
        <f>IFERROR(VLOOKUP(E134, 帳號整理!E:I, 5, FALSE), "")</f>
        <v/>
      </c>
      <c r="J134" t="s">
        <v>184</v>
      </c>
      <c r="K134" t="s">
        <v>185</v>
      </c>
      <c r="L134" t="s">
        <v>184</v>
      </c>
      <c r="M134" t="s">
        <v>184</v>
      </c>
      <c r="N134" t="e">
        <v>#N/A</v>
      </c>
      <c r="AA134">
        <v>0</v>
      </c>
      <c r="AB134" s="7">
        <v>0</v>
      </c>
    </row>
    <row r="135" spans="6:28" x14ac:dyDescent="0.25">
      <c r="F135" t="str">
        <f>IFERROR(VLOOKUP(E135, 帳號整理!E:I, 5, FALSE), "")</f>
        <v/>
      </c>
      <c r="J135" t="s">
        <v>184</v>
      </c>
      <c r="K135" t="s">
        <v>185</v>
      </c>
      <c r="L135" t="s">
        <v>184</v>
      </c>
      <c r="M135" t="s">
        <v>184</v>
      </c>
      <c r="N135" t="e">
        <v>#N/A</v>
      </c>
      <c r="AA135">
        <v>0</v>
      </c>
      <c r="AB135" s="7">
        <v>0</v>
      </c>
    </row>
    <row r="136" spans="6:28" x14ac:dyDescent="0.25">
      <c r="F136" t="str">
        <f>IFERROR(VLOOKUP(E136, 帳號整理!E:I, 5, FALSE), "")</f>
        <v/>
      </c>
      <c r="J136" t="s">
        <v>184</v>
      </c>
      <c r="K136" t="s">
        <v>185</v>
      </c>
      <c r="L136" t="s">
        <v>184</v>
      </c>
      <c r="M136" t="s">
        <v>184</v>
      </c>
      <c r="N136" t="e">
        <v>#N/A</v>
      </c>
      <c r="AA136">
        <v>0</v>
      </c>
      <c r="AB136" s="7">
        <v>0</v>
      </c>
    </row>
    <row r="137" spans="6:28" x14ac:dyDescent="0.25">
      <c r="F137" t="str">
        <f>IFERROR(VLOOKUP(E137, 帳號整理!E:I, 5, FALSE), "")</f>
        <v/>
      </c>
      <c r="J137" t="s">
        <v>184</v>
      </c>
      <c r="K137" t="s">
        <v>185</v>
      </c>
      <c r="L137" t="s">
        <v>184</v>
      </c>
      <c r="M137" t="s">
        <v>184</v>
      </c>
      <c r="N137" t="e">
        <v>#N/A</v>
      </c>
      <c r="AA137">
        <v>0</v>
      </c>
      <c r="AB137" s="7">
        <v>0</v>
      </c>
    </row>
    <row r="138" spans="6:28" x14ac:dyDescent="0.25">
      <c r="F138" t="str">
        <f>IFERROR(VLOOKUP(E138, 帳號整理!E:I, 5, FALSE), "")</f>
        <v/>
      </c>
      <c r="J138" t="s">
        <v>184</v>
      </c>
      <c r="K138" t="s">
        <v>185</v>
      </c>
      <c r="L138" t="s">
        <v>184</v>
      </c>
      <c r="M138" t="s">
        <v>184</v>
      </c>
      <c r="N138" t="e">
        <v>#N/A</v>
      </c>
      <c r="AA138">
        <v>0</v>
      </c>
      <c r="AB138" s="7">
        <v>0</v>
      </c>
    </row>
    <row r="139" spans="6:28" x14ac:dyDescent="0.25">
      <c r="F139" t="str">
        <f>IFERROR(VLOOKUP(E139, 帳號整理!E:I, 5, FALSE), "")</f>
        <v/>
      </c>
      <c r="J139" t="s">
        <v>184</v>
      </c>
      <c r="K139" t="s">
        <v>185</v>
      </c>
      <c r="L139" t="s">
        <v>184</v>
      </c>
      <c r="M139" t="s">
        <v>184</v>
      </c>
      <c r="N139" t="e">
        <v>#N/A</v>
      </c>
      <c r="AA139">
        <v>0</v>
      </c>
      <c r="AB139" s="7">
        <v>0</v>
      </c>
    </row>
    <row r="140" spans="6:28" x14ac:dyDescent="0.25">
      <c r="F140" t="str">
        <f>IFERROR(VLOOKUP(E140, 帳號整理!E:I, 5, FALSE), "")</f>
        <v/>
      </c>
      <c r="J140" t="s">
        <v>184</v>
      </c>
      <c r="K140" t="s">
        <v>185</v>
      </c>
      <c r="L140" t="s">
        <v>184</v>
      </c>
      <c r="M140" t="s">
        <v>184</v>
      </c>
      <c r="N140" t="e">
        <v>#N/A</v>
      </c>
      <c r="AA140">
        <v>0</v>
      </c>
      <c r="AB140" s="7">
        <v>0</v>
      </c>
    </row>
    <row r="141" spans="6:28" x14ac:dyDescent="0.25">
      <c r="F141" t="str">
        <f>IFERROR(VLOOKUP(E141, 帳號整理!E:I, 5, FALSE), "")</f>
        <v/>
      </c>
      <c r="J141" t="s">
        <v>184</v>
      </c>
      <c r="K141" t="s">
        <v>185</v>
      </c>
      <c r="L141" t="s">
        <v>184</v>
      </c>
      <c r="M141" t="s">
        <v>184</v>
      </c>
      <c r="N141" t="e">
        <v>#N/A</v>
      </c>
      <c r="AA141">
        <v>0</v>
      </c>
      <c r="AB141" s="7">
        <v>0</v>
      </c>
    </row>
    <row r="142" spans="6:28" x14ac:dyDescent="0.25">
      <c r="F142" t="str">
        <f>IFERROR(VLOOKUP(E142, 帳號整理!E:I, 5, FALSE), "")</f>
        <v/>
      </c>
      <c r="J142" t="s">
        <v>184</v>
      </c>
      <c r="K142" t="s">
        <v>185</v>
      </c>
      <c r="L142" t="s">
        <v>184</v>
      </c>
      <c r="M142" t="s">
        <v>184</v>
      </c>
      <c r="N142" t="e">
        <v>#N/A</v>
      </c>
      <c r="AA142">
        <v>0</v>
      </c>
      <c r="AB142" s="7">
        <v>0</v>
      </c>
    </row>
    <row r="143" spans="6:28" x14ac:dyDescent="0.25">
      <c r="F143" t="str">
        <f>IFERROR(VLOOKUP(E143, 帳號整理!E:I, 5, FALSE), "")</f>
        <v/>
      </c>
      <c r="J143" t="s">
        <v>184</v>
      </c>
      <c r="K143" t="s">
        <v>185</v>
      </c>
      <c r="L143" t="s">
        <v>184</v>
      </c>
      <c r="M143" t="s">
        <v>184</v>
      </c>
      <c r="N143" t="e">
        <v>#N/A</v>
      </c>
      <c r="AA143">
        <v>0</v>
      </c>
      <c r="AB143" s="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"/>
  <sheetViews>
    <sheetView workbookViewId="0">
      <selection activeCell="V8" sqref="V8"/>
    </sheetView>
  </sheetViews>
  <sheetFormatPr defaultRowHeight="15.75" x14ac:dyDescent="0.25"/>
  <cols>
    <col min="28" max="28" width="8.85546875" style="7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276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26</v>
      </c>
      <c r="AB1" s="7" t="s">
        <v>26</v>
      </c>
    </row>
    <row r="2" spans="1:28" x14ac:dyDescent="0.25">
      <c r="A2" t="s">
        <v>28</v>
      </c>
      <c r="B2" t="s">
        <v>29</v>
      </c>
      <c r="C2" t="s">
        <v>30</v>
      </c>
      <c r="D2" t="s">
        <v>41</v>
      </c>
      <c r="E2" t="str">
        <f>IFERROR(VLOOKUP(D2, 帳號整理!E:I, 5, FALSE), "")</f>
        <v>inft23053</v>
      </c>
      <c r="F2" t="s">
        <v>32</v>
      </c>
      <c r="G2" t="s">
        <v>33</v>
      </c>
      <c r="H2" t="s">
        <v>42</v>
      </c>
      <c r="I2">
        <v>29.3</v>
      </c>
      <c r="J2" t="s">
        <v>35</v>
      </c>
      <c r="K2">
        <v>210</v>
      </c>
      <c r="L2">
        <v>20</v>
      </c>
      <c r="M2">
        <v>990</v>
      </c>
      <c r="N2">
        <v>30</v>
      </c>
      <c r="O2">
        <v>20</v>
      </c>
      <c r="P2">
        <v>20</v>
      </c>
      <c r="Q2">
        <v>20</v>
      </c>
      <c r="R2">
        <v>30</v>
      </c>
      <c r="S2">
        <v>20</v>
      </c>
      <c r="T2">
        <v>20</v>
      </c>
      <c r="U2">
        <v>20</v>
      </c>
      <c r="V2">
        <v>40</v>
      </c>
      <c r="W2">
        <v>30</v>
      </c>
      <c r="X2">
        <v>20</v>
      </c>
      <c r="Y2">
        <v>30</v>
      </c>
      <c r="Z2">
        <v>20</v>
      </c>
      <c r="AA2">
        <v>1540</v>
      </c>
      <c r="AB2" s="7">
        <v>1540</v>
      </c>
    </row>
    <row r="3" spans="1:28" x14ac:dyDescent="0.25">
      <c r="A3" t="s">
        <v>28</v>
      </c>
      <c r="B3" t="s">
        <v>29</v>
      </c>
      <c r="C3" t="s">
        <v>30</v>
      </c>
      <c r="D3" t="s">
        <v>31</v>
      </c>
      <c r="E3" t="str">
        <f>IFERROR(VLOOKUP(D3, 帳號整理!E:I, 5, FALSE), "")</f>
        <v>inft23015</v>
      </c>
      <c r="F3" t="s">
        <v>32</v>
      </c>
      <c r="G3" t="s">
        <v>33</v>
      </c>
      <c r="H3" t="s">
        <v>34</v>
      </c>
      <c r="I3">
        <v>26.1</v>
      </c>
      <c r="J3" t="s">
        <v>35</v>
      </c>
      <c r="K3">
        <v>210</v>
      </c>
      <c r="L3">
        <v>30</v>
      </c>
      <c r="M3">
        <v>1020</v>
      </c>
      <c r="N3">
        <v>30</v>
      </c>
      <c r="O3">
        <v>20</v>
      </c>
      <c r="P3">
        <v>20</v>
      </c>
      <c r="Q3">
        <v>20</v>
      </c>
      <c r="R3">
        <v>30</v>
      </c>
      <c r="S3">
        <v>20</v>
      </c>
      <c r="W3">
        <v>30</v>
      </c>
      <c r="Z3">
        <v>20</v>
      </c>
      <c r="AA3">
        <v>1450</v>
      </c>
      <c r="AB3" s="7">
        <v>1450</v>
      </c>
    </row>
    <row r="4" spans="1:28" x14ac:dyDescent="0.25">
      <c r="A4" t="s">
        <v>36</v>
      </c>
      <c r="B4" t="s">
        <v>29</v>
      </c>
      <c r="C4" t="s">
        <v>30</v>
      </c>
      <c r="D4" t="s">
        <v>37</v>
      </c>
      <c r="E4" t="str">
        <f>IFERROR(VLOOKUP(D4, 帳號整理!E:I, 5, FALSE), "")</f>
        <v>inft23046</v>
      </c>
      <c r="F4" t="s">
        <v>32</v>
      </c>
      <c r="G4" t="s">
        <v>38</v>
      </c>
      <c r="H4" t="s">
        <v>39</v>
      </c>
      <c r="I4">
        <v>25</v>
      </c>
      <c r="J4" t="s">
        <v>35</v>
      </c>
      <c r="K4">
        <v>210</v>
      </c>
      <c r="L4">
        <v>30</v>
      </c>
      <c r="M4">
        <v>930</v>
      </c>
      <c r="N4">
        <v>30</v>
      </c>
      <c r="O4">
        <v>20</v>
      </c>
      <c r="Q4">
        <v>20</v>
      </c>
      <c r="R4">
        <v>30</v>
      </c>
      <c r="S4">
        <v>20</v>
      </c>
      <c r="T4">
        <v>20</v>
      </c>
      <c r="V4">
        <v>40</v>
      </c>
      <c r="W4">
        <v>30</v>
      </c>
      <c r="X4">
        <v>20</v>
      </c>
      <c r="Y4">
        <v>30</v>
      </c>
      <c r="Z4">
        <v>20</v>
      </c>
      <c r="AA4">
        <v>1450</v>
      </c>
      <c r="AB4" s="7">
        <v>1450</v>
      </c>
    </row>
    <row r="5" spans="1:28" x14ac:dyDescent="0.25">
      <c r="A5" t="s">
        <v>47</v>
      </c>
      <c r="B5" t="s">
        <v>29</v>
      </c>
      <c r="C5" t="s">
        <v>30</v>
      </c>
      <c r="D5" t="s">
        <v>48</v>
      </c>
      <c r="E5" t="str">
        <f>IFERROR(VLOOKUP(D5, 帳號整理!E:I, 5, FALSE), "")</f>
        <v>inft23290</v>
      </c>
      <c r="F5" t="s">
        <v>32</v>
      </c>
      <c r="G5" t="s">
        <v>38</v>
      </c>
      <c r="H5" t="s">
        <v>49</v>
      </c>
      <c r="I5">
        <v>21.6</v>
      </c>
      <c r="J5" t="s">
        <v>35</v>
      </c>
      <c r="K5">
        <v>210</v>
      </c>
      <c r="L5">
        <v>30</v>
      </c>
      <c r="M5">
        <v>570</v>
      </c>
      <c r="N5">
        <v>30</v>
      </c>
      <c r="O5">
        <v>20</v>
      </c>
      <c r="P5">
        <v>20</v>
      </c>
      <c r="Q5">
        <v>20</v>
      </c>
      <c r="R5">
        <v>30</v>
      </c>
      <c r="S5">
        <v>20</v>
      </c>
      <c r="T5">
        <v>20</v>
      </c>
      <c r="U5">
        <v>20</v>
      </c>
      <c r="W5">
        <v>30</v>
      </c>
      <c r="Z5">
        <v>20</v>
      </c>
      <c r="AA5">
        <v>1040</v>
      </c>
      <c r="AB5" s="7">
        <v>1040</v>
      </c>
    </row>
    <row r="6" spans="1:28" x14ac:dyDescent="0.25">
      <c r="A6" t="s">
        <v>28</v>
      </c>
      <c r="B6" t="s">
        <v>29</v>
      </c>
      <c r="C6" t="s">
        <v>30</v>
      </c>
      <c r="D6" t="s">
        <v>45</v>
      </c>
      <c r="E6" t="str">
        <f>IFERROR(VLOOKUP(D6, 帳號整理!E:I, 5, FALSE), "")</f>
        <v>inft23129</v>
      </c>
      <c r="F6" t="s">
        <v>32</v>
      </c>
      <c r="G6" t="s">
        <v>38</v>
      </c>
      <c r="H6" t="s">
        <v>46</v>
      </c>
      <c r="I6">
        <v>25.900000000000002</v>
      </c>
      <c r="J6" t="s">
        <v>35</v>
      </c>
      <c r="K6">
        <v>210</v>
      </c>
      <c r="L6">
        <v>30</v>
      </c>
      <c r="M6">
        <v>480</v>
      </c>
      <c r="N6">
        <v>30</v>
      </c>
      <c r="O6">
        <v>20</v>
      </c>
      <c r="Q6">
        <v>20</v>
      </c>
      <c r="R6">
        <v>30</v>
      </c>
      <c r="S6">
        <v>20</v>
      </c>
      <c r="T6">
        <v>20</v>
      </c>
      <c r="V6">
        <v>40</v>
      </c>
      <c r="W6">
        <v>30</v>
      </c>
      <c r="X6">
        <v>20</v>
      </c>
      <c r="Z6">
        <v>20</v>
      </c>
      <c r="AA6">
        <v>970</v>
      </c>
      <c r="AB6" s="7">
        <v>970</v>
      </c>
    </row>
    <row r="7" spans="1:28" x14ac:dyDescent="0.25">
      <c r="A7" t="s">
        <v>28</v>
      </c>
      <c r="B7" t="s">
        <v>29</v>
      </c>
      <c r="C7" t="s">
        <v>30</v>
      </c>
      <c r="D7" t="s">
        <v>53</v>
      </c>
      <c r="E7" t="str">
        <f>IFERROR(VLOOKUP(D7, 帳號整理!E:I, 5, FALSE), "")</f>
        <v>inft23076</v>
      </c>
      <c r="F7" t="s">
        <v>32</v>
      </c>
      <c r="G7" t="s">
        <v>38</v>
      </c>
      <c r="H7" t="s">
        <v>54</v>
      </c>
      <c r="I7">
        <v>30.599999999999998</v>
      </c>
      <c r="J7" t="s">
        <v>35</v>
      </c>
      <c r="K7">
        <v>210</v>
      </c>
      <c r="L7">
        <v>30</v>
      </c>
      <c r="M7">
        <v>420</v>
      </c>
      <c r="N7">
        <v>30</v>
      </c>
      <c r="P7">
        <v>20</v>
      </c>
      <c r="Q7">
        <v>20</v>
      </c>
      <c r="R7">
        <v>30</v>
      </c>
      <c r="S7">
        <v>20</v>
      </c>
      <c r="T7">
        <v>20</v>
      </c>
      <c r="U7">
        <v>20</v>
      </c>
      <c r="V7">
        <v>40</v>
      </c>
      <c r="W7">
        <v>30</v>
      </c>
      <c r="X7">
        <v>20</v>
      </c>
      <c r="Y7">
        <v>30</v>
      </c>
      <c r="Z7">
        <v>20</v>
      </c>
      <c r="AA7">
        <v>960</v>
      </c>
      <c r="AB7" s="7">
        <v>960</v>
      </c>
    </row>
    <row r="8" spans="1:28" x14ac:dyDescent="0.25">
      <c r="A8" t="s">
        <v>28</v>
      </c>
      <c r="B8" t="s">
        <v>29</v>
      </c>
      <c r="C8" t="s">
        <v>30</v>
      </c>
      <c r="D8" t="s">
        <v>43</v>
      </c>
      <c r="E8" t="str">
        <f>IFERROR(VLOOKUP(D8, 帳號整理!E:I, 5, FALSE), "")</f>
        <v>inft23019</v>
      </c>
      <c r="F8" t="s">
        <v>32</v>
      </c>
      <c r="G8" t="s">
        <v>38</v>
      </c>
      <c r="H8" t="s">
        <v>44</v>
      </c>
      <c r="I8">
        <v>28.7</v>
      </c>
      <c r="J8" t="s">
        <v>35</v>
      </c>
      <c r="K8">
        <v>210</v>
      </c>
      <c r="L8">
        <v>30</v>
      </c>
      <c r="M8">
        <v>480</v>
      </c>
      <c r="N8">
        <v>30</v>
      </c>
      <c r="P8">
        <v>20</v>
      </c>
      <c r="Q8">
        <v>20</v>
      </c>
      <c r="R8">
        <v>30</v>
      </c>
      <c r="S8">
        <v>20</v>
      </c>
      <c r="U8">
        <v>20</v>
      </c>
      <c r="AA8">
        <v>860</v>
      </c>
      <c r="AB8" s="7">
        <v>860</v>
      </c>
    </row>
    <row r="9" spans="1:28" x14ac:dyDescent="0.25">
      <c r="A9" t="s">
        <v>55</v>
      </c>
      <c r="B9" t="s">
        <v>29</v>
      </c>
      <c r="C9" t="s">
        <v>30</v>
      </c>
      <c r="D9" t="s">
        <v>56</v>
      </c>
      <c r="E9" t="str">
        <f>IFERROR(VLOOKUP(D9, 帳號整理!E:I, 5, FALSE), "")</f>
        <v>inft23092</v>
      </c>
      <c r="F9" t="s">
        <v>32</v>
      </c>
      <c r="G9" t="s">
        <v>33</v>
      </c>
      <c r="H9" t="s">
        <v>57</v>
      </c>
      <c r="I9">
        <v>25.8</v>
      </c>
      <c r="J9" t="s">
        <v>35</v>
      </c>
      <c r="K9">
        <v>210</v>
      </c>
      <c r="L9">
        <v>30</v>
      </c>
      <c r="M9">
        <v>300</v>
      </c>
      <c r="N9">
        <v>30</v>
      </c>
      <c r="P9">
        <v>20</v>
      </c>
      <c r="Q9">
        <v>20</v>
      </c>
      <c r="R9">
        <v>30</v>
      </c>
      <c r="S9">
        <v>20</v>
      </c>
      <c r="Y9">
        <v>30</v>
      </c>
      <c r="Z9">
        <v>20</v>
      </c>
      <c r="AA9">
        <v>710</v>
      </c>
      <c r="AB9" s="7">
        <v>710</v>
      </c>
    </row>
    <row r="10" spans="1:28" x14ac:dyDescent="0.25">
      <c r="A10" t="s">
        <v>69</v>
      </c>
      <c r="B10" t="s">
        <v>29</v>
      </c>
      <c r="C10" t="s">
        <v>30</v>
      </c>
      <c r="D10" t="s">
        <v>129</v>
      </c>
      <c r="E10" t="str">
        <f>IFERROR(VLOOKUP(D10, 帳號整理!E:I, 5, FALSE), "")</f>
        <v>inft23062</v>
      </c>
      <c r="F10" t="s">
        <v>76</v>
      </c>
      <c r="G10" t="s">
        <v>38</v>
      </c>
      <c r="H10" t="s">
        <v>130</v>
      </c>
      <c r="I10">
        <v>22.1</v>
      </c>
      <c r="J10" t="s">
        <v>35</v>
      </c>
      <c r="K10">
        <v>210</v>
      </c>
      <c r="L10">
        <v>30</v>
      </c>
      <c r="M10">
        <v>300</v>
      </c>
      <c r="N10">
        <v>30</v>
      </c>
      <c r="Q10">
        <v>20</v>
      </c>
      <c r="R10">
        <v>30</v>
      </c>
      <c r="S10">
        <v>20</v>
      </c>
      <c r="W10">
        <v>30</v>
      </c>
      <c r="Z10">
        <v>20</v>
      </c>
      <c r="AA10">
        <v>690</v>
      </c>
      <c r="AB10" s="7">
        <v>690</v>
      </c>
    </row>
    <row r="11" spans="1:28" x14ac:dyDescent="0.25">
      <c r="A11" t="s">
        <v>55</v>
      </c>
      <c r="B11" t="s">
        <v>29</v>
      </c>
      <c r="C11" t="s">
        <v>30</v>
      </c>
      <c r="D11" t="s">
        <v>81</v>
      </c>
      <c r="E11" t="str">
        <f>IFERROR(VLOOKUP(D11, 帳號整理!E:I, 5, FALSE), "")</f>
        <v>inft23072</v>
      </c>
      <c r="F11" t="s">
        <v>32</v>
      </c>
      <c r="G11" t="s">
        <v>33</v>
      </c>
      <c r="H11" t="s">
        <v>82</v>
      </c>
      <c r="I11">
        <v>33.1</v>
      </c>
      <c r="J11" t="s">
        <v>35</v>
      </c>
      <c r="K11">
        <v>170</v>
      </c>
      <c r="L11">
        <v>30</v>
      </c>
      <c r="M11">
        <v>180</v>
      </c>
      <c r="N11">
        <v>30</v>
      </c>
      <c r="P11">
        <v>20</v>
      </c>
      <c r="Q11">
        <v>20</v>
      </c>
      <c r="R11">
        <v>30</v>
      </c>
      <c r="S11">
        <v>20</v>
      </c>
      <c r="U11">
        <v>20</v>
      </c>
      <c r="W11">
        <v>30</v>
      </c>
      <c r="Y11">
        <v>30</v>
      </c>
      <c r="Z11">
        <v>20</v>
      </c>
      <c r="AA11">
        <v>600</v>
      </c>
      <c r="AB11" s="7">
        <v>600</v>
      </c>
    </row>
    <row r="12" spans="1:28" x14ac:dyDescent="0.25">
      <c r="A12" t="s">
        <v>61</v>
      </c>
      <c r="B12" t="s">
        <v>29</v>
      </c>
      <c r="C12" t="s">
        <v>30</v>
      </c>
      <c r="D12" t="s">
        <v>62</v>
      </c>
      <c r="E12" t="str">
        <f>IFERROR(VLOOKUP(D12, 帳號整理!E:I, 5, FALSE), "")</f>
        <v>inft23280</v>
      </c>
      <c r="F12" t="s">
        <v>32</v>
      </c>
      <c r="G12" t="s">
        <v>38</v>
      </c>
      <c r="H12" t="s">
        <v>63</v>
      </c>
      <c r="I12">
        <v>24.8</v>
      </c>
      <c r="J12" t="s">
        <v>35</v>
      </c>
      <c r="K12">
        <v>210</v>
      </c>
      <c r="L12">
        <v>30</v>
      </c>
      <c r="M12">
        <v>150</v>
      </c>
      <c r="N12">
        <v>30</v>
      </c>
      <c r="Q12">
        <v>20</v>
      </c>
      <c r="R12">
        <v>30</v>
      </c>
      <c r="S12">
        <v>20</v>
      </c>
      <c r="T12">
        <v>20</v>
      </c>
      <c r="W12">
        <v>30</v>
      </c>
      <c r="X12">
        <v>20</v>
      </c>
      <c r="Z12">
        <v>20</v>
      </c>
      <c r="AA12">
        <v>580</v>
      </c>
      <c r="AB12" s="7">
        <v>580</v>
      </c>
    </row>
    <row r="13" spans="1:28" x14ac:dyDescent="0.25">
      <c r="A13" t="s">
        <v>61</v>
      </c>
      <c r="B13" t="s">
        <v>29</v>
      </c>
      <c r="C13" t="s">
        <v>30</v>
      </c>
      <c r="D13" t="s">
        <v>64</v>
      </c>
      <c r="E13" t="str">
        <f>IFERROR(VLOOKUP(D13, 帳號整理!E:I, 5, FALSE), "")</f>
        <v>inft23276</v>
      </c>
      <c r="F13" t="s">
        <v>32</v>
      </c>
      <c r="G13" t="s">
        <v>38</v>
      </c>
      <c r="H13" t="s">
        <v>65</v>
      </c>
      <c r="I13">
        <v>32.5</v>
      </c>
      <c r="J13" t="s">
        <v>35</v>
      </c>
      <c r="K13">
        <v>210</v>
      </c>
      <c r="L13">
        <v>30</v>
      </c>
      <c r="M13">
        <v>60</v>
      </c>
      <c r="N13">
        <v>30</v>
      </c>
      <c r="O13">
        <v>20</v>
      </c>
      <c r="P13">
        <v>20</v>
      </c>
      <c r="Q13">
        <v>20</v>
      </c>
      <c r="R13">
        <v>30</v>
      </c>
      <c r="S13">
        <v>20</v>
      </c>
      <c r="T13">
        <v>20</v>
      </c>
      <c r="U13">
        <v>20</v>
      </c>
      <c r="W13">
        <v>30</v>
      </c>
      <c r="X13">
        <v>20</v>
      </c>
      <c r="Y13">
        <v>30</v>
      </c>
      <c r="Z13">
        <v>20</v>
      </c>
      <c r="AA13">
        <v>580</v>
      </c>
      <c r="AB13" s="7">
        <v>580</v>
      </c>
    </row>
    <row r="14" spans="1:28" x14ac:dyDescent="0.25">
      <c r="A14" t="s">
        <v>69</v>
      </c>
      <c r="B14" t="s">
        <v>29</v>
      </c>
      <c r="C14" t="s">
        <v>30</v>
      </c>
      <c r="D14" t="s">
        <v>98</v>
      </c>
      <c r="E14" t="str">
        <f>IFERROR(VLOOKUP(D14, 帳號整理!E:I, 5, FALSE), "")</f>
        <v>inft23295</v>
      </c>
      <c r="F14" t="s">
        <v>32</v>
      </c>
      <c r="G14" t="s">
        <v>33</v>
      </c>
      <c r="H14" t="s">
        <v>99</v>
      </c>
      <c r="I14">
        <v>42.199999999999996</v>
      </c>
      <c r="J14" t="s">
        <v>35</v>
      </c>
      <c r="K14">
        <v>210</v>
      </c>
      <c r="L14">
        <v>30</v>
      </c>
      <c r="M14">
        <v>120</v>
      </c>
      <c r="N14">
        <v>30</v>
      </c>
      <c r="P14">
        <v>20</v>
      </c>
      <c r="Q14">
        <v>20</v>
      </c>
      <c r="R14">
        <v>30</v>
      </c>
      <c r="S14">
        <v>20</v>
      </c>
      <c r="U14">
        <v>20</v>
      </c>
      <c r="W14">
        <v>30</v>
      </c>
      <c r="Y14">
        <v>30</v>
      </c>
      <c r="Z14">
        <v>20</v>
      </c>
      <c r="AA14">
        <v>580</v>
      </c>
      <c r="AB14" s="7">
        <v>580</v>
      </c>
    </row>
    <row r="15" spans="1:28" x14ac:dyDescent="0.25">
      <c r="A15" t="s">
        <v>58</v>
      </c>
      <c r="B15" t="s">
        <v>29</v>
      </c>
      <c r="C15" t="s">
        <v>30</v>
      </c>
      <c r="D15" t="s">
        <v>59</v>
      </c>
      <c r="E15" t="str">
        <f>IFERROR(VLOOKUP(D15, 帳號整理!E:I, 5, FALSE), "")</f>
        <v>inft23013</v>
      </c>
      <c r="F15" t="s">
        <v>32</v>
      </c>
      <c r="G15" t="s">
        <v>38</v>
      </c>
      <c r="H15" t="s">
        <v>60</v>
      </c>
      <c r="I15">
        <v>26.6</v>
      </c>
      <c r="J15" t="s">
        <v>35</v>
      </c>
      <c r="K15">
        <v>190</v>
      </c>
      <c r="L15">
        <v>30</v>
      </c>
      <c r="M15">
        <v>120</v>
      </c>
      <c r="N15">
        <v>30</v>
      </c>
      <c r="P15">
        <v>20</v>
      </c>
      <c r="Q15">
        <v>20</v>
      </c>
      <c r="R15">
        <v>30</v>
      </c>
      <c r="S15">
        <v>20</v>
      </c>
      <c r="U15">
        <v>20</v>
      </c>
      <c r="W15">
        <v>30</v>
      </c>
      <c r="Y15">
        <v>30</v>
      </c>
      <c r="AA15">
        <v>540</v>
      </c>
      <c r="AB15" s="7">
        <v>540</v>
      </c>
    </row>
    <row r="16" spans="1:28" x14ac:dyDescent="0.25">
      <c r="A16" t="s">
        <v>74</v>
      </c>
      <c r="B16" t="s">
        <v>29</v>
      </c>
      <c r="C16" t="s">
        <v>30</v>
      </c>
      <c r="D16" t="s">
        <v>83</v>
      </c>
      <c r="E16" t="str">
        <f>IFERROR(VLOOKUP(D16, 帳號整理!E:I, 5, FALSE), "")</f>
        <v>inft23272</v>
      </c>
      <c r="F16" t="s">
        <v>76</v>
      </c>
      <c r="G16" t="s">
        <v>38</v>
      </c>
      <c r="H16" t="s">
        <v>84</v>
      </c>
      <c r="I16">
        <v>11.600000000000001</v>
      </c>
      <c r="J16" t="s">
        <v>35</v>
      </c>
      <c r="K16">
        <v>210</v>
      </c>
      <c r="L16">
        <v>30</v>
      </c>
      <c r="M16">
        <v>150</v>
      </c>
      <c r="Q16">
        <v>20</v>
      </c>
      <c r="R16">
        <v>30</v>
      </c>
      <c r="S16">
        <v>20</v>
      </c>
      <c r="W16">
        <v>30</v>
      </c>
      <c r="X16">
        <v>20</v>
      </c>
      <c r="Z16">
        <v>20</v>
      </c>
      <c r="AA16">
        <v>530</v>
      </c>
      <c r="AB16" s="7">
        <v>530</v>
      </c>
    </row>
    <row r="17" spans="1:28" x14ac:dyDescent="0.25">
      <c r="A17" t="s">
        <v>28</v>
      </c>
      <c r="B17" t="s">
        <v>29</v>
      </c>
      <c r="C17" t="s">
        <v>30</v>
      </c>
      <c r="D17" t="s">
        <v>50</v>
      </c>
      <c r="E17" t="str">
        <f>IFERROR(VLOOKUP(D17, 帳號整理!E:I, 5, FALSE), "")</f>
        <v>inft23047</v>
      </c>
      <c r="F17" t="s">
        <v>32</v>
      </c>
      <c r="G17" t="s">
        <v>38</v>
      </c>
      <c r="H17" t="s">
        <v>51</v>
      </c>
      <c r="I17">
        <v>29.6</v>
      </c>
      <c r="J17" t="s">
        <v>35</v>
      </c>
      <c r="K17">
        <v>210</v>
      </c>
      <c r="L17">
        <v>30</v>
      </c>
      <c r="M17">
        <v>240</v>
      </c>
      <c r="AA17">
        <v>480</v>
      </c>
      <c r="AB17" s="7">
        <v>480</v>
      </c>
    </row>
    <row r="18" spans="1:28" x14ac:dyDescent="0.25">
      <c r="A18" t="s">
        <v>69</v>
      </c>
      <c r="B18" t="s">
        <v>29</v>
      </c>
      <c r="C18" t="s">
        <v>30</v>
      </c>
      <c r="D18" t="s">
        <v>70</v>
      </c>
      <c r="E18" t="str">
        <f>IFERROR(VLOOKUP(D18, 帳號整理!E:I, 5, FALSE), "")</f>
        <v>inft23268</v>
      </c>
      <c r="F18" t="s">
        <v>32</v>
      </c>
      <c r="G18" t="s">
        <v>33</v>
      </c>
      <c r="H18" t="s">
        <v>71</v>
      </c>
      <c r="I18">
        <v>33</v>
      </c>
      <c r="J18" t="s">
        <v>35</v>
      </c>
      <c r="K18">
        <v>210</v>
      </c>
      <c r="L18">
        <v>30</v>
      </c>
      <c r="M18">
        <v>90</v>
      </c>
      <c r="N18">
        <v>30</v>
      </c>
      <c r="Q18">
        <v>20</v>
      </c>
      <c r="R18">
        <v>30</v>
      </c>
      <c r="S18">
        <v>20</v>
      </c>
      <c r="W18">
        <v>30</v>
      </c>
      <c r="Z18">
        <v>20</v>
      </c>
      <c r="AA18">
        <v>480</v>
      </c>
      <c r="AB18" s="7">
        <v>480</v>
      </c>
    </row>
    <row r="19" spans="1:28" x14ac:dyDescent="0.25">
      <c r="A19" t="s">
        <v>66</v>
      </c>
      <c r="B19" t="s">
        <v>29</v>
      </c>
      <c r="C19" t="s">
        <v>30</v>
      </c>
      <c r="D19" t="s">
        <v>67</v>
      </c>
      <c r="E19" t="str">
        <f>IFERROR(VLOOKUP(D19, 帳號整理!E:I, 5, FALSE), "")</f>
        <v>inft23262</v>
      </c>
      <c r="F19" t="s">
        <v>32</v>
      </c>
      <c r="G19" t="s">
        <v>38</v>
      </c>
      <c r="H19" t="s">
        <v>68</v>
      </c>
      <c r="I19">
        <v>29.4</v>
      </c>
      <c r="J19" t="s">
        <v>35</v>
      </c>
      <c r="K19">
        <v>210</v>
      </c>
      <c r="L19">
        <v>30</v>
      </c>
      <c r="M19">
        <v>60</v>
      </c>
      <c r="N19">
        <v>30</v>
      </c>
      <c r="S19">
        <v>20</v>
      </c>
      <c r="U19">
        <v>20</v>
      </c>
      <c r="V19">
        <v>40</v>
      </c>
      <c r="W19">
        <v>30</v>
      </c>
      <c r="AA19">
        <v>440</v>
      </c>
      <c r="AB19" s="7">
        <v>440</v>
      </c>
    </row>
    <row r="20" spans="1:28" x14ac:dyDescent="0.25">
      <c r="A20" t="s">
        <v>74</v>
      </c>
      <c r="B20" t="s">
        <v>29</v>
      </c>
      <c r="C20" t="s">
        <v>30</v>
      </c>
      <c r="D20" t="s">
        <v>75</v>
      </c>
      <c r="E20" t="str">
        <f>IFERROR(VLOOKUP(D20, 帳號整理!E:I, 5, FALSE), "")</f>
        <v>inft23273</v>
      </c>
      <c r="F20" t="s">
        <v>76</v>
      </c>
      <c r="G20" t="s">
        <v>38</v>
      </c>
      <c r="H20" t="s">
        <v>77</v>
      </c>
      <c r="I20">
        <v>21.2</v>
      </c>
      <c r="J20" t="s">
        <v>35</v>
      </c>
      <c r="K20">
        <v>210</v>
      </c>
      <c r="L20">
        <v>30</v>
      </c>
      <c r="M20">
        <v>30</v>
      </c>
      <c r="N20">
        <v>30</v>
      </c>
      <c r="Q20">
        <v>20</v>
      </c>
      <c r="R20">
        <v>30</v>
      </c>
      <c r="S20">
        <v>20</v>
      </c>
      <c r="W20">
        <v>30</v>
      </c>
      <c r="Z20">
        <v>20</v>
      </c>
      <c r="AA20">
        <v>420</v>
      </c>
      <c r="AB20" s="7">
        <v>420</v>
      </c>
    </row>
    <row r="21" spans="1:28" x14ac:dyDescent="0.25">
      <c r="A21" t="s">
        <v>85</v>
      </c>
      <c r="B21" t="s">
        <v>29</v>
      </c>
      <c r="C21" t="s">
        <v>30</v>
      </c>
      <c r="D21" t="s">
        <v>86</v>
      </c>
      <c r="E21" t="str">
        <f>IFERROR(VLOOKUP(D21, 帳號整理!E:I, 5, FALSE), "")</f>
        <v>inft23068</v>
      </c>
      <c r="F21" t="s">
        <v>76</v>
      </c>
      <c r="G21" t="s">
        <v>38</v>
      </c>
      <c r="H21" t="s">
        <v>87</v>
      </c>
      <c r="I21">
        <v>17.100000000000001</v>
      </c>
      <c r="J21" t="s">
        <v>35</v>
      </c>
      <c r="K21">
        <v>210</v>
      </c>
      <c r="L21">
        <v>30</v>
      </c>
      <c r="M21" t="e">
        <v>#N/A</v>
      </c>
      <c r="N21">
        <v>30</v>
      </c>
      <c r="O21">
        <v>20</v>
      </c>
      <c r="Q21">
        <v>20</v>
      </c>
      <c r="R21">
        <v>30</v>
      </c>
      <c r="S21">
        <v>20</v>
      </c>
      <c r="W21">
        <v>30</v>
      </c>
      <c r="Z21">
        <v>20</v>
      </c>
      <c r="AA21">
        <v>410</v>
      </c>
      <c r="AB21" s="7">
        <v>410</v>
      </c>
    </row>
    <row r="22" spans="1:28" x14ac:dyDescent="0.25">
      <c r="A22" t="s">
        <v>95</v>
      </c>
      <c r="B22" t="s">
        <v>29</v>
      </c>
      <c r="C22" t="s">
        <v>30</v>
      </c>
      <c r="D22" t="s">
        <v>96</v>
      </c>
      <c r="E22" t="str">
        <f>IFERROR(VLOOKUP(D22, 帳號整理!E:I, 5, FALSE), "")</f>
        <v>inft23265</v>
      </c>
      <c r="F22" t="s">
        <v>76</v>
      </c>
      <c r="G22" t="s">
        <v>38</v>
      </c>
      <c r="H22" t="s">
        <v>97</v>
      </c>
      <c r="I22">
        <v>16.3</v>
      </c>
      <c r="J22" t="s">
        <v>35</v>
      </c>
      <c r="K22">
        <v>210</v>
      </c>
      <c r="L22">
        <v>30</v>
      </c>
      <c r="M22" t="e">
        <v>#N/A</v>
      </c>
      <c r="N22">
        <v>30</v>
      </c>
      <c r="Q22">
        <v>20</v>
      </c>
      <c r="R22">
        <v>30</v>
      </c>
      <c r="S22">
        <v>20</v>
      </c>
      <c r="W22">
        <v>30</v>
      </c>
      <c r="Z22">
        <v>20</v>
      </c>
      <c r="AA22">
        <v>390</v>
      </c>
      <c r="AB22" s="7">
        <v>390</v>
      </c>
    </row>
    <row r="23" spans="1:28" x14ac:dyDescent="0.25">
      <c r="A23" t="s">
        <v>108</v>
      </c>
      <c r="B23" t="s">
        <v>29</v>
      </c>
      <c r="C23" t="s">
        <v>30</v>
      </c>
      <c r="D23" t="s">
        <v>109</v>
      </c>
      <c r="E23" t="str">
        <f>IFERROR(VLOOKUP(D23, 帳號整理!E:I, 5, FALSE), "")</f>
        <v>inft23291</v>
      </c>
      <c r="F23" t="s">
        <v>32</v>
      </c>
      <c r="G23" t="s">
        <v>38</v>
      </c>
      <c r="H23" t="s">
        <v>110</v>
      </c>
      <c r="I23">
        <v>39.799999999999997</v>
      </c>
      <c r="J23" t="s">
        <v>35</v>
      </c>
      <c r="K23">
        <v>130</v>
      </c>
      <c r="L23">
        <v>20</v>
      </c>
      <c r="M23" t="e">
        <v>#N/A</v>
      </c>
      <c r="N23">
        <v>30</v>
      </c>
      <c r="P23">
        <v>20</v>
      </c>
      <c r="Q23">
        <v>20</v>
      </c>
      <c r="R23">
        <v>30</v>
      </c>
      <c r="S23">
        <v>20</v>
      </c>
      <c r="U23">
        <v>20</v>
      </c>
      <c r="W23">
        <v>30</v>
      </c>
      <c r="Y23">
        <v>30</v>
      </c>
      <c r="Z23">
        <v>20</v>
      </c>
      <c r="AA23">
        <v>370</v>
      </c>
      <c r="AB23" s="7">
        <v>370</v>
      </c>
    </row>
    <row r="24" spans="1:28" x14ac:dyDescent="0.25">
      <c r="A24" t="s">
        <v>47</v>
      </c>
      <c r="B24" t="s">
        <v>29</v>
      </c>
      <c r="C24" t="s">
        <v>30</v>
      </c>
      <c r="D24" t="s">
        <v>124</v>
      </c>
      <c r="E24" t="str">
        <f>IFERROR(VLOOKUP(D24, 帳號整理!E:I, 5, FALSE), "")</f>
        <v>inft23139</v>
      </c>
      <c r="F24" t="s">
        <v>76</v>
      </c>
      <c r="G24" t="s">
        <v>33</v>
      </c>
      <c r="H24" t="s">
        <v>125</v>
      </c>
      <c r="I24">
        <v>20.9</v>
      </c>
      <c r="J24" t="s">
        <v>35</v>
      </c>
      <c r="K24">
        <v>180</v>
      </c>
      <c r="L24">
        <v>30</v>
      </c>
      <c r="M24" t="e">
        <v>#N/A</v>
      </c>
      <c r="N24">
        <v>30</v>
      </c>
      <c r="R24">
        <v>30</v>
      </c>
      <c r="S24">
        <v>20</v>
      </c>
      <c r="W24">
        <v>30</v>
      </c>
      <c r="Z24">
        <v>20</v>
      </c>
      <c r="AA24">
        <v>340</v>
      </c>
      <c r="AB24" s="7">
        <v>340</v>
      </c>
    </row>
    <row r="25" spans="1:28" x14ac:dyDescent="0.25">
      <c r="A25" t="s">
        <v>151</v>
      </c>
      <c r="B25" t="s">
        <v>152</v>
      </c>
      <c r="C25" t="s">
        <v>101</v>
      </c>
      <c r="D25" t="s">
        <v>153</v>
      </c>
      <c r="E25" t="str">
        <f>IFERROR(VLOOKUP(D25, 帳號整理!E:I, 5, FALSE), "")</f>
        <v>inft23293</v>
      </c>
      <c r="F25" t="s">
        <v>76</v>
      </c>
      <c r="G25" t="s">
        <v>33</v>
      </c>
      <c r="H25" t="s">
        <v>154</v>
      </c>
      <c r="I25">
        <v>18.2</v>
      </c>
      <c r="J25" t="s">
        <v>35</v>
      </c>
      <c r="K25">
        <v>50</v>
      </c>
      <c r="L25">
        <v>10</v>
      </c>
      <c r="M25">
        <v>210</v>
      </c>
      <c r="V25">
        <v>40</v>
      </c>
      <c r="W25">
        <v>30</v>
      </c>
      <c r="AA25">
        <v>340</v>
      </c>
      <c r="AB25" s="7">
        <v>340</v>
      </c>
    </row>
    <row r="26" spans="1:28" x14ac:dyDescent="0.25">
      <c r="A26" t="s">
        <v>36</v>
      </c>
      <c r="B26" t="s">
        <v>29</v>
      </c>
      <c r="C26" t="s">
        <v>30</v>
      </c>
      <c r="D26" t="s">
        <v>72</v>
      </c>
      <c r="E26" t="str">
        <f>IFERROR(VLOOKUP(D26, 帳號整理!E:I, 5, FALSE), "")</f>
        <v>inft23096</v>
      </c>
      <c r="F26" t="s">
        <v>32</v>
      </c>
      <c r="G26" t="s">
        <v>33</v>
      </c>
      <c r="H26" t="s">
        <v>73</v>
      </c>
      <c r="I26">
        <v>40.5</v>
      </c>
      <c r="J26" t="s">
        <v>35</v>
      </c>
      <c r="K26">
        <v>160</v>
      </c>
      <c r="L26">
        <v>30</v>
      </c>
      <c r="M26">
        <v>30</v>
      </c>
      <c r="N26">
        <v>30</v>
      </c>
      <c r="R26">
        <v>30</v>
      </c>
      <c r="W26">
        <v>30</v>
      </c>
      <c r="Z26">
        <v>20</v>
      </c>
      <c r="AA26">
        <v>330</v>
      </c>
      <c r="AB26" s="7">
        <v>330</v>
      </c>
    </row>
    <row r="27" spans="1:28" x14ac:dyDescent="0.25">
      <c r="A27" t="s">
        <v>36</v>
      </c>
      <c r="B27" t="s">
        <v>29</v>
      </c>
      <c r="C27" t="s">
        <v>30</v>
      </c>
      <c r="D27" t="s">
        <v>111</v>
      </c>
      <c r="E27" t="str">
        <f>IFERROR(VLOOKUP(D27, 帳號整理!E:I, 5, FALSE), "")</f>
        <v>inft23056</v>
      </c>
      <c r="F27" t="s">
        <v>32</v>
      </c>
      <c r="G27" t="s">
        <v>38</v>
      </c>
      <c r="H27" t="s">
        <v>112</v>
      </c>
      <c r="I27">
        <v>28.2</v>
      </c>
      <c r="J27" t="s">
        <v>35</v>
      </c>
      <c r="K27">
        <v>30</v>
      </c>
      <c r="L27">
        <v>10</v>
      </c>
      <c r="M27">
        <v>60</v>
      </c>
      <c r="N27">
        <v>30</v>
      </c>
      <c r="P27">
        <v>20</v>
      </c>
      <c r="Q27">
        <v>20</v>
      </c>
      <c r="R27">
        <v>30</v>
      </c>
      <c r="S27">
        <v>20</v>
      </c>
      <c r="U27">
        <v>20</v>
      </c>
      <c r="W27">
        <v>30</v>
      </c>
      <c r="Y27">
        <v>30</v>
      </c>
      <c r="Z27">
        <v>20</v>
      </c>
      <c r="AA27">
        <v>320</v>
      </c>
      <c r="AB27" s="7">
        <v>320</v>
      </c>
    </row>
    <row r="28" spans="1:28" x14ac:dyDescent="0.25">
      <c r="A28" t="s">
        <v>100</v>
      </c>
      <c r="B28" t="s">
        <v>29</v>
      </c>
      <c r="C28" t="s">
        <v>101</v>
      </c>
      <c r="D28" t="s">
        <v>102</v>
      </c>
      <c r="E28" t="str">
        <f>IFERROR(VLOOKUP(D28, 帳號整理!E:I, 5, FALSE), "")</f>
        <v>inft23108</v>
      </c>
      <c r="F28" t="s">
        <v>32</v>
      </c>
      <c r="G28" t="s">
        <v>33</v>
      </c>
      <c r="H28" t="s">
        <v>103</v>
      </c>
      <c r="I28">
        <v>40.6</v>
      </c>
      <c r="J28" t="s">
        <v>35</v>
      </c>
      <c r="K28">
        <v>140</v>
      </c>
      <c r="L28">
        <v>30</v>
      </c>
      <c r="M28" t="e">
        <v>#N/A</v>
      </c>
      <c r="P28">
        <v>20</v>
      </c>
      <c r="U28">
        <v>20</v>
      </c>
      <c r="V28">
        <v>40</v>
      </c>
      <c r="W28">
        <v>30</v>
      </c>
      <c r="Y28">
        <v>30</v>
      </c>
      <c r="AA28">
        <v>310</v>
      </c>
      <c r="AB28" s="7">
        <v>310</v>
      </c>
    </row>
    <row r="29" spans="1:28" x14ac:dyDescent="0.25">
      <c r="A29" t="s">
        <v>88</v>
      </c>
      <c r="B29" t="s">
        <v>29</v>
      </c>
      <c r="C29" t="s">
        <v>30</v>
      </c>
      <c r="D29" t="s">
        <v>89</v>
      </c>
      <c r="E29" t="str">
        <f>IFERROR(VLOOKUP(D29, 帳號整理!E:I, 5, FALSE), "")</f>
        <v>inft23079</v>
      </c>
      <c r="F29" t="s">
        <v>76</v>
      </c>
      <c r="G29" t="s">
        <v>38</v>
      </c>
      <c r="H29" t="s">
        <v>90</v>
      </c>
      <c r="I29">
        <v>20.599999999999998</v>
      </c>
      <c r="J29" t="s">
        <v>35</v>
      </c>
      <c r="K29">
        <v>210</v>
      </c>
      <c r="L29">
        <v>30</v>
      </c>
      <c r="M29" t="e">
        <v>#N/A</v>
      </c>
      <c r="O29">
        <v>20</v>
      </c>
      <c r="T29">
        <v>20</v>
      </c>
      <c r="X29">
        <v>20</v>
      </c>
      <c r="AA29">
        <v>300</v>
      </c>
      <c r="AB29" s="7">
        <v>300</v>
      </c>
    </row>
    <row r="30" spans="1:28" x14ac:dyDescent="0.25">
      <c r="A30" t="s">
        <v>66</v>
      </c>
      <c r="B30" t="s">
        <v>29</v>
      </c>
      <c r="C30" t="s">
        <v>30</v>
      </c>
      <c r="D30" t="s">
        <v>91</v>
      </c>
      <c r="E30" t="str">
        <f>IFERROR(VLOOKUP(D30, 帳號整理!E:I, 5, FALSE), "")</f>
        <v>inft23029</v>
      </c>
      <c r="F30" t="s">
        <v>32</v>
      </c>
      <c r="G30" t="s">
        <v>33</v>
      </c>
      <c r="H30" t="s">
        <v>92</v>
      </c>
      <c r="I30">
        <v>41.7</v>
      </c>
      <c r="J30" t="s">
        <v>35</v>
      </c>
      <c r="K30">
        <v>210</v>
      </c>
      <c r="L30">
        <v>30</v>
      </c>
      <c r="M30">
        <v>60</v>
      </c>
      <c r="AA30">
        <v>300</v>
      </c>
      <c r="AB30" s="7">
        <v>300</v>
      </c>
    </row>
    <row r="31" spans="1:28" x14ac:dyDescent="0.25">
      <c r="A31" t="s">
        <v>28</v>
      </c>
      <c r="B31" t="s">
        <v>29</v>
      </c>
      <c r="C31" t="s">
        <v>30</v>
      </c>
      <c r="D31" t="s">
        <v>93</v>
      </c>
      <c r="E31" t="str">
        <f>IFERROR(VLOOKUP(D31, 帳號整理!E:I, 5, FALSE), "")</f>
        <v>inft23070</v>
      </c>
      <c r="F31" t="s">
        <v>32</v>
      </c>
      <c r="G31" t="s">
        <v>33</v>
      </c>
      <c r="H31" t="s">
        <v>94</v>
      </c>
      <c r="I31">
        <v>37.200000000000003</v>
      </c>
      <c r="J31" t="s">
        <v>35</v>
      </c>
      <c r="K31">
        <v>180</v>
      </c>
      <c r="L31">
        <v>10</v>
      </c>
      <c r="M31">
        <v>30</v>
      </c>
      <c r="N31">
        <v>30</v>
      </c>
      <c r="W31">
        <v>30</v>
      </c>
      <c r="Z31">
        <v>20</v>
      </c>
      <c r="AA31">
        <v>300</v>
      </c>
      <c r="AB31" s="7">
        <v>300</v>
      </c>
    </row>
    <row r="32" spans="1:28" x14ac:dyDescent="0.25">
      <c r="A32" t="s">
        <v>113</v>
      </c>
      <c r="B32" t="s">
        <v>29</v>
      </c>
      <c r="C32" t="s">
        <v>30</v>
      </c>
      <c r="D32" t="s">
        <v>114</v>
      </c>
      <c r="E32" t="str">
        <f>IFERROR(VLOOKUP(D32, 帳號整理!E:I, 5, FALSE), "")</f>
        <v>inft23023</v>
      </c>
      <c r="F32" t="s">
        <v>32</v>
      </c>
      <c r="G32" t="s">
        <v>38</v>
      </c>
      <c r="H32" t="s">
        <v>115</v>
      </c>
      <c r="I32">
        <v>26.6</v>
      </c>
      <c r="J32" t="s">
        <v>35</v>
      </c>
      <c r="K32">
        <v>210</v>
      </c>
      <c r="L32">
        <v>30</v>
      </c>
      <c r="M32" t="e">
        <v>#N/A</v>
      </c>
      <c r="O32">
        <v>20</v>
      </c>
      <c r="T32">
        <v>20</v>
      </c>
      <c r="X32">
        <v>20</v>
      </c>
      <c r="AA32">
        <v>300</v>
      </c>
      <c r="AB32" s="7">
        <v>300</v>
      </c>
    </row>
    <row r="33" spans="1:28" x14ac:dyDescent="0.25">
      <c r="A33" t="s">
        <v>66</v>
      </c>
      <c r="B33" t="s">
        <v>29</v>
      </c>
      <c r="C33" t="s">
        <v>30</v>
      </c>
      <c r="D33" t="s">
        <v>122</v>
      </c>
      <c r="E33" t="str">
        <f>IFERROR(VLOOKUP(D33, 帳號整理!E:I, 5, FALSE), "")</f>
        <v>inft23133</v>
      </c>
      <c r="F33" t="s">
        <v>32</v>
      </c>
      <c r="G33" t="s">
        <v>38</v>
      </c>
      <c r="H33" t="s">
        <v>123</v>
      </c>
      <c r="I33">
        <v>24.3</v>
      </c>
      <c r="J33" t="s">
        <v>35</v>
      </c>
      <c r="K33">
        <v>210</v>
      </c>
      <c r="L33">
        <v>20</v>
      </c>
      <c r="M33" t="e">
        <v>#N/A</v>
      </c>
      <c r="N33">
        <v>30</v>
      </c>
      <c r="V33">
        <v>40</v>
      </c>
      <c r="AA33">
        <v>300</v>
      </c>
      <c r="AB33" s="7">
        <v>300</v>
      </c>
    </row>
    <row r="34" spans="1:28" x14ac:dyDescent="0.25">
      <c r="A34" t="s">
        <v>108</v>
      </c>
      <c r="B34" t="s">
        <v>29</v>
      </c>
      <c r="C34" t="s">
        <v>30</v>
      </c>
      <c r="D34" t="s">
        <v>136</v>
      </c>
      <c r="E34" t="str">
        <f>IFERROR(VLOOKUP(D34, 帳號整理!E:I, 5, FALSE), "")</f>
        <v>inft23103</v>
      </c>
      <c r="F34" t="s">
        <v>32</v>
      </c>
      <c r="G34" t="s">
        <v>38</v>
      </c>
      <c r="H34" t="s">
        <v>137</v>
      </c>
      <c r="I34">
        <v>35.699999999999996</v>
      </c>
      <c r="J34" t="s">
        <v>35</v>
      </c>
      <c r="K34">
        <v>110</v>
      </c>
      <c r="L34">
        <v>30</v>
      </c>
      <c r="M34" t="e">
        <v>#N/A</v>
      </c>
      <c r="N34">
        <v>30</v>
      </c>
      <c r="Q34">
        <v>20</v>
      </c>
      <c r="R34">
        <v>30</v>
      </c>
      <c r="S34">
        <v>20</v>
      </c>
      <c r="W34">
        <v>30</v>
      </c>
      <c r="Z34">
        <v>20</v>
      </c>
      <c r="AA34">
        <v>290</v>
      </c>
      <c r="AB34" s="7">
        <v>290</v>
      </c>
    </row>
    <row r="35" spans="1:28" x14ac:dyDescent="0.25">
      <c r="A35" t="s">
        <v>47</v>
      </c>
      <c r="B35" t="s">
        <v>29</v>
      </c>
      <c r="C35" t="s">
        <v>30</v>
      </c>
      <c r="D35" t="s">
        <v>116</v>
      </c>
      <c r="E35" t="str">
        <f>IFERROR(VLOOKUP(D35, 帳號整理!E:I, 5, FALSE), "")</f>
        <v>inft23270</v>
      </c>
      <c r="F35" t="s">
        <v>32</v>
      </c>
      <c r="G35" t="s">
        <v>33</v>
      </c>
      <c r="H35" t="s">
        <v>117</v>
      </c>
      <c r="I35">
        <v>29.9</v>
      </c>
      <c r="J35" t="s">
        <v>35</v>
      </c>
      <c r="K35">
        <v>210</v>
      </c>
      <c r="L35">
        <v>30</v>
      </c>
      <c r="M35">
        <v>30</v>
      </c>
      <c r="AA35">
        <v>270</v>
      </c>
      <c r="AB35" s="7">
        <v>270</v>
      </c>
    </row>
    <row r="36" spans="1:28" x14ac:dyDescent="0.25">
      <c r="A36" t="s">
        <v>78</v>
      </c>
      <c r="B36" t="s">
        <v>29</v>
      </c>
      <c r="C36" t="s">
        <v>30</v>
      </c>
      <c r="D36" t="s">
        <v>79</v>
      </c>
      <c r="E36" t="str">
        <f>IFERROR(VLOOKUP(D36, 帳號整理!E:I, 5, FALSE), "")</f>
        <v>inft23136</v>
      </c>
      <c r="F36" t="s">
        <v>32</v>
      </c>
      <c r="G36" t="s">
        <v>38</v>
      </c>
      <c r="H36" t="s">
        <v>80</v>
      </c>
      <c r="I36">
        <v>33.700000000000003</v>
      </c>
      <c r="J36" t="s">
        <v>35</v>
      </c>
      <c r="K36">
        <v>200</v>
      </c>
      <c r="L36">
        <v>30</v>
      </c>
      <c r="M36" t="e">
        <v>#N/A</v>
      </c>
      <c r="P36">
        <v>20</v>
      </c>
      <c r="AA36">
        <v>250</v>
      </c>
      <c r="AB36" s="7">
        <v>250</v>
      </c>
    </row>
    <row r="37" spans="1:28" x14ac:dyDescent="0.25">
      <c r="A37" t="s">
        <v>105</v>
      </c>
      <c r="B37" t="s">
        <v>29</v>
      </c>
      <c r="C37" t="s">
        <v>30</v>
      </c>
      <c r="D37" t="s">
        <v>106</v>
      </c>
      <c r="E37" t="str">
        <f>IFERROR(VLOOKUP(D37, 帳號整理!E:I, 5, FALSE), "")</f>
        <v>inft23087</v>
      </c>
      <c r="F37" t="s">
        <v>32</v>
      </c>
      <c r="G37" t="s">
        <v>38</v>
      </c>
      <c r="H37" t="s">
        <v>107</v>
      </c>
      <c r="I37">
        <v>29.8</v>
      </c>
      <c r="J37" t="s">
        <v>35</v>
      </c>
      <c r="K37">
        <v>180</v>
      </c>
      <c r="L37">
        <v>30</v>
      </c>
      <c r="M37">
        <v>30</v>
      </c>
      <c r="AA37">
        <v>240</v>
      </c>
      <c r="AB37" s="7">
        <v>240</v>
      </c>
    </row>
    <row r="38" spans="1:28" x14ac:dyDescent="0.25">
      <c r="A38" t="s">
        <v>55</v>
      </c>
      <c r="B38" t="s">
        <v>29</v>
      </c>
      <c r="C38" t="s">
        <v>30</v>
      </c>
      <c r="D38" t="s">
        <v>118</v>
      </c>
      <c r="E38" t="str">
        <f>IFERROR(VLOOKUP(D38, 帳號整理!E:I, 5, FALSE), "")</f>
        <v>inft23020</v>
      </c>
      <c r="F38" t="s">
        <v>76</v>
      </c>
      <c r="G38" t="s">
        <v>38</v>
      </c>
      <c r="H38" t="s">
        <v>119</v>
      </c>
      <c r="I38">
        <v>14.6</v>
      </c>
      <c r="J38" t="s">
        <v>35</v>
      </c>
      <c r="K38">
        <v>10</v>
      </c>
      <c r="L38">
        <v>30</v>
      </c>
      <c r="M38" t="e">
        <v>#N/A</v>
      </c>
      <c r="N38">
        <v>30</v>
      </c>
      <c r="Q38">
        <v>20</v>
      </c>
      <c r="R38">
        <v>30</v>
      </c>
      <c r="S38">
        <v>20</v>
      </c>
      <c r="W38">
        <v>30</v>
      </c>
      <c r="Z38">
        <v>20</v>
      </c>
      <c r="AA38">
        <v>190</v>
      </c>
      <c r="AB38" s="7">
        <v>190</v>
      </c>
    </row>
    <row r="39" spans="1:28" x14ac:dyDescent="0.25">
      <c r="A39" t="s">
        <v>131</v>
      </c>
      <c r="B39" t="s">
        <v>29</v>
      </c>
      <c r="C39" t="s">
        <v>101</v>
      </c>
      <c r="D39" t="s">
        <v>132</v>
      </c>
      <c r="E39" t="str">
        <f>IFERROR(VLOOKUP(D39, 帳號整理!E:I, 5, FALSE), "")</f>
        <v>inft23297</v>
      </c>
      <c r="F39" t="s">
        <v>32</v>
      </c>
      <c r="G39" t="s">
        <v>38</v>
      </c>
      <c r="H39" t="s">
        <v>133</v>
      </c>
      <c r="I39">
        <v>35.299999999999997</v>
      </c>
      <c r="J39" t="s">
        <v>35</v>
      </c>
      <c r="K39">
        <v>30</v>
      </c>
      <c r="L39">
        <v>30</v>
      </c>
      <c r="M39" t="e">
        <v>#N/A</v>
      </c>
      <c r="P39">
        <v>20</v>
      </c>
      <c r="U39">
        <v>20</v>
      </c>
      <c r="Y39">
        <v>30</v>
      </c>
      <c r="AA39">
        <v>130</v>
      </c>
      <c r="AB39" s="7">
        <v>130</v>
      </c>
    </row>
    <row r="40" spans="1:28" x14ac:dyDescent="0.25">
      <c r="A40" t="s">
        <v>28</v>
      </c>
      <c r="B40" t="s">
        <v>29</v>
      </c>
      <c r="C40" t="s">
        <v>30</v>
      </c>
      <c r="D40" t="s">
        <v>134</v>
      </c>
      <c r="E40" t="str">
        <f>IFERROR(VLOOKUP(D40, 帳號整理!E:I, 5, FALSE), "")</f>
        <v>inft23058</v>
      </c>
      <c r="F40" t="s">
        <v>32</v>
      </c>
      <c r="G40" t="s">
        <v>33</v>
      </c>
      <c r="H40" t="s">
        <v>135</v>
      </c>
      <c r="I40">
        <v>30</v>
      </c>
      <c r="J40" t="s">
        <v>35</v>
      </c>
      <c r="K40">
        <v>120</v>
      </c>
      <c r="L40">
        <v>10</v>
      </c>
      <c r="M40" t="e">
        <v>#N/A</v>
      </c>
      <c r="AA40">
        <v>130</v>
      </c>
      <c r="AB40" s="7">
        <v>130</v>
      </c>
    </row>
    <row r="41" spans="1:28" x14ac:dyDescent="0.25">
      <c r="A41" t="s">
        <v>85</v>
      </c>
      <c r="B41" t="s">
        <v>29</v>
      </c>
      <c r="C41" t="s">
        <v>30</v>
      </c>
      <c r="D41" t="s">
        <v>140</v>
      </c>
      <c r="E41" t="str">
        <f>IFERROR(VLOOKUP(D41, 帳號整理!E:I, 5, FALSE), "")</f>
        <v>inft23039</v>
      </c>
      <c r="F41" t="s">
        <v>32</v>
      </c>
      <c r="G41" t="s">
        <v>33</v>
      </c>
      <c r="H41" t="s">
        <v>141</v>
      </c>
      <c r="I41">
        <v>37.299999999999997</v>
      </c>
      <c r="J41" t="s">
        <v>35</v>
      </c>
      <c r="K41">
        <v>100</v>
      </c>
      <c r="L41">
        <v>30</v>
      </c>
      <c r="M41" t="e">
        <v>#N/A</v>
      </c>
      <c r="AA41">
        <v>130</v>
      </c>
      <c r="AB41" s="7">
        <v>130</v>
      </c>
    </row>
    <row r="42" spans="1:28" x14ac:dyDescent="0.25">
      <c r="A42" t="s">
        <v>47</v>
      </c>
      <c r="B42" t="s">
        <v>29</v>
      </c>
      <c r="C42" t="s">
        <v>30</v>
      </c>
      <c r="D42" t="s">
        <v>138</v>
      </c>
      <c r="E42" t="str">
        <f>IFERROR(VLOOKUP(D42, 帳號整理!E:I, 5, FALSE), "")</f>
        <v>inft23274</v>
      </c>
      <c r="F42" t="s">
        <v>32</v>
      </c>
      <c r="G42" t="s">
        <v>33</v>
      </c>
      <c r="H42" t="s">
        <v>139</v>
      </c>
      <c r="I42">
        <v>41.8</v>
      </c>
      <c r="J42" t="s">
        <v>35</v>
      </c>
      <c r="K42">
        <v>20</v>
      </c>
      <c r="L42">
        <v>30</v>
      </c>
      <c r="M42" t="e">
        <v>#N/A</v>
      </c>
      <c r="U42">
        <v>20</v>
      </c>
      <c r="Y42">
        <v>30</v>
      </c>
      <c r="AA42">
        <v>100</v>
      </c>
      <c r="AB42" s="7">
        <v>100</v>
      </c>
    </row>
    <row r="43" spans="1:28" x14ac:dyDescent="0.25">
      <c r="A43" t="s">
        <v>113</v>
      </c>
      <c r="B43" t="s">
        <v>29</v>
      </c>
      <c r="C43" t="s">
        <v>30</v>
      </c>
      <c r="D43" t="s">
        <v>158</v>
      </c>
      <c r="E43" t="str">
        <f>IFERROR(VLOOKUP(D43, 帳號整理!E:I, 5, FALSE), "")</f>
        <v>inft23282</v>
      </c>
      <c r="F43" t="s">
        <v>76</v>
      </c>
      <c r="G43" t="s">
        <v>33</v>
      </c>
      <c r="H43" t="s">
        <v>159</v>
      </c>
      <c r="I43">
        <v>23.200000000000003</v>
      </c>
      <c r="J43" t="s">
        <v>35</v>
      </c>
      <c r="K43">
        <v>60</v>
      </c>
      <c r="L43">
        <v>20</v>
      </c>
      <c r="M43" t="e">
        <v>#N/A</v>
      </c>
      <c r="O43">
        <v>20</v>
      </c>
      <c r="AA43">
        <v>100</v>
      </c>
      <c r="AB43" s="7">
        <v>100</v>
      </c>
    </row>
    <row r="44" spans="1:28" x14ac:dyDescent="0.25">
      <c r="A44" t="s">
        <v>168</v>
      </c>
      <c r="B44" t="s">
        <v>29</v>
      </c>
      <c r="C44" t="s">
        <v>30</v>
      </c>
      <c r="D44" t="s">
        <v>169</v>
      </c>
      <c r="E44" t="str">
        <f>IFERROR(VLOOKUP(D44, 帳號整理!E:I, 5, FALSE), "")</f>
        <v>inft23142</v>
      </c>
      <c r="F44" t="s">
        <v>76</v>
      </c>
      <c r="G44" t="s">
        <v>33</v>
      </c>
      <c r="H44" t="s">
        <v>170</v>
      </c>
      <c r="I44">
        <v>22</v>
      </c>
      <c r="J44" t="s">
        <v>35</v>
      </c>
      <c r="K44">
        <v>80</v>
      </c>
      <c r="L44">
        <v>20</v>
      </c>
      <c r="M44" t="e">
        <v>#N/A</v>
      </c>
      <c r="AA44">
        <v>100</v>
      </c>
      <c r="AB44" s="7">
        <v>100</v>
      </c>
    </row>
    <row r="45" spans="1:28" x14ac:dyDescent="0.25">
      <c r="A45" t="s">
        <v>78</v>
      </c>
      <c r="B45" t="s">
        <v>29</v>
      </c>
      <c r="C45" t="s">
        <v>30</v>
      </c>
      <c r="D45" t="s">
        <v>120</v>
      </c>
      <c r="E45" t="str">
        <f>IFERROR(VLOOKUP(D45, 帳號整理!E:I, 5, FALSE), "")</f>
        <v>inft23267</v>
      </c>
      <c r="F45" t="s">
        <v>32</v>
      </c>
      <c r="G45" t="s">
        <v>38</v>
      </c>
      <c r="H45" t="s">
        <v>121</v>
      </c>
      <c r="I45">
        <v>22.9</v>
      </c>
      <c r="J45" t="s">
        <v>35</v>
      </c>
      <c r="K45">
        <v>70</v>
      </c>
      <c r="L45">
        <v>20</v>
      </c>
      <c r="M45" t="e">
        <v>#N/A</v>
      </c>
      <c r="AA45">
        <v>90</v>
      </c>
      <c r="AB45" s="7">
        <v>90</v>
      </c>
    </row>
    <row r="46" spans="1:28" x14ac:dyDescent="0.25">
      <c r="A46" t="s">
        <v>155</v>
      </c>
      <c r="B46" t="s">
        <v>29</v>
      </c>
      <c r="C46" t="s">
        <v>101</v>
      </c>
      <c r="D46" t="s">
        <v>156</v>
      </c>
      <c r="E46" t="str">
        <f>IFERROR(VLOOKUP(D46, 帳號整理!E:I, 5, FALSE), "")</f>
        <v>inft23140</v>
      </c>
      <c r="F46" t="s">
        <v>32</v>
      </c>
      <c r="G46" t="s">
        <v>38</v>
      </c>
      <c r="H46" t="s">
        <v>157</v>
      </c>
      <c r="I46">
        <v>33.6</v>
      </c>
      <c r="J46" t="s">
        <v>35</v>
      </c>
      <c r="K46">
        <v>40</v>
      </c>
      <c r="L46">
        <v>20</v>
      </c>
      <c r="M46" t="e">
        <v>#N/A</v>
      </c>
      <c r="P46">
        <v>20</v>
      </c>
      <c r="AA46">
        <v>80</v>
      </c>
      <c r="AB46" s="7">
        <v>80</v>
      </c>
    </row>
    <row r="47" spans="1:28" x14ac:dyDescent="0.25">
      <c r="A47" t="s">
        <v>174</v>
      </c>
      <c r="B47" t="s">
        <v>152</v>
      </c>
      <c r="C47" t="s">
        <v>30</v>
      </c>
      <c r="D47" t="s">
        <v>175</v>
      </c>
      <c r="E47" t="str">
        <f>IFERROR(VLOOKUP(D47, 帳號整理!E:I, 5, FALSE), "")</f>
        <v>inft23081</v>
      </c>
      <c r="F47" t="s">
        <v>32</v>
      </c>
      <c r="G47" t="s">
        <v>33</v>
      </c>
      <c r="H47" t="s">
        <v>176</v>
      </c>
      <c r="I47">
        <v>33.300000000000004</v>
      </c>
      <c r="J47" t="s">
        <v>35</v>
      </c>
      <c r="K47">
        <v>50</v>
      </c>
      <c r="L47">
        <v>30</v>
      </c>
      <c r="M47" t="e">
        <v>#N/A</v>
      </c>
      <c r="AA47">
        <v>80</v>
      </c>
      <c r="AB47" s="7">
        <v>80</v>
      </c>
    </row>
    <row r="48" spans="1:28" x14ac:dyDescent="0.25">
      <c r="A48" t="s">
        <v>131</v>
      </c>
      <c r="B48" t="s">
        <v>29</v>
      </c>
      <c r="C48" t="s">
        <v>101</v>
      </c>
      <c r="D48" t="s">
        <v>149</v>
      </c>
      <c r="E48" t="str">
        <f>IFERROR(VLOOKUP(D48, 帳號整理!E:I, 5, FALSE), "")</f>
        <v>inft23031</v>
      </c>
      <c r="F48" t="s">
        <v>76</v>
      </c>
      <c r="G48" t="s">
        <v>38</v>
      </c>
      <c r="H48" t="s">
        <v>150</v>
      </c>
      <c r="I48">
        <v>17.399999999999999</v>
      </c>
      <c r="J48" t="s">
        <v>35</v>
      </c>
      <c r="K48">
        <v>50</v>
      </c>
      <c r="L48">
        <v>10</v>
      </c>
      <c r="M48" t="e">
        <v>#N/A</v>
      </c>
      <c r="AA48">
        <v>60</v>
      </c>
      <c r="AB48" s="7">
        <v>60</v>
      </c>
    </row>
    <row r="49" spans="1:28" x14ac:dyDescent="0.25">
      <c r="A49" t="s">
        <v>126</v>
      </c>
      <c r="B49" t="s">
        <v>29</v>
      </c>
      <c r="C49" t="s">
        <v>30</v>
      </c>
      <c r="D49" t="s">
        <v>127</v>
      </c>
      <c r="E49" t="str">
        <f>IFERROR(VLOOKUP(D49, 帳號整理!E:I, 5, FALSE), "")</f>
        <v>inft23099</v>
      </c>
      <c r="F49" t="s">
        <v>32</v>
      </c>
      <c r="G49" t="s">
        <v>33</v>
      </c>
      <c r="H49" t="s">
        <v>128</v>
      </c>
      <c r="I49">
        <v>35.200000000000003</v>
      </c>
      <c r="J49" t="s">
        <v>35</v>
      </c>
      <c r="K49" t="s">
        <v>184</v>
      </c>
      <c r="L49" t="s">
        <v>184</v>
      </c>
      <c r="M49" t="e">
        <v>#N/A</v>
      </c>
      <c r="V49">
        <v>40</v>
      </c>
      <c r="AA49">
        <v>40</v>
      </c>
      <c r="AB49" s="7">
        <v>40</v>
      </c>
    </row>
    <row r="50" spans="1:28" x14ac:dyDescent="0.25">
      <c r="A50" t="s">
        <v>85</v>
      </c>
      <c r="B50" t="s">
        <v>29</v>
      </c>
      <c r="C50" t="s">
        <v>30</v>
      </c>
      <c r="D50" t="s">
        <v>160</v>
      </c>
      <c r="E50" t="str">
        <f>IFERROR(VLOOKUP(D50, 帳號整理!E:I, 5, FALSE), "")</f>
        <v>inft23033</v>
      </c>
      <c r="F50" t="s">
        <v>32</v>
      </c>
      <c r="G50" t="s">
        <v>33</v>
      </c>
      <c r="H50" t="s">
        <v>161</v>
      </c>
      <c r="I50">
        <v>36.4</v>
      </c>
      <c r="J50" t="s">
        <v>35</v>
      </c>
      <c r="K50">
        <v>0</v>
      </c>
      <c r="L50">
        <v>10</v>
      </c>
      <c r="M50" t="e">
        <v>#N/A</v>
      </c>
      <c r="N50">
        <v>30</v>
      </c>
      <c r="AA50">
        <v>40</v>
      </c>
      <c r="AB50" s="7">
        <v>40</v>
      </c>
    </row>
    <row r="51" spans="1:28" x14ac:dyDescent="0.25">
      <c r="A51" t="s">
        <v>180</v>
      </c>
      <c r="B51" t="s">
        <v>181</v>
      </c>
      <c r="C51" t="s">
        <v>101</v>
      </c>
      <c r="D51" t="s">
        <v>182</v>
      </c>
      <c r="E51" t="str">
        <f>IFERROR(VLOOKUP(D51, 帳號整理!E:I, 5, FALSE), "")</f>
        <v>inft23277</v>
      </c>
      <c r="F51" t="s">
        <v>76</v>
      </c>
      <c r="G51" t="s">
        <v>33</v>
      </c>
      <c r="H51" t="s">
        <v>183</v>
      </c>
      <c r="I51" t="s">
        <v>184</v>
      </c>
      <c r="J51" t="s">
        <v>185</v>
      </c>
      <c r="K51">
        <v>40</v>
      </c>
      <c r="L51">
        <v>0</v>
      </c>
      <c r="M51" t="e">
        <v>#N/A</v>
      </c>
      <c r="AA51">
        <v>40</v>
      </c>
      <c r="AB51" s="7">
        <v>40</v>
      </c>
    </row>
    <row r="52" spans="1:28" x14ac:dyDescent="0.25">
      <c r="A52" t="s">
        <v>78</v>
      </c>
      <c r="B52" t="s">
        <v>29</v>
      </c>
      <c r="C52" t="s">
        <v>30</v>
      </c>
      <c r="D52" t="s">
        <v>177</v>
      </c>
      <c r="E52" t="str">
        <f>IFERROR(VLOOKUP(D52, 帳號整理!E:I, 5, FALSE), "")</f>
        <v>inft23003</v>
      </c>
      <c r="F52" t="s">
        <v>32</v>
      </c>
      <c r="G52" t="s">
        <v>178</v>
      </c>
      <c r="H52" t="s">
        <v>179</v>
      </c>
      <c r="I52">
        <v>40.1</v>
      </c>
      <c r="J52" t="s">
        <v>35</v>
      </c>
      <c r="K52">
        <v>40</v>
      </c>
      <c r="L52">
        <v>0</v>
      </c>
      <c r="M52" t="e">
        <v>#N/A</v>
      </c>
      <c r="AA52">
        <v>40</v>
      </c>
      <c r="AB52" s="7">
        <v>40</v>
      </c>
    </row>
    <row r="53" spans="1:28" x14ac:dyDescent="0.25">
      <c r="A53" t="s">
        <v>108</v>
      </c>
      <c r="B53" t="s">
        <v>29</v>
      </c>
      <c r="C53" t="s">
        <v>101</v>
      </c>
      <c r="D53" t="s">
        <v>142</v>
      </c>
      <c r="E53" t="str">
        <f>IFERROR(VLOOKUP(D53, 帳號整理!E:I, 5, FALSE), "")</f>
        <v>inft23289</v>
      </c>
      <c r="F53" t="s">
        <v>32</v>
      </c>
      <c r="G53" t="s">
        <v>33</v>
      </c>
      <c r="H53" t="s">
        <v>143</v>
      </c>
      <c r="I53" t="s">
        <v>144</v>
      </c>
      <c r="J53" t="s">
        <v>35</v>
      </c>
      <c r="K53">
        <v>20</v>
      </c>
      <c r="L53">
        <v>10</v>
      </c>
      <c r="M53" t="e">
        <v>#N/A</v>
      </c>
      <c r="AA53">
        <v>30</v>
      </c>
      <c r="AB53" s="7">
        <v>30</v>
      </c>
    </row>
    <row r="54" spans="1:28" x14ac:dyDescent="0.25">
      <c r="A54" t="s">
        <v>85</v>
      </c>
      <c r="B54" t="s">
        <v>29</v>
      </c>
      <c r="C54" t="s">
        <v>30</v>
      </c>
      <c r="D54" t="s">
        <v>193</v>
      </c>
      <c r="E54" t="str">
        <f>IFERROR(VLOOKUP(D54, 帳號整理!E:I, 5, FALSE), "")</f>
        <v>inft23040</v>
      </c>
      <c r="F54" t="s">
        <v>32</v>
      </c>
      <c r="G54" t="s">
        <v>33</v>
      </c>
      <c r="H54" t="s">
        <v>194</v>
      </c>
      <c r="I54">
        <v>41.6</v>
      </c>
      <c r="J54" t="s">
        <v>35</v>
      </c>
      <c r="K54">
        <v>0</v>
      </c>
      <c r="L54">
        <v>30</v>
      </c>
      <c r="M54" t="e">
        <v>#N/A</v>
      </c>
      <c r="AA54">
        <v>30</v>
      </c>
      <c r="AB54" s="7">
        <v>30</v>
      </c>
    </row>
    <row r="55" spans="1:28" x14ac:dyDescent="0.25">
      <c r="A55" t="s">
        <v>195</v>
      </c>
      <c r="B55" t="s">
        <v>181</v>
      </c>
      <c r="C55" t="s">
        <v>30</v>
      </c>
      <c r="D55" t="s">
        <v>196</v>
      </c>
      <c r="E55" t="str">
        <f>IFERROR(VLOOKUP(D55, 帳號整理!E:I, 5, FALSE), "")</f>
        <v>inft23300</v>
      </c>
      <c r="F55" t="s">
        <v>76</v>
      </c>
      <c r="G55" t="s">
        <v>38</v>
      </c>
      <c r="H55" t="s">
        <v>197</v>
      </c>
      <c r="I55">
        <v>24.7</v>
      </c>
      <c r="J55" t="s">
        <v>35</v>
      </c>
      <c r="K55">
        <v>0</v>
      </c>
      <c r="L55">
        <v>30</v>
      </c>
      <c r="M55" t="e">
        <v>#N/A</v>
      </c>
      <c r="AA55">
        <v>30</v>
      </c>
      <c r="AB55" s="7">
        <v>30</v>
      </c>
    </row>
    <row r="56" spans="1:28" x14ac:dyDescent="0.25">
      <c r="A56" t="s">
        <v>95</v>
      </c>
      <c r="B56" t="s">
        <v>29</v>
      </c>
      <c r="C56" t="s">
        <v>30</v>
      </c>
      <c r="D56" t="s">
        <v>198</v>
      </c>
      <c r="E56" t="str">
        <f>IFERROR(VLOOKUP(D56, 帳號整理!E:I, 5, FALSE), "")</f>
        <v>inft23286</v>
      </c>
      <c r="F56" t="s">
        <v>32</v>
      </c>
      <c r="G56" t="s">
        <v>38</v>
      </c>
      <c r="H56" t="s">
        <v>199</v>
      </c>
      <c r="I56">
        <v>29.8</v>
      </c>
      <c r="J56" t="s">
        <v>35</v>
      </c>
      <c r="K56">
        <v>0</v>
      </c>
      <c r="L56">
        <v>30</v>
      </c>
      <c r="M56" t="e">
        <v>#N/A</v>
      </c>
      <c r="AA56">
        <v>30</v>
      </c>
      <c r="AB56" s="7">
        <v>30</v>
      </c>
    </row>
    <row r="57" spans="1:28" x14ac:dyDescent="0.25">
      <c r="A57" t="s">
        <v>69</v>
      </c>
      <c r="B57" t="s">
        <v>29</v>
      </c>
      <c r="C57" t="s">
        <v>30</v>
      </c>
      <c r="D57" t="s">
        <v>202</v>
      </c>
      <c r="E57" t="str">
        <f>IFERROR(VLOOKUP(D57, 帳號整理!E:I, 5, FALSE), "")</f>
        <v>inft23292</v>
      </c>
      <c r="F57" t="s">
        <v>76</v>
      </c>
      <c r="G57" t="s">
        <v>38</v>
      </c>
      <c r="H57" t="s">
        <v>203</v>
      </c>
      <c r="I57">
        <v>15.9</v>
      </c>
      <c r="J57" t="s">
        <v>35</v>
      </c>
      <c r="K57">
        <v>0</v>
      </c>
      <c r="L57">
        <v>30</v>
      </c>
      <c r="M57" t="e">
        <v>#N/A</v>
      </c>
      <c r="AA57">
        <v>30</v>
      </c>
      <c r="AB57" s="7">
        <v>30</v>
      </c>
    </row>
    <row r="58" spans="1:28" x14ac:dyDescent="0.25">
      <c r="A58" t="s">
        <v>204</v>
      </c>
      <c r="B58" t="s">
        <v>205</v>
      </c>
      <c r="C58" t="s">
        <v>30</v>
      </c>
      <c r="D58" t="s">
        <v>206</v>
      </c>
      <c r="E58" t="str">
        <f>IFERROR(VLOOKUP(D58, 帳號整理!E:I, 5, FALSE), "")</f>
        <v>inft23287</v>
      </c>
      <c r="F58" t="s">
        <v>32</v>
      </c>
      <c r="G58" t="s">
        <v>38</v>
      </c>
      <c r="H58" t="s">
        <v>207</v>
      </c>
      <c r="I58">
        <v>32.4</v>
      </c>
      <c r="J58" t="s">
        <v>35</v>
      </c>
      <c r="K58">
        <v>10</v>
      </c>
      <c r="L58">
        <v>20</v>
      </c>
      <c r="M58" t="e">
        <v>#N/A</v>
      </c>
      <c r="AA58">
        <v>30</v>
      </c>
      <c r="AB58" s="7">
        <v>30</v>
      </c>
    </row>
    <row r="59" spans="1:28" x14ac:dyDescent="0.25">
      <c r="A59" t="s">
        <v>113</v>
      </c>
      <c r="B59" t="s">
        <v>29</v>
      </c>
      <c r="C59" t="s">
        <v>30</v>
      </c>
      <c r="D59" t="s">
        <v>162</v>
      </c>
      <c r="E59" t="str">
        <f>IFERROR(VLOOKUP(D59, 帳號整理!E:I, 5, FALSE), "")</f>
        <v>inft23078</v>
      </c>
      <c r="F59" t="s">
        <v>76</v>
      </c>
      <c r="G59" t="s">
        <v>33</v>
      </c>
      <c r="H59" t="s">
        <v>163</v>
      </c>
      <c r="I59">
        <v>24.1</v>
      </c>
      <c r="J59" t="s">
        <v>35</v>
      </c>
      <c r="K59">
        <v>10</v>
      </c>
      <c r="L59">
        <v>10</v>
      </c>
      <c r="M59" t="e">
        <v>#N/A</v>
      </c>
      <c r="AA59">
        <v>20</v>
      </c>
      <c r="AB59" s="7">
        <v>20</v>
      </c>
    </row>
    <row r="60" spans="1:28" x14ac:dyDescent="0.25">
      <c r="A60" t="s">
        <v>164</v>
      </c>
      <c r="B60" t="s">
        <v>165</v>
      </c>
      <c r="C60" t="s">
        <v>101</v>
      </c>
      <c r="D60" t="s">
        <v>166</v>
      </c>
      <c r="E60" t="str">
        <f>IFERROR(VLOOKUP(D60, 帳號整理!E:I, 5, FALSE), "")</f>
        <v>inft23117</v>
      </c>
      <c r="F60" t="s">
        <v>32</v>
      </c>
      <c r="G60" t="s">
        <v>38</v>
      </c>
      <c r="H60" t="s">
        <v>167</v>
      </c>
      <c r="I60">
        <v>26.5</v>
      </c>
      <c r="J60" t="s">
        <v>35</v>
      </c>
      <c r="K60">
        <v>20</v>
      </c>
      <c r="L60">
        <v>0</v>
      </c>
      <c r="M60" t="e">
        <v>#N/A</v>
      </c>
      <c r="AA60">
        <v>20</v>
      </c>
      <c r="AB60" s="7">
        <v>20</v>
      </c>
    </row>
    <row r="61" spans="1:28" x14ac:dyDescent="0.25">
      <c r="A61" t="s">
        <v>108</v>
      </c>
      <c r="B61" t="s">
        <v>29</v>
      </c>
      <c r="C61" t="s">
        <v>101</v>
      </c>
      <c r="D61" t="s">
        <v>208</v>
      </c>
      <c r="E61" t="str">
        <f>IFERROR(VLOOKUP(D61, 帳號整理!E:I, 5, FALSE), "")</f>
        <v>inft23283</v>
      </c>
      <c r="F61" t="s">
        <v>76</v>
      </c>
      <c r="G61" t="s">
        <v>33</v>
      </c>
      <c r="H61" t="s">
        <v>209</v>
      </c>
      <c r="I61">
        <v>32.200000000000003</v>
      </c>
      <c r="J61" t="s">
        <v>35</v>
      </c>
      <c r="K61">
        <v>10</v>
      </c>
      <c r="L61">
        <v>0</v>
      </c>
      <c r="M61" t="e">
        <v>#N/A</v>
      </c>
      <c r="AA61">
        <v>10</v>
      </c>
      <c r="AB61" s="7">
        <v>10</v>
      </c>
    </row>
    <row r="62" spans="1:28" x14ac:dyDescent="0.25">
      <c r="A62" t="s">
        <v>145</v>
      </c>
      <c r="B62" t="s">
        <v>29</v>
      </c>
      <c r="C62" t="s">
        <v>30</v>
      </c>
      <c r="D62" t="s">
        <v>146</v>
      </c>
      <c r="E62" t="str">
        <f>IFERROR(VLOOKUP(D62, 帳號整理!E:I, 5, FALSE), "")</f>
        <v>inft23263</v>
      </c>
      <c r="F62" t="s">
        <v>76</v>
      </c>
      <c r="H62" t="s">
        <v>147</v>
      </c>
      <c r="I62" t="s">
        <v>148</v>
      </c>
      <c r="J62" t="s">
        <v>35</v>
      </c>
      <c r="K62" t="s">
        <v>184</v>
      </c>
      <c r="L62" t="s">
        <v>184</v>
      </c>
      <c r="M62" t="e">
        <v>#N/A</v>
      </c>
      <c r="AA62">
        <v>0</v>
      </c>
      <c r="AB62" s="7">
        <v>0</v>
      </c>
    </row>
    <row r="63" spans="1:28" x14ac:dyDescent="0.25">
      <c r="A63" t="s">
        <v>171</v>
      </c>
      <c r="B63" t="s">
        <v>29</v>
      </c>
      <c r="C63" t="s">
        <v>101</v>
      </c>
      <c r="D63" t="s">
        <v>172</v>
      </c>
      <c r="E63" t="str">
        <f>IFERROR(VLOOKUP(D63, 帳號整理!E:I, 5, FALSE), "")</f>
        <v>inft23285</v>
      </c>
      <c r="F63" t="s">
        <v>32</v>
      </c>
      <c r="G63" t="s">
        <v>33</v>
      </c>
      <c r="H63" t="s">
        <v>173</v>
      </c>
      <c r="I63">
        <v>20</v>
      </c>
      <c r="J63" t="s">
        <v>35</v>
      </c>
      <c r="K63" t="s">
        <v>184</v>
      </c>
      <c r="L63" t="s">
        <v>184</v>
      </c>
      <c r="M63" t="e">
        <v>#N/A</v>
      </c>
      <c r="AA63">
        <v>0</v>
      </c>
      <c r="AB63" s="7">
        <v>0</v>
      </c>
    </row>
    <row r="64" spans="1:28" x14ac:dyDescent="0.25">
      <c r="A64" t="s">
        <v>189</v>
      </c>
      <c r="B64" t="s">
        <v>190</v>
      </c>
      <c r="C64" t="s">
        <v>30</v>
      </c>
      <c r="D64" t="s">
        <v>191</v>
      </c>
      <c r="E64" t="str">
        <f>IFERROR(VLOOKUP(D64, 帳號整理!E:I, 5, FALSE), "")</f>
        <v>inft23137</v>
      </c>
      <c r="F64" t="s">
        <v>76</v>
      </c>
      <c r="G64" t="s">
        <v>38</v>
      </c>
      <c r="H64" t="s">
        <v>192</v>
      </c>
      <c r="I64" t="s">
        <v>184</v>
      </c>
      <c r="J64" t="s">
        <v>185</v>
      </c>
      <c r="K64" t="s">
        <v>184</v>
      </c>
      <c r="L64" t="s">
        <v>184</v>
      </c>
      <c r="M64" t="e">
        <v>#N/A</v>
      </c>
      <c r="AA64">
        <v>0</v>
      </c>
      <c r="AB64" s="7">
        <v>0</v>
      </c>
    </row>
    <row r="65" spans="1:28" x14ac:dyDescent="0.25">
      <c r="A65" t="s">
        <v>186</v>
      </c>
      <c r="B65" t="s">
        <v>165</v>
      </c>
      <c r="C65" t="s">
        <v>30</v>
      </c>
      <c r="D65" t="s">
        <v>187</v>
      </c>
      <c r="E65" t="str">
        <f>IFERROR(VLOOKUP(D65, 帳號整理!E:I, 5, FALSE), "")</f>
        <v>inft23106</v>
      </c>
      <c r="F65" t="s">
        <v>32</v>
      </c>
      <c r="G65" t="s">
        <v>33</v>
      </c>
      <c r="H65" t="s">
        <v>188</v>
      </c>
      <c r="I65">
        <v>34.799999999999997</v>
      </c>
      <c r="J65" t="s">
        <v>35</v>
      </c>
      <c r="K65" t="s">
        <v>184</v>
      </c>
      <c r="L65" t="s">
        <v>184</v>
      </c>
      <c r="M65" t="e">
        <v>#N/A</v>
      </c>
      <c r="AA65">
        <v>0</v>
      </c>
      <c r="AB65" s="7">
        <v>0</v>
      </c>
    </row>
    <row r="66" spans="1:28" x14ac:dyDescent="0.25">
      <c r="A66" t="s">
        <v>171</v>
      </c>
      <c r="D66" t="s">
        <v>200</v>
      </c>
      <c r="E66" t="str">
        <f>IFERROR(VLOOKUP(D66, 帳號整理!E:I, 5, FALSE), "")</f>
        <v>inft23264</v>
      </c>
      <c r="F66" t="s">
        <v>76</v>
      </c>
      <c r="H66" t="s">
        <v>201</v>
      </c>
      <c r="I66">
        <v>22.4</v>
      </c>
      <c r="J66" t="s">
        <v>35</v>
      </c>
      <c r="K66" t="s">
        <v>184</v>
      </c>
      <c r="L66" t="s">
        <v>184</v>
      </c>
      <c r="M66" t="e">
        <v>#N/A</v>
      </c>
      <c r="AA66">
        <v>0</v>
      </c>
      <c r="AB66" s="7">
        <v>0</v>
      </c>
    </row>
    <row r="67" spans="1:28" x14ac:dyDescent="0.25">
      <c r="A67" t="s">
        <v>85</v>
      </c>
      <c r="B67" t="s">
        <v>29</v>
      </c>
      <c r="C67" t="s">
        <v>30</v>
      </c>
      <c r="D67" t="s">
        <v>210</v>
      </c>
      <c r="E67" t="str">
        <f>IFERROR(VLOOKUP(D67, 帳號整理!E:I, 5, FALSE), "")</f>
        <v>inft23080</v>
      </c>
      <c r="F67" t="s">
        <v>76</v>
      </c>
      <c r="G67" t="s">
        <v>33</v>
      </c>
      <c r="H67" t="s">
        <v>211</v>
      </c>
      <c r="I67">
        <v>21.9</v>
      </c>
      <c r="J67" t="s">
        <v>35</v>
      </c>
      <c r="K67" t="s">
        <v>184</v>
      </c>
      <c r="L67" t="s">
        <v>184</v>
      </c>
      <c r="M67" t="e">
        <v>#N/A</v>
      </c>
      <c r="AA67">
        <v>0</v>
      </c>
      <c r="AB67" s="7">
        <v>0</v>
      </c>
    </row>
    <row r="68" spans="1:28" x14ac:dyDescent="0.25">
      <c r="A68" t="s">
        <v>55</v>
      </c>
      <c r="B68" t="s">
        <v>165</v>
      </c>
      <c r="C68" t="s">
        <v>30</v>
      </c>
      <c r="D68" t="s">
        <v>212</v>
      </c>
      <c r="E68" t="str">
        <f>IFERROR(VLOOKUP(D68, 帳號整理!E:I, 5, FALSE), "")</f>
        <v>inft23017</v>
      </c>
      <c r="F68" t="s">
        <v>32</v>
      </c>
      <c r="G68" t="s">
        <v>38</v>
      </c>
      <c r="H68" t="s">
        <v>213</v>
      </c>
      <c r="I68">
        <v>37.299999999999997</v>
      </c>
      <c r="J68" t="s">
        <v>35</v>
      </c>
      <c r="K68" t="s">
        <v>184</v>
      </c>
      <c r="L68" t="s">
        <v>184</v>
      </c>
      <c r="M68" t="e">
        <v>#N/A</v>
      </c>
      <c r="AA68">
        <v>0</v>
      </c>
      <c r="AB68" s="7">
        <v>0</v>
      </c>
    </row>
    <row r="69" spans="1:28" x14ac:dyDescent="0.25">
      <c r="A69" t="s">
        <v>155</v>
      </c>
      <c r="B69" t="s">
        <v>214</v>
      </c>
      <c r="C69" t="s">
        <v>101</v>
      </c>
      <c r="D69" t="s">
        <v>215</v>
      </c>
      <c r="E69" t="str">
        <f>IFERROR(VLOOKUP(D69, 帳號整理!E:I, 5, FALSE), "")</f>
        <v>inft23288</v>
      </c>
      <c r="F69" t="s">
        <v>76</v>
      </c>
      <c r="G69" t="s">
        <v>38</v>
      </c>
      <c r="H69" t="s">
        <v>216</v>
      </c>
      <c r="I69">
        <v>19.8</v>
      </c>
      <c r="J69" t="s">
        <v>35</v>
      </c>
      <c r="K69" t="s">
        <v>184</v>
      </c>
      <c r="L69" t="s">
        <v>184</v>
      </c>
      <c r="M69" t="e">
        <v>#N/A</v>
      </c>
      <c r="AA69">
        <v>0</v>
      </c>
      <c r="AB69" s="7">
        <v>0</v>
      </c>
    </row>
    <row r="70" spans="1:28" x14ac:dyDescent="0.25">
      <c r="A70" t="s">
        <v>189</v>
      </c>
      <c r="B70" t="s">
        <v>29</v>
      </c>
      <c r="C70" t="s">
        <v>101</v>
      </c>
      <c r="D70" t="s">
        <v>217</v>
      </c>
      <c r="E70" t="str">
        <f>IFERROR(VLOOKUP(D70, 帳號整理!E:I, 5, FALSE), "")</f>
        <v>inft23044</v>
      </c>
      <c r="F70" t="s">
        <v>76</v>
      </c>
      <c r="G70" t="s">
        <v>38</v>
      </c>
      <c r="H70" t="s">
        <v>218</v>
      </c>
      <c r="I70" t="s">
        <v>184</v>
      </c>
      <c r="J70" t="s">
        <v>185</v>
      </c>
      <c r="K70" t="s">
        <v>184</v>
      </c>
      <c r="L70" t="s">
        <v>184</v>
      </c>
      <c r="M70" t="e">
        <v>#N/A</v>
      </c>
      <c r="AA70">
        <v>0</v>
      </c>
      <c r="AB70" s="7">
        <v>0</v>
      </c>
    </row>
    <row r="71" spans="1:28" x14ac:dyDescent="0.25">
      <c r="A71" t="s">
        <v>95</v>
      </c>
      <c r="B71" t="s">
        <v>29</v>
      </c>
      <c r="C71" t="s">
        <v>30</v>
      </c>
      <c r="D71" t="s">
        <v>219</v>
      </c>
      <c r="E71" t="str">
        <f>IFERROR(VLOOKUP(D71, 帳號整理!E:I, 5, FALSE), "")</f>
        <v>inft23094</v>
      </c>
      <c r="F71" t="s">
        <v>76</v>
      </c>
      <c r="G71" t="s">
        <v>33</v>
      </c>
      <c r="H71" t="s">
        <v>220</v>
      </c>
      <c r="I71">
        <v>19</v>
      </c>
      <c r="J71" t="s">
        <v>35</v>
      </c>
      <c r="K71" t="s">
        <v>184</v>
      </c>
      <c r="L71" t="s">
        <v>184</v>
      </c>
      <c r="M71" t="e">
        <v>#N/A</v>
      </c>
      <c r="AA71">
        <v>0</v>
      </c>
      <c r="AB71" s="7">
        <v>0</v>
      </c>
    </row>
    <row r="72" spans="1:28" x14ac:dyDescent="0.25">
      <c r="A72" t="s">
        <v>204</v>
      </c>
      <c r="B72" t="s">
        <v>205</v>
      </c>
      <c r="C72" t="s">
        <v>101</v>
      </c>
      <c r="D72" t="s">
        <v>221</v>
      </c>
      <c r="E72" t="str">
        <f>IFERROR(VLOOKUP(D72, 帳號整理!E:I, 5, FALSE), "")</f>
        <v>inft23101</v>
      </c>
      <c r="F72" t="s">
        <v>76</v>
      </c>
      <c r="G72" t="s">
        <v>38</v>
      </c>
      <c r="H72" t="s">
        <v>222</v>
      </c>
      <c r="I72" t="s">
        <v>184</v>
      </c>
      <c r="J72" t="s">
        <v>185</v>
      </c>
      <c r="K72" t="s">
        <v>184</v>
      </c>
      <c r="L72" t="s">
        <v>184</v>
      </c>
      <c r="M72" t="e">
        <v>#N/A</v>
      </c>
      <c r="AA72">
        <v>0</v>
      </c>
      <c r="AB72" s="7">
        <v>0</v>
      </c>
    </row>
    <row r="73" spans="1:28" x14ac:dyDescent="0.25">
      <c r="A73" t="s">
        <v>164</v>
      </c>
      <c r="B73" t="s">
        <v>165</v>
      </c>
      <c r="C73" t="s">
        <v>101</v>
      </c>
      <c r="D73" t="s">
        <v>223</v>
      </c>
      <c r="E73" t="str">
        <f>IFERROR(VLOOKUP(D73, 帳號整理!E:I, 5, FALSE), "")</f>
        <v>inft23146</v>
      </c>
      <c r="F73" t="s">
        <v>76</v>
      </c>
      <c r="G73" t="s">
        <v>33</v>
      </c>
      <c r="H73" t="s">
        <v>224</v>
      </c>
      <c r="I73" t="s">
        <v>144</v>
      </c>
      <c r="J73" t="s">
        <v>35</v>
      </c>
      <c r="K73" t="s">
        <v>184</v>
      </c>
      <c r="L73" t="s">
        <v>184</v>
      </c>
      <c r="M73" t="e">
        <v>#N/A</v>
      </c>
      <c r="AA73">
        <v>0</v>
      </c>
      <c r="AB73" s="7">
        <v>0</v>
      </c>
    </row>
    <row r="74" spans="1:28" x14ac:dyDescent="0.25">
      <c r="A74" t="s">
        <v>225</v>
      </c>
      <c r="B74" t="s">
        <v>226</v>
      </c>
      <c r="C74" t="s">
        <v>101</v>
      </c>
      <c r="D74" t="s">
        <v>227</v>
      </c>
      <c r="E74" t="str">
        <f>IFERROR(VLOOKUP(D74, 帳號整理!E:I, 5, FALSE), "")</f>
        <v>inft23147</v>
      </c>
      <c r="F74" t="s">
        <v>76</v>
      </c>
      <c r="G74" t="s">
        <v>38</v>
      </c>
      <c r="H74" t="s">
        <v>228</v>
      </c>
      <c r="I74" t="s">
        <v>184</v>
      </c>
      <c r="J74" t="s">
        <v>185</v>
      </c>
      <c r="K74" t="s">
        <v>184</v>
      </c>
      <c r="L74" t="s">
        <v>184</v>
      </c>
      <c r="M74" t="e">
        <v>#N/A</v>
      </c>
      <c r="AA74">
        <v>0</v>
      </c>
      <c r="AB74" s="7">
        <v>0</v>
      </c>
    </row>
    <row r="75" spans="1:28" x14ac:dyDescent="0.25">
      <c r="A75" t="s">
        <v>229</v>
      </c>
      <c r="B75" t="s">
        <v>165</v>
      </c>
      <c r="C75" t="s">
        <v>30</v>
      </c>
      <c r="D75" t="s">
        <v>230</v>
      </c>
      <c r="E75" t="str">
        <f>IFERROR(VLOOKUP(D75, 帳號整理!E:I, 5, FALSE), "")</f>
        <v>inft23021</v>
      </c>
      <c r="F75" t="s">
        <v>32</v>
      </c>
      <c r="G75" t="s">
        <v>33</v>
      </c>
      <c r="H75" t="s">
        <v>231</v>
      </c>
      <c r="I75" t="s">
        <v>184</v>
      </c>
      <c r="J75" t="s">
        <v>185</v>
      </c>
      <c r="K75" t="s">
        <v>184</v>
      </c>
      <c r="L75" t="s">
        <v>184</v>
      </c>
      <c r="M75" t="e">
        <v>#N/A</v>
      </c>
      <c r="AA75">
        <v>0</v>
      </c>
      <c r="AB75" s="7">
        <v>0</v>
      </c>
    </row>
    <row r="76" spans="1:28" x14ac:dyDescent="0.25">
      <c r="A76" t="s">
        <v>126</v>
      </c>
      <c r="D76" t="s">
        <v>232</v>
      </c>
      <c r="E76" t="str">
        <f>IFERROR(VLOOKUP(D76, 帳號整理!E:I, 5, FALSE), "")</f>
        <v>inft23266</v>
      </c>
      <c r="F76" t="s">
        <v>32</v>
      </c>
      <c r="G76" t="s">
        <v>33</v>
      </c>
      <c r="H76" t="s">
        <v>233</v>
      </c>
      <c r="I76">
        <v>27</v>
      </c>
      <c r="J76" t="s">
        <v>35</v>
      </c>
      <c r="K76" t="s">
        <v>184</v>
      </c>
      <c r="L76" t="s">
        <v>184</v>
      </c>
      <c r="M76" t="e">
        <v>#N/A</v>
      </c>
      <c r="AA76">
        <v>0</v>
      </c>
      <c r="AB76" s="7">
        <v>0</v>
      </c>
    </row>
    <row r="77" spans="1:28" x14ac:dyDescent="0.25">
      <c r="A77" t="s">
        <v>234</v>
      </c>
      <c r="B77" t="s">
        <v>29</v>
      </c>
      <c r="C77" t="s">
        <v>30</v>
      </c>
      <c r="D77" t="s">
        <v>235</v>
      </c>
      <c r="E77" t="str">
        <f>IFERROR(VLOOKUP(D77, 帳號整理!E:I, 5, FALSE), "")</f>
        <v>inft23028</v>
      </c>
      <c r="F77" t="s">
        <v>32</v>
      </c>
      <c r="G77" t="s">
        <v>33</v>
      </c>
      <c r="H77" t="s">
        <v>236</v>
      </c>
      <c r="I77">
        <v>27</v>
      </c>
      <c r="J77" t="s">
        <v>35</v>
      </c>
      <c r="K77" t="s">
        <v>184</v>
      </c>
      <c r="L77" t="s">
        <v>184</v>
      </c>
      <c r="M77" t="e">
        <v>#N/A</v>
      </c>
      <c r="AA77">
        <v>0</v>
      </c>
      <c r="AB77" s="7">
        <v>0</v>
      </c>
    </row>
    <row r="78" spans="1:28" x14ac:dyDescent="0.25">
      <c r="A78" t="s">
        <v>95</v>
      </c>
      <c r="B78" t="s">
        <v>29</v>
      </c>
      <c r="C78" t="s">
        <v>30</v>
      </c>
      <c r="D78" t="s">
        <v>237</v>
      </c>
      <c r="E78" t="str">
        <f>IFERROR(VLOOKUP(D78, 帳號整理!E:I, 5, FALSE), "")</f>
        <v>inft23269</v>
      </c>
      <c r="F78" t="s">
        <v>76</v>
      </c>
      <c r="G78" t="s">
        <v>38</v>
      </c>
      <c r="H78" t="s">
        <v>238</v>
      </c>
      <c r="I78" t="s">
        <v>184</v>
      </c>
      <c r="J78" t="s">
        <v>185</v>
      </c>
      <c r="K78" t="s">
        <v>184</v>
      </c>
      <c r="L78" t="s">
        <v>184</v>
      </c>
      <c r="M78" t="e">
        <v>#N/A</v>
      </c>
      <c r="AA78">
        <v>0</v>
      </c>
      <c r="AB78" s="7">
        <v>0</v>
      </c>
    </row>
    <row r="79" spans="1:28" x14ac:dyDescent="0.25">
      <c r="A79" t="s">
        <v>61</v>
      </c>
      <c r="B79" t="s">
        <v>29</v>
      </c>
      <c r="C79" t="s">
        <v>30</v>
      </c>
      <c r="D79" t="s">
        <v>239</v>
      </c>
      <c r="E79" t="str">
        <f>IFERROR(VLOOKUP(D79, 帳號整理!E:I, 5, FALSE), "")</f>
        <v>inft23143</v>
      </c>
      <c r="F79" t="s">
        <v>32</v>
      </c>
      <c r="G79" t="s">
        <v>38</v>
      </c>
      <c r="H79" t="s">
        <v>240</v>
      </c>
      <c r="I79" t="s">
        <v>184</v>
      </c>
      <c r="J79" t="s">
        <v>185</v>
      </c>
      <c r="K79" t="s">
        <v>184</v>
      </c>
      <c r="L79" t="s">
        <v>184</v>
      </c>
      <c r="M79" t="e">
        <v>#N/A</v>
      </c>
      <c r="AA79">
        <v>0</v>
      </c>
      <c r="AB79" s="7">
        <v>0</v>
      </c>
    </row>
    <row r="80" spans="1:28" x14ac:dyDescent="0.25">
      <c r="A80" t="s">
        <v>225</v>
      </c>
      <c r="B80" t="s">
        <v>226</v>
      </c>
      <c r="C80" t="s">
        <v>30</v>
      </c>
      <c r="D80" t="s">
        <v>241</v>
      </c>
      <c r="E80" t="str">
        <f>IFERROR(VLOOKUP(D80, 帳號整理!E:I, 5, FALSE), "")</f>
        <v>inft23275</v>
      </c>
      <c r="F80" t="s">
        <v>32</v>
      </c>
      <c r="G80" t="s">
        <v>38</v>
      </c>
      <c r="H80" t="s">
        <v>242</v>
      </c>
      <c r="I80" t="s">
        <v>184</v>
      </c>
      <c r="J80" t="s">
        <v>185</v>
      </c>
      <c r="K80" t="s">
        <v>184</v>
      </c>
      <c r="L80" t="s">
        <v>184</v>
      </c>
      <c r="M80" t="e">
        <v>#N/A</v>
      </c>
      <c r="AA80">
        <v>0</v>
      </c>
      <c r="AB80" s="7">
        <v>0</v>
      </c>
    </row>
    <row r="81" spans="1:28" x14ac:dyDescent="0.25">
      <c r="A81" t="s">
        <v>243</v>
      </c>
      <c r="B81" t="s">
        <v>29</v>
      </c>
      <c r="C81" t="s">
        <v>30</v>
      </c>
      <c r="D81" t="s">
        <v>244</v>
      </c>
      <c r="E81" t="str">
        <f>IFERROR(VLOOKUP(D81, 帳號整理!E:I, 5, FALSE), "")</f>
        <v>inft23294</v>
      </c>
      <c r="F81" t="s">
        <v>32</v>
      </c>
      <c r="G81" t="s">
        <v>33</v>
      </c>
      <c r="H81" t="s">
        <v>245</v>
      </c>
      <c r="I81" t="s">
        <v>184</v>
      </c>
      <c r="J81" t="s">
        <v>185</v>
      </c>
      <c r="K81" t="s">
        <v>184</v>
      </c>
      <c r="L81" t="s">
        <v>184</v>
      </c>
      <c r="M81" t="e">
        <v>#N/A</v>
      </c>
      <c r="AA81">
        <v>0</v>
      </c>
      <c r="AB81" s="7">
        <v>0</v>
      </c>
    </row>
    <row r="82" spans="1:28" x14ac:dyDescent="0.25">
      <c r="A82" t="s">
        <v>189</v>
      </c>
      <c r="B82" t="s">
        <v>29</v>
      </c>
      <c r="C82" t="s">
        <v>30</v>
      </c>
      <c r="D82" t="s">
        <v>246</v>
      </c>
      <c r="E82" t="str">
        <f>IFERROR(VLOOKUP(D82, 帳號整理!E:I, 5, FALSE), "")</f>
        <v>inft23271</v>
      </c>
      <c r="F82" t="s">
        <v>76</v>
      </c>
      <c r="G82" t="s">
        <v>33</v>
      </c>
      <c r="H82" t="s">
        <v>247</v>
      </c>
      <c r="I82" t="s">
        <v>184</v>
      </c>
      <c r="J82" t="s">
        <v>185</v>
      </c>
      <c r="K82" t="s">
        <v>184</v>
      </c>
      <c r="L82" t="s">
        <v>184</v>
      </c>
      <c r="M82" t="e">
        <v>#N/A</v>
      </c>
      <c r="AA82">
        <v>0</v>
      </c>
      <c r="AB82" s="7">
        <v>0</v>
      </c>
    </row>
    <row r="83" spans="1:28" x14ac:dyDescent="0.25">
      <c r="A83" t="s">
        <v>171</v>
      </c>
      <c r="B83" t="s">
        <v>29</v>
      </c>
      <c r="C83" t="s">
        <v>101</v>
      </c>
      <c r="D83" t="s">
        <v>248</v>
      </c>
      <c r="E83" t="str">
        <f>IFERROR(VLOOKUP(D83, 帳號整理!E:I, 5, FALSE), "")</f>
        <v>inft23284</v>
      </c>
      <c r="F83" t="s">
        <v>76</v>
      </c>
      <c r="G83" t="s">
        <v>33</v>
      </c>
      <c r="H83" t="s">
        <v>249</v>
      </c>
      <c r="I83" t="s">
        <v>184</v>
      </c>
      <c r="J83" t="s">
        <v>185</v>
      </c>
      <c r="K83" t="s">
        <v>184</v>
      </c>
      <c r="L83" t="s">
        <v>184</v>
      </c>
      <c r="M83" t="e">
        <v>#N/A</v>
      </c>
      <c r="AA83">
        <v>0</v>
      </c>
      <c r="AB83" s="7">
        <v>0</v>
      </c>
    </row>
    <row r="84" spans="1:28" x14ac:dyDescent="0.25">
      <c r="A84" t="s">
        <v>186</v>
      </c>
      <c r="B84" t="s">
        <v>29</v>
      </c>
      <c r="C84" t="s">
        <v>30</v>
      </c>
      <c r="D84" t="s">
        <v>250</v>
      </c>
      <c r="E84" t="str">
        <f>IFERROR(VLOOKUP(D84, 帳號整理!E:I, 5, FALSE), "")</f>
        <v>inft23296</v>
      </c>
      <c r="F84" t="s">
        <v>32</v>
      </c>
      <c r="G84" t="s">
        <v>38</v>
      </c>
      <c r="H84" t="s">
        <v>251</v>
      </c>
      <c r="I84" t="s">
        <v>184</v>
      </c>
      <c r="J84" t="s">
        <v>185</v>
      </c>
      <c r="K84" t="s">
        <v>184</v>
      </c>
      <c r="L84" t="s">
        <v>184</v>
      </c>
      <c r="M84" t="e">
        <v>#N/A</v>
      </c>
      <c r="AA84">
        <v>0</v>
      </c>
      <c r="AB84" s="7">
        <v>0</v>
      </c>
    </row>
    <row r="85" spans="1:28" x14ac:dyDescent="0.25">
      <c r="A85" t="s">
        <v>126</v>
      </c>
      <c r="B85" t="s">
        <v>29</v>
      </c>
      <c r="C85" t="s">
        <v>30</v>
      </c>
      <c r="D85" t="s">
        <v>252</v>
      </c>
      <c r="E85" t="str">
        <f>IFERROR(VLOOKUP(D85, 帳號整理!E:I, 5, FALSE), "")</f>
        <v>inft23298</v>
      </c>
      <c r="F85" t="s">
        <v>32</v>
      </c>
      <c r="G85" t="s">
        <v>38</v>
      </c>
      <c r="H85" t="s">
        <v>253</v>
      </c>
      <c r="I85" t="s">
        <v>184</v>
      </c>
      <c r="J85" t="s">
        <v>185</v>
      </c>
      <c r="K85" t="s">
        <v>184</v>
      </c>
      <c r="L85" t="s">
        <v>184</v>
      </c>
      <c r="M85" t="e">
        <v>#N/A</v>
      </c>
      <c r="AA85">
        <v>0</v>
      </c>
      <c r="AB85" s="7">
        <v>0</v>
      </c>
    </row>
    <row r="86" spans="1:28" x14ac:dyDescent="0.25">
      <c r="A86" t="s">
        <v>254</v>
      </c>
      <c r="B86" t="s">
        <v>165</v>
      </c>
      <c r="C86" t="s">
        <v>101</v>
      </c>
      <c r="D86" t="s">
        <v>255</v>
      </c>
      <c r="E86" t="str">
        <f>IFERROR(VLOOKUP(D86, 帳號整理!E:I, 5, FALSE), "")</f>
        <v>inft23148</v>
      </c>
      <c r="F86" t="s">
        <v>32</v>
      </c>
      <c r="G86" t="s">
        <v>33</v>
      </c>
      <c r="H86" t="s">
        <v>256</v>
      </c>
      <c r="I86">
        <v>24.4</v>
      </c>
      <c r="J86" t="s">
        <v>35</v>
      </c>
      <c r="K86" t="s">
        <v>184</v>
      </c>
      <c r="L86" t="s">
        <v>184</v>
      </c>
      <c r="M86" t="e">
        <v>#N/A</v>
      </c>
      <c r="AA86">
        <v>0</v>
      </c>
      <c r="AB86" s="7">
        <v>0</v>
      </c>
    </row>
    <row r="87" spans="1:28" x14ac:dyDescent="0.25">
      <c r="A87" t="s">
        <v>257</v>
      </c>
      <c r="B87" t="s">
        <v>258</v>
      </c>
      <c r="C87" t="s">
        <v>101</v>
      </c>
      <c r="D87" t="s">
        <v>259</v>
      </c>
      <c r="E87" t="str">
        <f>IFERROR(VLOOKUP(D87, 帳號整理!E:I, 5, FALSE), "")</f>
        <v>inft23278</v>
      </c>
      <c r="F87" t="s">
        <v>32</v>
      </c>
      <c r="G87" t="s">
        <v>38</v>
      </c>
      <c r="H87" t="s">
        <v>260</v>
      </c>
      <c r="I87" t="s">
        <v>184</v>
      </c>
      <c r="J87" t="s">
        <v>185</v>
      </c>
      <c r="K87" t="s">
        <v>184</v>
      </c>
      <c r="L87" t="s">
        <v>184</v>
      </c>
      <c r="M87" t="e">
        <v>#N/A</v>
      </c>
      <c r="AA87">
        <v>0</v>
      </c>
      <c r="AB87" s="7">
        <v>0</v>
      </c>
    </row>
    <row r="88" spans="1:28" x14ac:dyDescent="0.25">
      <c r="A88" t="s">
        <v>180</v>
      </c>
      <c r="B88" t="s">
        <v>181</v>
      </c>
      <c r="C88" t="s">
        <v>101</v>
      </c>
      <c r="D88" t="s">
        <v>261</v>
      </c>
      <c r="E88" t="str">
        <f>IFERROR(VLOOKUP(D88, 帳號整理!E:I, 5, FALSE), "")</f>
        <v>inft23279</v>
      </c>
      <c r="F88" t="s">
        <v>32</v>
      </c>
      <c r="G88" t="s">
        <v>38</v>
      </c>
      <c r="H88" t="s">
        <v>262</v>
      </c>
      <c r="I88" t="s">
        <v>184</v>
      </c>
      <c r="J88" t="s">
        <v>185</v>
      </c>
      <c r="K88" t="s">
        <v>184</v>
      </c>
      <c r="L88" t="s">
        <v>184</v>
      </c>
      <c r="M88" t="e">
        <v>#N/A</v>
      </c>
      <c r="AA88">
        <v>0</v>
      </c>
      <c r="AB88" s="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B9FD-48EC-4374-9D7C-F9753F0D72E9}">
  <dimension ref="A1:O88"/>
  <sheetViews>
    <sheetView topLeftCell="D1" workbookViewId="0">
      <selection activeCell="B7" sqref="B7"/>
    </sheetView>
  </sheetViews>
  <sheetFormatPr defaultRowHeight="15.75" x14ac:dyDescent="0.25"/>
  <cols>
    <col min="1" max="1" width="32.85546875" customWidth="1"/>
    <col min="2" max="2" width="25.85546875" customWidth="1"/>
    <col min="3" max="3" width="43.85546875" customWidth="1"/>
    <col min="4" max="4" width="13.42578125" customWidth="1"/>
    <col min="5" max="5" width="17.42578125" customWidth="1"/>
    <col min="6" max="6" width="9.42578125" hidden="1" customWidth="1"/>
    <col min="7" max="7" width="16.7109375" style="1" hidden="1" customWidth="1"/>
    <col min="8" max="8" width="18.5703125" style="1" hidden="1" customWidth="1"/>
    <col min="9" max="9" width="18.5703125" style="1" customWidth="1"/>
    <col min="10" max="10" width="18.140625" customWidth="1"/>
    <col min="11" max="11" width="9.42578125" customWidth="1"/>
    <col min="12" max="12" width="8.140625" bestFit="1" customWidth="1"/>
    <col min="13" max="13" width="22.42578125" customWidth="1"/>
    <col min="14" max="14" width="34.7109375" bestFit="1" customWidth="1"/>
    <col min="15" max="15" width="7.7109375" customWidth="1"/>
  </cols>
  <sheetData>
    <row r="1" spans="1:15" x14ac:dyDescent="0.25">
      <c r="A1" t="s">
        <v>0</v>
      </c>
      <c r="B1" t="s">
        <v>280</v>
      </c>
      <c r="C1" t="s">
        <v>2</v>
      </c>
      <c r="D1" t="s">
        <v>281</v>
      </c>
      <c r="E1" t="s">
        <v>4</v>
      </c>
      <c r="F1" t="s">
        <v>275</v>
      </c>
      <c r="G1" s="1" t="s">
        <v>282</v>
      </c>
      <c r="H1" s="1" t="s">
        <v>283</v>
      </c>
      <c r="I1" s="1" t="s">
        <v>284</v>
      </c>
      <c r="J1" t="s">
        <v>285</v>
      </c>
      <c r="K1" t="s">
        <v>286</v>
      </c>
      <c r="L1" t="s">
        <v>5</v>
      </c>
      <c r="M1" t="s">
        <v>6</v>
      </c>
      <c r="N1" t="s">
        <v>7</v>
      </c>
      <c r="O1" t="s">
        <v>287</v>
      </c>
    </row>
    <row r="2" spans="1:15" ht="21" x14ac:dyDescent="0.3">
      <c r="A2" s="2" t="s">
        <v>27</v>
      </c>
      <c r="B2" s="2" t="s">
        <v>78</v>
      </c>
      <c r="C2" s="2" t="s">
        <v>29</v>
      </c>
      <c r="D2" s="2" t="s">
        <v>30</v>
      </c>
      <c r="E2" s="2" t="s">
        <v>177</v>
      </c>
      <c r="F2" s="2" t="str">
        <f>IFERROR(VLOOKUP(E2,#REF!, 2, FALSE), "")</f>
        <v/>
      </c>
      <c r="G2" s="3" t="s">
        <v>288</v>
      </c>
      <c r="H2" s="4" t="str">
        <f>IFERROR(VLOOKUP(E2,#REF!, 2, FALSE), "")</f>
        <v/>
      </c>
      <c r="I2" s="4" t="s">
        <v>289</v>
      </c>
      <c r="J2" s="3" t="s">
        <v>290</v>
      </c>
      <c r="L2" t="s">
        <v>32</v>
      </c>
      <c r="M2" t="s">
        <v>178</v>
      </c>
      <c r="N2" t="s">
        <v>179</v>
      </c>
      <c r="O2" t="s">
        <v>291</v>
      </c>
    </row>
    <row r="3" spans="1:15" ht="21" x14ac:dyDescent="0.3">
      <c r="A3" s="2" t="s">
        <v>52</v>
      </c>
      <c r="B3" s="2" t="s">
        <v>292</v>
      </c>
      <c r="C3" s="2" t="s">
        <v>29</v>
      </c>
      <c r="D3" s="2" t="s">
        <v>30</v>
      </c>
      <c r="E3" s="2" t="s">
        <v>59</v>
      </c>
      <c r="F3" s="5" t="str">
        <f>IFERROR(VLOOKUP(E3,#REF!, 2, FALSE), "")</f>
        <v/>
      </c>
      <c r="G3" s="4" t="s">
        <v>293</v>
      </c>
      <c r="H3" s="4" t="str">
        <f>IFERROR(VLOOKUP(E3,#REF!, 2, FALSE), "")</f>
        <v/>
      </c>
      <c r="I3" s="4" t="s">
        <v>294</v>
      </c>
      <c r="J3" s="6" t="s">
        <v>295</v>
      </c>
      <c r="K3" s="7"/>
      <c r="L3" t="s">
        <v>32</v>
      </c>
      <c r="M3" t="s">
        <v>38</v>
      </c>
      <c r="N3" t="s">
        <v>60</v>
      </c>
      <c r="O3" t="s">
        <v>296</v>
      </c>
    </row>
    <row r="4" spans="1:15" ht="21" x14ac:dyDescent="0.3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tr">
        <f>IFERROR(VLOOKUP(E4,#REF!, 2, FALSE), "")</f>
        <v/>
      </c>
      <c r="G4" s="3" t="s">
        <v>297</v>
      </c>
      <c r="H4" s="4" t="str">
        <f>IFERROR(VLOOKUP(E4,#REF!, 2, FALSE), "")</f>
        <v/>
      </c>
      <c r="I4" s="4" t="s">
        <v>297</v>
      </c>
      <c r="J4" s="3">
        <v>12345678</v>
      </c>
      <c r="L4" t="s">
        <v>32</v>
      </c>
      <c r="M4" t="s">
        <v>33</v>
      </c>
      <c r="N4" t="s">
        <v>34</v>
      </c>
      <c r="O4" t="s">
        <v>298</v>
      </c>
    </row>
    <row r="5" spans="1:15" ht="21" x14ac:dyDescent="0.3">
      <c r="A5" s="2" t="s">
        <v>27</v>
      </c>
      <c r="B5" s="2" t="s">
        <v>55</v>
      </c>
      <c r="C5" s="2" t="s">
        <v>165</v>
      </c>
      <c r="D5" s="2" t="s">
        <v>30</v>
      </c>
      <c r="E5" s="2" t="s">
        <v>212</v>
      </c>
      <c r="F5" s="2" t="str">
        <f>IFERROR(VLOOKUP(E5,#REF!, 2, FALSE), "")</f>
        <v/>
      </c>
      <c r="G5" s="3" t="s">
        <v>299</v>
      </c>
      <c r="H5" s="4" t="str">
        <f>IFERROR(VLOOKUP(E5,#REF!, 2, FALSE), "")</f>
        <v/>
      </c>
      <c r="I5" s="4" t="s">
        <v>299</v>
      </c>
      <c r="J5" s="3">
        <v>12345678</v>
      </c>
      <c r="L5" t="s">
        <v>32</v>
      </c>
      <c r="M5" t="s">
        <v>38</v>
      </c>
      <c r="N5" t="s">
        <v>213</v>
      </c>
      <c r="O5" t="s">
        <v>300</v>
      </c>
    </row>
    <row r="6" spans="1:15" ht="21" x14ac:dyDescent="0.3">
      <c r="A6" s="2" t="s">
        <v>40</v>
      </c>
      <c r="B6" s="2" t="s">
        <v>28</v>
      </c>
      <c r="C6" s="2" t="s">
        <v>29</v>
      </c>
      <c r="D6" s="2" t="s">
        <v>30</v>
      </c>
      <c r="E6" s="2" t="s">
        <v>43</v>
      </c>
      <c r="F6" s="2" t="str">
        <f>IFERROR(VLOOKUP(E6,#REF!, 2, FALSE), "")</f>
        <v/>
      </c>
      <c r="G6" s="3" t="s">
        <v>301</v>
      </c>
      <c r="H6" s="4" t="str">
        <f>IFERROR(VLOOKUP(E6,#REF!, 2, FALSE), "")</f>
        <v/>
      </c>
      <c r="I6" s="4" t="s">
        <v>301</v>
      </c>
      <c r="J6" s="3" t="s">
        <v>302</v>
      </c>
      <c r="L6" t="s">
        <v>32</v>
      </c>
      <c r="M6" t="s">
        <v>38</v>
      </c>
      <c r="N6" t="s">
        <v>44</v>
      </c>
      <c r="O6" t="s">
        <v>303</v>
      </c>
    </row>
    <row r="7" spans="1:15" ht="21" x14ac:dyDescent="0.3">
      <c r="A7" s="2" t="s">
        <v>27</v>
      </c>
      <c r="B7" s="2" t="s">
        <v>55</v>
      </c>
      <c r="C7" s="2" t="s">
        <v>29</v>
      </c>
      <c r="D7" s="2" t="s">
        <v>30</v>
      </c>
      <c r="E7" s="2" t="s">
        <v>304</v>
      </c>
      <c r="F7" s="2" t="str">
        <f>IFERROR(VLOOKUP(E7,#REF!, 2, FALSE), "")</f>
        <v/>
      </c>
      <c r="G7" s="3" t="s">
        <v>305</v>
      </c>
      <c r="H7" s="4" t="str">
        <f>IFERROR(VLOOKUP(E7,#REF!, 2, FALSE), "")</f>
        <v/>
      </c>
      <c r="I7" s="4" t="s">
        <v>305</v>
      </c>
      <c r="J7" s="3">
        <v>12345678</v>
      </c>
      <c r="L7" t="s">
        <v>76</v>
      </c>
      <c r="M7" t="s">
        <v>38</v>
      </c>
      <c r="N7" t="s">
        <v>119</v>
      </c>
      <c r="O7" t="s">
        <v>306</v>
      </c>
    </row>
    <row r="8" spans="1:15" ht="21" x14ac:dyDescent="0.3">
      <c r="A8" s="2" t="s">
        <v>40</v>
      </c>
      <c r="B8" s="2" t="s">
        <v>229</v>
      </c>
      <c r="C8" s="2" t="s">
        <v>165</v>
      </c>
      <c r="D8" s="2" t="s">
        <v>30</v>
      </c>
      <c r="E8" s="2" t="s">
        <v>307</v>
      </c>
      <c r="F8" s="2" t="s">
        <v>32</v>
      </c>
      <c r="G8" s="8" t="s">
        <v>308</v>
      </c>
      <c r="H8" s="4" t="str">
        <f>IFERROR(VLOOKUP(E8,#REF!, 2, FALSE), "")</f>
        <v/>
      </c>
      <c r="I8" s="4" t="s">
        <v>309</v>
      </c>
      <c r="J8" s="4">
        <v>12345678</v>
      </c>
      <c r="K8" s="7" t="s">
        <v>310</v>
      </c>
      <c r="L8" t="s">
        <v>32</v>
      </c>
      <c r="M8" t="s">
        <v>33</v>
      </c>
      <c r="N8" t="s">
        <v>231</v>
      </c>
      <c r="O8" t="s">
        <v>311</v>
      </c>
    </row>
    <row r="9" spans="1:15" ht="21" x14ac:dyDescent="0.3">
      <c r="A9" s="2" t="s">
        <v>27</v>
      </c>
      <c r="B9" s="2" t="s">
        <v>113</v>
      </c>
      <c r="C9" s="2" t="s">
        <v>29</v>
      </c>
      <c r="D9" s="2" t="s">
        <v>30</v>
      </c>
      <c r="E9" s="2" t="s">
        <v>114</v>
      </c>
      <c r="F9" s="2" t="str">
        <f>IFERROR(VLOOKUP(E9,#REF!, 2, FALSE), "")</f>
        <v/>
      </c>
      <c r="G9" s="3" t="s">
        <v>312</v>
      </c>
      <c r="H9" s="4" t="str">
        <f>IFERROR(VLOOKUP(E9,#REF!, 2, FALSE), "")</f>
        <v/>
      </c>
      <c r="I9" s="4" t="s">
        <v>312</v>
      </c>
      <c r="J9" s="3">
        <v>66666666</v>
      </c>
      <c r="L9" t="s">
        <v>32</v>
      </c>
      <c r="M9" t="s">
        <v>38</v>
      </c>
      <c r="N9" t="s">
        <v>115</v>
      </c>
      <c r="O9" t="s">
        <v>313</v>
      </c>
    </row>
    <row r="10" spans="1:15" ht="21" x14ac:dyDescent="0.3">
      <c r="A10" s="2" t="s">
        <v>40</v>
      </c>
      <c r="B10" s="2" t="s">
        <v>234</v>
      </c>
      <c r="C10" s="2" t="s">
        <v>29</v>
      </c>
      <c r="D10" s="2" t="s">
        <v>30</v>
      </c>
      <c r="E10" s="2" t="s">
        <v>235</v>
      </c>
      <c r="F10" s="2" t="str">
        <f>IFERROR(VLOOKUP(E10,#REF!, 2, FALSE), "")</f>
        <v/>
      </c>
      <c r="G10" s="3" t="s">
        <v>314</v>
      </c>
      <c r="H10" s="4" t="str">
        <f>IFERROR(VLOOKUP(E10,#REF!, 2, FALSE), "")</f>
        <v/>
      </c>
      <c r="I10" s="4" t="s">
        <v>314</v>
      </c>
      <c r="J10" s="3">
        <v>87654321</v>
      </c>
      <c r="L10" t="s">
        <v>32</v>
      </c>
      <c r="M10" t="s">
        <v>33</v>
      </c>
      <c r="N10" t="s">
        <v>236</v>
      </c>
      <c r="O10" t="s">
        <v>315</v>
      </c>
    </row>
    <row r="11" spans="1:15" ht="21" x14ac:dyDescent="0.3">
      <c r="A11" s="2" t="s">
        <v>27</v>
      </c>
      <c r="B11" s="2" t="s">
        <v>66</v>
      </c>
      <c r="C11" s="2" t="s">
        <v>29</v>
      </c>
      <c r="D11" s="2" t="s">
        <v>30</v>
      </c>
      <c r="E11" s="2" t="s">
        <v>91</v>
      </c>
      <c r="F11" s="2" t="str">
        <f>IFERROR(VLOOKUP(E11,#REF!, 2, FALSE), "")</f>
        <v/>
      </c>
      <c r="G11" s="3" t="s">
        <v>316</v>
      </c>
      <c r="H11" s="4" t="str">
        <f>IFERROR(VLOOKUP(E11,#REF!, 2, FALSE), "")</f>
        <v/>
      </c>
      <c r="I11" s="4" t="s">
        <v>316</v>
      </c>
      <c r="J11" s="3" t="s">
        <v>317</v>
      </c>
      <c r="L11" t="s">
        <v>32</v>
      </c>
      <c r="M11" t="s">
        <v>33</v>
      </c>
      <c r="N11" t="s">
        <v>92</v>
      </c>
      <c r="O11" t="s">
        <v>318</v>
      </c>
    </row>
    <row r="12" spans="1:15" ht="21" x14ac:dyDescent="0.3">
      <c r="A12" s="2" t="s">
        <v>27</v>
      </c>
      <c r="B12" s="2" t="s">
        <v>131</v>
      </c>
      <c r="C12" s="2" t="s">
        <v>29</v>
      </c>
      <c r="D12" s="2" t="s">
        <v>101</v>
      </c>
      <c r="E12" s="2" t="s">
        <v>149</v>
      </c>
      <c r="F12" s="2" t="str">
        <f>IFERROR(VLOOKUP(E12,#REF!, 2, FALSE), "")</f>
        <v/>
      </c>
      <c r="G12" s="3" t="s">
        <v>319</v>
      </c>
      <c r="H12" s="4" t="str">
        <f>IFERROR(VLOOKUP(E12,#REF!, 2, FALSE), "")</f>
        <v/>
      </c>
      <c r="I12" s="4" t="s">
        <v>320</v>
      </c>
      <c r="J12" s="3">
        <v>29426322</v>
      </c>
      <c r="L12" t="s">
        <v>76</v>
      </c>
      <c r="M12" t="s">
        <v>38</v>
      </c>
      <c r="N12" t="s">
        <v>150</v>
      </c>
      <c r="O12" t="s">
        <v>321</v>
      </c>
    </row>
    <row r="13" spans="1:15" ht="21" x14ac:dyDescent="0.3">
      <c r="A13" s="2" t="s">
        <v>52</v>
      </c>
      <c r="B13" s="2" t="s">
        <v>322</v>
      </c>
      <c r="C13" s="2" t="s">
        <v>29</v>
      </c>
      <c r="D13" s="2" t="s">
        <v>30</v>
      </c>
      <c r="E13" s="2" t="s">
        <v>160</v>
      </c>
      <c r="F13" s="5" t="str">
        <f>IFERROR(VLOOKUP(E13,#REF!, 2, FALSE), "")</f>
        <v/>
      </c>
      <c r="G13" s="4" t="s">
        <v>323</v>
      </c>
      <c r="H13" s="4" t="str">
        <f>IFERROR(VLOOKUP(E13,#REF!, 2, FALSE), "")</f>
        <v/>
      </c>
      <c r="I13" s="4" t="s">
        <v>323</v>
      </c>
      <c r="J13" s="6" t="s">
        <v>324</v>
      </c>
      <c r="K13" s="7"/>
      <c r="L13" t="s">
        <v>32</v>
      </c>
      <c r="M13" t="s">
        <v>33</v>
      </c>
      <c r="N13" t="s">
        <v>161</v>
      </c>
      <c r="O13" t="s">
        <v>325</v>
      </c>
    </row>
    <row r="14" spans="1:15" ht="21" x14ac:dyDescent="0.3">
      <c r="A14" s="2" t="s">
        <v>27</v>
      </c>
      <c r="B14" s="2" t="s">
        <v>85</v>
      </c>
      <c r="C14" s="2" t="s">
        <v>29</v>
      </c>
      <c r="D14" s="2" t="s">
        <v>30</v>
      </c>
      <c r="E14" s="2" t="s">
        <v>140</v>
      </c>
      <c r="F14" s="2" t="str">
        <f>IFERROR(VLOOKUP(E14,#REF!, 2, FALSE), "")</f>
        <v/>
      </c>
      <c r="G14" s="3" t="s">
        <v>326</v>
      </c>
      <c r="H14" s="4" t="str">
        <f>IFERROR(VLOOKUP(E14,#REF!, 2, FALSE), "")</f>
        <v/>
      </c>
      <c r="I14" s="4" t="s">
        <v>327</v>
      </c>
      <c r="J14" s="3">
        <v>12345678</v>
      </c>
      <c r="L14" t="s">
        <v>32</v>
      </c>
      <c r="M14" t="s">
        <v>33</v>
      </c>
      <c r="N14" t="s">
        <v>141</v>
      </c>
      <c r="O14" t="s">
        <v>328</v>
      </c>
    </row>
    <row r="15" spans="1:15" ht="21" x14ac:dyDescent="0.3">
      <c r="A15" s="2" t="s">
        <v>27</v>
      </c>
      <c r="B15" s="2" t="s">
        <v>85</v>
      </c>
      <c r="C15" s="2" t="s">
        <v>29</v>
      </c>
      <c r="D15" s="2" t="s">
        <v>30</v>
      </c>
      <c r="E15" s="2" t="s">
        <v>193</v>
      </c>
      <c r="F15" s="2" t="str">
        <f>IFERROR(VLOOKUP(E15,#REF!, 2, FALSE), "")</f>
        <v/>
      </c>
      <c r="G15" s="3" t="s">
        <v>329</v>
      </c>
      <c r="H15" s="4" t="str">
        <f>IFERROR(VLOOKUP(E15,#REF!, 2, FALSE), "")</f>
        <v/>
      </c>
      <c r="I15" s="4" t="s">
        <v>329</v>
      </c>
      <c r="J15" s="3">
        <v>90033</v>
      </c>
      <c r="L15" t="s">
        <v>32</v>
      </c>
      <c r="M15" t="s">
        <v>33</v>
      </c>
      <c r="N15" t="s">
        <v>194</v>
      </c>
      <c r="O15" t="s">
        <v>330</v>
      </c>
    </row>
    <row r="16" spans="1:15" ht="21" x14ac:dyDescent="0.3">
      <c r="A16" s="2" t="s">
        <v>27</v>
      </c>
      <c r="B16" s="2" t="s">
        <v>189</v>
      </c>
      <c r="C16" s="2" t="s">
        <v>29</v>
      </c>
      <c r="D16" s="2" t="s">
        <v>101</v>
      </c>
      <c r="E16" s="2" t="s">
        <v>217</v>
      </c>
      <c r="F16" s="2" t="str">
        <f>IFERROR(VLOOKUP(E16,#REF!, 2, FALSE), "")</f>
        <v/>
      </c>
      <c r="G16" s="3" t="s">
        <v>331</v>
      </c>
      <c r="H16" s="4" t="str">
        <f>IFERROR(VLOOKUP(E16,#REF!, 2, FALSE), "")</f>
        <v/>
      </c>
      <c r="I16" s="4" t="s">
        <v>331</v>
      </c>
      <c r="J16" s="3" t="s">
        <v>332</v>
      </c>
      <c r="L16" t="s">
        <v>76</v>
      </c>
      <c r="M16" t="s">
        <v>38</v>
      </c>
      <c r="N16" s="9" t="s">
        <v>333</v>
      </c>
      <c r="O16" t="s">
        <v>334</v>
      </c>
    </row>
    <row r="17" spans="1:15" ht="21" x14ac:dyDescent="0.3">
      <c r="A17" s="2" t="s">
        <v>27</v>
      </c>
      <c r="B17" s="2" t="s">
        <v>36</v>
      </c>
      <c r="C17" s="2" t="s">
        <v>29</v>
      </c>
      <c r="D17" s="2" t="s">
        <v>30</v>
      </c>
      <c r="E17" s="2" t="s">
        <v>37</v>
      </c>
      <c r="F17" s="2" t="str">
        <f>IFERROR(VLOOKUP(E17,#REF!, 2, FALSE), "")</f>
        <v/>
      </c>
      <c r="G17" s="3" t="s">
        <v>335</v>
      </c>
      <c r="H17" s="4" t="str">
        <f>IFERROR(VLOOKUP(E17,#REF!, 2, FALSE), "")</f>
        <v/>
      </c>
      <c r="I17" s="4" t="s">
        <v>335</v>
      </c>
      <c r="J17" s="3">
        <v>12345678</v>
      </c>
      <c r="L17" t="s">
        <v>32</v>
      </c>
      <c r="M17" t="s">
        <v>38</v>
      </c>
      <c r="N17" t="s">
        <v>39</v>
      </c>
      <c r="O17" t="s">
        <v>336</v>
      </c>
    </row>
    <row r="18" spans="1:15" ht="21" x14ac:dyDescent="0.3">
      <c r="A18" s="2" t="s">
        <v>27</v>
      </c>
      <c r="B18" s="2" t="s">
        <v>28</v>
      </c>
      <c r="C18" s="2" t="s">
        <v>29</v>
      </c>
      <c r="D18" s="2" t="s">
        <v>30</v>
      </c>
      <c r="E18" s="2" t="s">
        <v>50</v>
      </c>
      <c r="F18" s="2" t="str">
        <f>IFERROR(VLOOKUP(E18,#REF!, 2, FALSE), "")</f>
        <v/>
      </c>
      <c r="G18" s="3" t="s">
        <v>337</v>
      </c>
      <c r="H18" s="4" t="str">
        <f>IFERROR(VLOOKUP(E18,#REF!, 2, FALSE), "")</f>
        <v/>
      </c>
      <c r="I18" s="4" t="s">
        <v>337</v>
      </c>
      <c r="J18" s="3">
        <v>12345678</v>
      </c>
      <c r="L18" t="s">
        <v>32</v>
      </c>
      <c r="M18" t="s">
        <v>38</v>
      </c>
      <c r="N18" t="s">
        <v>51</v>
      </c>
      <c r="O18" t="s">
        <v>338</v>
      </c>
    </row>
    <row r="19" spans="1:15" ht="21" x14ac:dyDescent="0.3">
      <c r="A19" s="2" t="s">
        <v>40</v>
      </c>
      <c r="B19" s="2" t="s">
        <v>28</v>
      </c>
      <c r="C19" s="2" t="s">
        <v>29</v>
      </c>
      <c r="D19" s="2" t="s">
        <v>30</v>
      </c>
      <c r="E19" s="2" t="s">
        <v>41</v>
      </c>
      <c r="F19" s="2" t="str">
        <f>IFERROR(VLOOKUP(E19,#REF!, 2, FALSE), "")</f>
        <v/>
      </c>
      <c r="G19" s="3" t="s">
        <v>339</v>
      </c>
      <c r="H19" s="4" t="str">
        <f>IFERROR(VLOOKUP(E19,#REF!, 2, FALSE), "")</f>
        <v/>
      </c>
      <c r="I19" s="4" t="s">
        <v>339</v>
      </c>
      <c r="J19" s="3">
        <v>12345678</v>
      </c>
      <c r="L19" t="s">
        <v>32</v>
      </c>
      <c r="M19" t="s">
        <v>33</v>
      </c>
      <c r="N19" s="9" t="s">
        <v>340</v>
      </c>
      <c r="O19" t="s">
        <v>341</v>
      </c>
    </row>
    <row r="20" spans="1:15" ht="21" x14ac:dyDescent="0.3">
      <c r="A20" s="2" t="s">
        <v>27</v>
      </c>
      <c r="B20" s="2" t="s">
        <v>36</v>
      </c>
      <c r="C20" s="2" t="s">
        <v>29</v>
      </c>
      <c r="D20" s="2" t="s">
        <v>30</v>
      </c>
      <c r="E20" s="2" t="s">
        <v>111</v>
      </c>
      <c r="F20" s="2" t="str">
        <f>IFERROR(VLOOKUP(E20,#REF!, 2, FALSE), "")</f>
        <v/>
      </c>
      <c r="G20" s="3" t="s">
        <v>342</v>
      </c>
      <c r="H20" s="4" t="str">
        <f>IFERROR(VLOOKUP(E20,#REF!, 2, FALSE), "")</f>
        <v/>
      </c>
      <c r="I20" s="4" t="s">
        <v>343</v>
      </c>
      <c r="J20" s="3">
        <v>12345678</v>
      </c>
      <c r="L20" t="s">
        <v>32</v>
      </c>
      <c r="M20" t="s">
        <v>38</v>
      </c>
      <c r="N20" t="s">
        <v>112</v>
      </c>
      <c r="O20" t="s">
        <v>344</v>
      </c>
    </row>
    <row r="21" spans="1:15" ht="21" x14ac:dyDescent="0.3">
      <c r="A21" s="2" t="s">
        <v>52</v>
      </c>
      <c r="B21" s="2" t="s">
        <v>345</v>
      </c>
      <c r="C21" s="2" t="s">
        <v>29</v>
      </c>
      <c r="D21" s="2" t="s">
        <v>30</v>
      </c>
      <c r="E21" s="2" t="s">
        <v>134</v>
      </c>
      <c r="F21" s="5" t="str">
        <f>IFERROR(VLOOKUP(E21,#REF!, 2, FALSE), "")</f>
        <v/>
      </c>
      <c r="G21" s="4" t="s">
        <v>346</v>
      </c>
      <c r="H21" s="4" t="str">
        <f>IFERROR(VLOOKUP(E21,#REF!, 2, FALSE), "")</f>
        <v/>
      </c>
      <c r="I21" s="4" t="s">
        <v>346</v>
      </c>
      <c r="J21" s="6">
        <v>12345678</v>
      </c>
      <c r="K21" s="7"/>
      <c r="L21" t="s">
        <v>32</v>
      </c>
      <c r="M21" t="s">
        <v>33</v>
      </c>
      <c r="N21" t="s">
        <v>135</v>
      </c>
      <c r="O21" t="s">
        <v>347</v>
      </c>
    </row>
    <row r="22" spans="1:15" ht="21" x14ac:dyDescent="0.3">
      <c r="A22" s="2" t="s">
        <v>27</v>
      </c>
      <c r="B22" s="2" t="s">
        <v>69</v>
      </c>
      <c r="C22" s="2" t="s">
        <v>29</v>
      </c>
      <c r="D22" s="2" t="s">
        <v>30</v>
      </c>
      <c r="E22" s="2" t="s">
        <v>129</v>
      </c>
      <c r="F22" s="2" t="str">
        <f>IFERROR(VLOOKUP(E22,#REF!, 2, FALSE), "")</f>
        <v/>
      </c>
      <c r="G22" s="3" t="s">
        <v>348</v>
      </c>
      <c r="H22" s="4" t="str">
        <f>IFERROR(VLOOKUP(E22,#REF!, 2, FALSE), "")</f>
        <v/>
      </c>
      <c r="I22" s="4" t="s">
        <v>348</v>
      </c>
      <c r="J22" s="3">
        <v>89852665</v>
      </c>
      <c r="L22" t="s">
        <v>76</v>
      </c>
      <c r="M22" t="s">
        <v>38</v>
      </c>
      <c r="N22" t="s">
        <v>130</v>
      </c>
      <c r="O22" t="s">
        <v>349</v>
      </c>
    </row>
    <row r="23" spans="1:15" ht="21" x14ac:dyDescent="0.3">
      <c r="A23" s="2" t="s">
        <v>27</v>
      </c>
      <c r="B23" s="2" t="s">
        <v>85</v>
      </c>
      <c r="C23" s="2" t="s">
        <v>29</v>
      </c>
      <c r="D23" s="2" t="s">
        <v>30</v>
      </c>
      <c r="E23" s="2" t="s">
        <v>86</v>
      </c>
      <c r="F23" s="2" t="str">
        <f>IFERROR(VLOOKUP(E23,#REF!, 2, FALSE), "")</f>
        <v/>
      </c>
      <c r="G23" s="3" t="s">
        <v>350</v>
      </c>
      <c r="H23" s="4" t="str">
        <f>IFERROR(VLOOKUP(E23,#REF!, 2, FALSE), "")</f>
        <v/>
      </c>
      <c r="I23" s="4" t="s">
        <v>350</v>
      </c>
      <c r="J23" s="3">
        <v>29399891</v>
      </c>
      <c r="L23" t="s">
        <v>76</v>
      </c>
      <c r="M23" t="s">
        <v>38</v>
      </c>
      <c r="N23" t="s">
        <v>87</v>
      </c>
      <c r="O23" t="s">
        <v>351</v>
      </c>
    </row>
    <row r="24" spans="1:15" ht="21" x14ac:dyDescent="0.3">
      <c r="A24" s="2" t="s">
        <v>27</v>
      </c>
      <c r="B24" s="2" t="s">
        <v>28</v>
      </c>
      <c r="C24" s="2" t="s">
        <v>29</v>
      </c>
      <c r="D24" s="2" t="s">
        <v>30</v>
      </c>
      <c r="E24" s="2" t="s">
        <v>93</v>
      </c>
      <c r="F24" s="2" t="str">
        <f>IFERROR(VLOOKUP(E24,#REF!, 2, FALSE), "")</f>
        <v/>
      </c>
      <c r="G24" s="3" t="s">
        <v>352</v>
      </c>
      <c r="H24" s="4" t="str">
        <f>IFERROR(VLOOKUP(E24,#REF!, 2, FALSE), "")</f>
        <v/>
      </c>
      <c r="I24" s="4" t="s">
        <v>352</v>
      </c>
      <c r="J24" s="3" t="s">
        <v>353</v>
      </c>
      <c r="L24" t="s">
        <v>32</v>
      </c>
      <c r="M24" t="s">
        <v>33</v>
      </c>
      <c r="N24" t="s">
        <v>94</v>
      </c>
      <c r="O24" t="s">
        <v>354</v>
      </c>
    </row>
    <row r="25" spans="1:15" ht="21" x14ac:dyDescent="0.3">
      <c r="A25" s="2" t="s">
        <v>27</v>
      </c>
      <c r="B25" s="2" t="s">
        <v>55</v>
      </c>
      <c r="C25" s="2" t="s">
        <v>29</v>
      </c>
      <c r="D25" s="2" t="s">
        <v>30</v>
      </c>
      <c r="E25" s="2" t="s">
        <v>81</v>
      </c>
      <c r="F25" s="2" t="str">
        <f>IFERROR(VLOOKUP(E25,#REF!, 2, FALSE), "")</f>
        <v/>
      </c>
      <c r="G25" s="3" t="s">
        <v>355</v>
      </c>
      <c r="H25" s="4" t="str">
        <f>IFERROR(VLOOKUP(E25,#REF!, 2, FALSE), "")</f>
        <v/>
      </c>
      <c r="I25" s="4" t="s">
        <v>355</v>
      </c>
      <c r="J25" s="3">
        <v>12345678</v>
      </c>
      <c r="L25" t="s">
        <v>32</v>
      </c>
      <c r="M25" t="s">
        <v>33</v>
      </c>
      <c r="N25" t="s">
        <v>82</v>
      </c>
      <c r="O25" t="s">
        <v>356</v>
      </c>
    </row>
    <row r="26" spans="1:15" ht="21" x14ac:dyDescent="0.3">
      <c r="A26" s="2" t="s">
        <v>52</v>
      </c>
      <c r="B26" s="2" t="s">
        <v>28</v>
      </c>
      <c r="C26" s="2" t="s">
        <v>29</v>
      </c>
      <c r="D26" s="2" t="s">
        <v>30</v>
      </c>
      <c r="E26" s="2" t="s">
        <v>53</v>
      </c>
      <c r="F26" s="5" t="str">
        <f>IFERROR(VLOOKUP(E26,#REF!, 2, FALSE), "")</f>
        <v/>
      </c>
      <c r="G26" s="4" t="s">
        <v>357</v>
      </c>
      <c r="H26" s="4" t="str">
        <f>IFERROR(VLOOKUP(E26,#REF!, 2, FALSE), "")</f>
        <v/>
      </c>
      <c r="I26" s="4" t="s">
        <v>357</v>
      </c>
      <c r="J26" s="6">
        <v>12345678</v>
      </c>
      <c r="K26" s="7"/>
      <c r="L26" t="s">
        <v>32</v>
      </c>
      <c r="M26" t="s">
        <v>38</v>
      </c>
      <c r="N26" t="s">
        <v>54</v>
      </c>
      <c r="O26" t="s">
        <v>358</v>
      </c>
    </row>
    <row r="27" spans="1:15" ht="21" x14ac:dyDescent="0.3">
      <c r="A27" s="2" t="s">
        <v>27</v>
      </c>
      <c r="B27" s="2" t="s">
        <v>113</v>
      </c>
      <c r="C27" s="2" t="s">
        <v>29</v>
      </c>
      <c r="D27" s="2" t="s">
        <v>30</v>
      </c>
      <c r="E27" s="2" t="s">
        <v>162</v>
      </c>
      <c r="F27" s="2" t="str">
        <f>IFERROR(VLOOKUP(E27,#REF!, 2, FALSE), "")</f>
        <v/>
      </c>
      <c r="G27" s="3" t="s">
        <v>359</v>
      </c>
      <c r="H27" s="4" t="str">
        <f>IFERROR(VLOOKUP(E27,#REF!, 2, FALSE), "")</f>
        <v/>
      </c>
      <c r="I27" s="4" t="s">
        <v>359</v>
      </c>
      <c r="J27" s="3">
        <v>12345678</v>
      </c>
      <c r="L27" t="s">
        <v>76</v>
      </c>
      <c r="M27" t="s">
        <v>33</v>
      </c>
      <c r="N27" t="s">
        <v>163</v>
      </c>
      <c r="O27" t="s">
        <v>360</v>
      </c>
    </row>
    <row r="28" spans="1:15" ht="21" x14ac:dyDescent="0.3">
      <c r="A28" s="2" t="s">
        <v>27</v>
      </c>
      <c r="B28" s="2" t="s">
        <v>88</v>
      </c>
      <c r="C28" s="2" t="s">
        <v>29</v>
      </c>
      <c r="D28" s="2" t="s">
        <v>30</v>
      </c>
      <c r="E28" s="2" t="s">
        <v>89</v>
      </c>
      <c r="F28" s="2" t="str">
        <f>IFERROR(VLOOKUP(E28,#REF!, 2, FALSE), "")</f>
        <v/>
      </c>
      <c r="G28" s="3" t="s">
        <v>361</v>
      </c>
      <c r="H28" s="4" t="str">
        <f>IFERROR(VLOOKUP(E28,#REF!, 2, FALSE), "")</f>
        <v/>
      </c>
      <c r="I28" s="4" t="s">
        <v>362</v>
      </c>
      <c r="J28" s="3">
        <v>12345678</v>
      </c>
      <c r="L28" t="s">
        <v>76</v>
      </c>
      <c r="M28" t="s">
        <v>38</v>
      </c>
      <c r="N28" t="s">
        <v>90</v>
      </c>
      <c r="O28" t="s">
        <v>363</v>
      </c>
    </row>
    <row r="29" spans="1:15" ht="21" x14ac:dyDescent="0.3">
      <c r="A29" s="2" t="s">
        <v>27</v>
      </c>
      <c r="B29" s="2" t="s">
        <v>85</v>
      </c>
      <c r="C29" s="2" t="s">
        <v>29</v>
      </c>
      <c r="D29" s="2" t="s">
        <v>30</v>
      </c>
      <c r="E29" s="2" t="s">
        <v>210</v>
      </c>
      <c r="F29" s="2" t="str">
        <f>IFERROR(VLOOKUP(E29,#REF!, 2, FALSE), "")</f>
        <v/>
      </c>
      <c r="G29" s="3" t="s">
        <v>364</v>
      </c>
      <c r="H29" s="4" t="str">
        <f>IFERROR(VLOOKUP(E29,#REF!, 2, FALSE), "")</f>
        <v/>
      </c>
      <c r="I29" s="4" t="s">
        <v>364</v>
      </c>
      <c r="J29" s="3">
        <v>12345678</v>
      </c>
      <c r="L29" t="s">
        <v>76</v>
      </c>
      <c r="M29" t="s">
        <v>33</v>
      </c>
      <c r="N29" t="s">
        <v>211</v>
      </c>
      <c r="O29" t="s">
        <v>365</v>
      </c>
    </row>
    <row r="30" spans="1:15" ht="21" x14ac:dyDescent="0.3">
      <c r="A30" s="2" t="s">
        <v>40</v>
      </c>
      <c r="B30" s="2" t="s">
        <v>174</v>
      </c>
      <c r="C30" s="2" t="s">
        <v>152</v>
      </c>
      <c r="D30" s="2" t="s">
        <v>30</v>
      </c>
      <c r="E30" s="2" t="s">
        <v>175</v>
      </c>
      <c r="F30" s="2" t="str">
        <f>IFERROR(VLOOKUP(E30,#REF!, 2, FALSE), "")</f>
        <v/>
      </c>
      <c r="G30" s="3" t="s">
        <v>366</v>
      </c>
      <c r="H30" s="4" t="str">
        <f>IFERROR(VLOOKUP(E30,#REF!, 2, FALSE), "")</f>
        <v/>
      </c>
      <c r="I30" s="4" t="s">
        <v>366</v>
      </c>
      <c r="J30" s="3">
        <v>12345678</v>
      </c>
      <c r="L30" t="s">
        <v>32</v>
      </c>
      <c r="M30" t="s">
        <v>33</v>
      </c>
      <c r="N30" t="s">
        <v>176</v>
      </c>
      <c r="O30" t="s">
        <v>367</v>
      </c>
    </row>
    <row r="31" spans="1:15" ht="21" x14ac:dyDescent="0.3">
      <c r="A31" s="2" t="s">
        <v>104</v>
      </c>
      <c r="B31" s="2" t="s">
        <v>105</v>
      </c>
      <c r="C31" s="2" t="s">
        <v>29</v>
      </c>
      <c r="D31" s="2" t="s">
        <v>30</v>
      </c>
      <c r="E31" s="2" t="s">
        <v>368</v>
      </c>
      <c r="F31" s="2" t="s">
        <v>32</v>
      </c>
      <c r="G31" s="8" t="s">
        <v>369</v>
      </c>
      <c r="H31" s="4" t="str">
        <f>IFERROR(VLOOKUP(E31,#REF!, 2, FALSE), "")</f>
        <v/>
      </c>
      <c r="I31" s="4" t="s">
        <v>370</v>
      </c>
      <c r="J31" s="4">
        <v>12345678</v>
      </c>
      <c r="K31" s="7" t="s">
        <v>310</v>
      </c>
      <c r="L31" t="s">
        <v>32</v>
      </c>
      <c r="M31" t="s">
        <v>38</v>
      </c>
      <c r="N31" t="s">
        <v>107</v>
      </c>
      <c r="O31" t="s">
        <v>371</v>
      </c>
    </row>
    <row r="32" spans="1:15" ht="21" x14ac:dyDescent="0.3">
      <c r="A32" s="2" t="s">
        <v>27</v>
      </c>
      <c r="B32" s="2" t="s">
        <v>55</v>
      </c>
      <c r="C32" s="2" t="s">
        <v>29</v>
      </c>
      <c r="D32" s="2" t="s">
        <v>30</v>
      </c>
      <c r="E32" s="2" t="s">
        <v>56</v>
      </c>
      <c r="F32" s="2" t="str">
        <f>IFERROR(VLOOKUP(E32,#REF!, 2, FALSE), "")</f>
        <v/>
      </c>
      <c r="G32" s="3" t="s">
        <v>372</v>
      </c>
      <c r="H32" s="4" t="str">
        <f>IFERROR(VLOOKUP(E32,#REF!, 2, FALSE), "")</f>
        <v/>
      </c>
      <c r="I32" s="4" t="s">
        <v>372</v>
      </c>
      <c r="J32" s="3" t="s">
        <v>373</v>
      </c>
      <c r="L32" t="s">
        <v>32</v>
      </c>
      <c r="M32" t="s">
        <v>33</v>
      </c>
      <c r="N32" t="s">
        <v>57</v>
      </c>
      <c r="O32" t="s">
        <v>374</v>
      </c>
    </row>
    <row r="33" spans="1:15" ht="21" x14ac:dyDescent="0.3">
      <c r="A33" s="2" t="s">
        <v>27</v>
      </c>
      <c r="B33" s="2" t="s">
        <v>95</v>
      </c>
      <c r="C33" s="2" t="s">
        <v>29</v>
      </c>
      <c r="D33" s="2" t="s">
        <v>30</v>
      </c>
      <c r="E33" s="2" t="s">
        <v>219</v>
      </c>
      <c r="F33" s="2" t="s">
        <v>76</v>
      </c>
      <c r="G33" s="8" t="s">
        <v>375</v>
      </c>
      <c r="H33" s="4" t="str">
        <f>IFERROR(VLOOKUP(E33,#REF!, 2, FALSE), "")</f>
        <v/>
      </c>
      <c r="I33" s="4" t="s">
        <v>375</v>
      </c>
      <c r="J33" s="4">
        <v>12345678</v>
      </c>
      <c r="K33" s="7" t="s">
        <v>310</v>
      </c>
      <c r="L33" t="s">
        <v>76</v>
      </c>
      <c r="M33" t="s">
        <v>33</v>
      </c>
      <c r="N33" t="s">
        <v>220</v>
      </c>
      <c r="O33" t="s">
        <v>376</v>
      </c>
    </row>
    <row r="34" spans="1:15" ht="21" x14ac:dyDescent="0.3">
      <c r="A34" s="2" t="s">
        <v>27</v>
      </c>
      <c r="B34" s="2" t="s">
        <v>36</v>
      </c>
      <c r="C34" s="2" t="s">
        <v>29</v>
      </c>
      <c r="D34" s="2" t="s">
        <v>30</v>
      </c>
      <c r="E34" s="2" t="s">
        <v>377</v>
      </c>
      <c r="F34" s="2" t="str">
        <f>IFERROR(VLOOKUP(E34,#REF!, 2, FALSE), "")</f>
        <v/>
      </c>
      <c r="G34" s="3" t="s">
        <v>378</v>
      </c>
      <c r="H34" s="4" t="str">
        <f>IFERROR(VLOOKUP(E34,#REF!, 2, FALSE), "")</f>
        <v/>
      </c>
      <c r="I34" s="4" t="s">
        <v>378</v>
      </c>
      <c r="J34" s="10" t="s">
        <v>379</v>
      </c>
      <c r="L34" t="s">
        <v>32</v>
      </c>
      <c r="M34" t="s">
        <v>33</v>
      </c>
      <c r="N34" t="s">
        <v>73</v>
      </c>
      <c r="O34" t="s">
        <v>380</v>
      </c>
    </row>
    <row r="35" spans="1:15" ht="21" x14ac:dyDescent="0.3">
      <c r="A35" s="2" t="s">
        <v>27</v>
      </c>
      <c r="B35" s="2" t="s">
        <v>126</v>
      </c>
      <c r="C35" s="2" t="s">
        <v>29</v>
      </c>
      <c r="D35" s="2" t="s">
        <v>30</v>
      </c>
      <c r="E35" s="2" t="s">
        <v>127</v>
      </c>
      <c r="F35" s="2" t="str">
        <f>IFERROR(VLOOKUP(E35,#REF!, 2, FALSE), "")</f>
        <v/>
      </c>
      <c r="G35" s="3" t="s">
        <v>381</v>
      </c>
      <c r="H35" s="4" t="str">
        <f>IFERROR(VLOOKUP(E35,#REF!, 2, FALSE), "")</f>
        <v/>
      </c>
      <c r="I35" s="4" t="s">
        <v>382</v>
      </c>
      <c r="J35" s="3">
        <v>12345678</v>
      </c>
      <c r="L35" t="s">
        <v>32</v>
      </c>
      <c r="M35" t="s">
        <v>33</v>
      </c>
      <c r="N35" t="s">
        <v>128</v>
      </c>
      <c r="O35" t="s">
        <v>383</v>
      </c>
    </row>
    <row r="36" spans="1:15" ht="21" x14ac:dyDescent="0.3">
      <c r="A36" s="2" t="s">
        <v>27</v>
      </c>
      <c r="B36" s="2" t="s">
        <v>204</v>
      </c>
      <c r="C36" s="2" t="s">
        <v>205</v>
      </c>
      <c r="D36" s="2" t="s">
        <v>101</v>
      </c>
      <c r="E36" s="2" t="s">
        <v>221</v>
      </c>
      <c r="F36" s="2" t="str">
        <f>IFERROR(VLOOKUP(E36,#REF!, 2, FALSE), "")</f>
        <v/>
      </c>
      <c r="G36" s="3" t="s">
        <v>384</v>
      </c>
      <c r="H36" s="4" t="str">
        <f>IFERROR(VLOOKUP(E36,#REF!, 2, FALSE), "")</f>
        <v/>
      </c>
      <c r="I36" s="4" t="s">
        <v>384</v>
      </c>
      <c r="J36" s="3">
        <v>12345678</v>
      </c>
      <c r="L36" t="s">
        <v>76</v>
      </c>
      <c r="M36" t="s">
        <v>38</v>
      </c>
      <c r="N36" t="s">
        <v>222</v>
      </c>
      <c r="O36" t="s">
        <v>385</v>
      </c>
    </row>
    <row r="37" spans="1:15" ht="21" x14ac:dyDescent="0.3">
      <c r="A37" s="2" t="s">
        <v>27</v>
      </c>
      <c r="B37" s="2" t="s">
        <v>386</v>
      </c>
      <c r="C37" s="2" t="s">
        <v>29</v>
      </c>
      <c r="D37" s="2" t="s">
        <v>30</v>
      </c>
      <c r="E37" s="2" t="s">
        <v>136</v>
      </c>
      <c r="F37" s="2" t="str">
        <f>IFERROR(VLOOKUP(E37,#REF!, 2, FALSE), "")</f>
        <v/>
      </c>
      <c r="G37" s="3" t="s">
        <v>387</v>
      </c>
      <c r="H37" s="4" t="str">
        <f>IFERROR(VLOOKUP(E37,#REF!, 2, FALSE), "")</f>
        <v/>
      </c>
      <c r="I37" s="4" t="s">
        <v>388</v>
      </c>
      <c r="J37" s="3" t="s">
        <v>389</v>
      </c>
      <c r="L37" t="s">
        <v>32</v>
      </c>
      <c r="M37" t="s">
        <v>38</v>
      </c>
      <c r="N37" t="s">
        <v>137</v>
      </c>
      <c r="O37" t="s">
        <v>390</v>
      </c>
    </row>
    <row r="38" spans="1:15" ht="21" x14ac:dyDescent="0.3">
      <c r="A38" s="2" t="s">
        <v>27</v>
      </c>
      <c r="B38" s="2" t="s">
        <v>186</v>
      </c>
      <c r="C38" s="2" t="s">
        <v>165</v>
      </c>
      <c r="D38" s="2" t="s">
        <v>30</v>
      </c>
      <c r="E38" s="2" t="s">
        <v>391</v>
      </c>
      <c r="F38" s="2" t="s">
        <v>32</v>
      </c>
      <c r="G38" s="8" t="s">
        <v>392</v>
      </c>
      <c r="H38" s="4" t="str">
        <f>IFERROR(VLOOKUP(E38,#REF!, 2, FALSE), "")</f>
        <v/>
      </c>
      <c r="I38" s="4" t="s">
        <v>393</v>
      </c>
      <c r="J38" s="4">
        <v>12345678</v>
      </c>
      <c r="K38" s="7" t="s">
        <v>310</v>
      </c>
      <c r="L38" t="s">
        <v>32</v>
      </c>
      <c r="M38" t="s">
        <v>33</v>
      </c>
      <c r="N38" t="s">
        <v>188</v>
      </c>
      <c r="O38" t="s">
        <v>394</v>
      </c>
    </row>
    <row r="39" spans="1:15" ht="21" x14ac:dyDescent="0.3">
      <c r="A39" s="2" t="s">
        <v>40</v>
      </c>
      <c r="B39" s="2" t="s">
        <v>395</v>
      </c>
      <c r="C39" s="2" t="s">
        <v>29</v>
      </c>
      <c r="D39" s="2" t="s">
        <v>101</v>
      </c>
      <c r="E39" s="2" t="s">
        <v>102</v>
      </c>
      <c r="F39" s="2" t="str">
        <f>IFERROR(VLOOKUP(E39,#REF!, 2, FALSE), "")</f>
        <v/>
      </c>
      <c r="G39" s="3" t="s">
        <v>396</v>
      </c>
      <c r="H39" s="4" t="str">
        <f>IFERROR(VLOOKUP(E39,#REF!, 2, FALSE), "")</f>
        <v/>
      </c>
      <c r="I39" s="4" t="s">
        <v>396</v>
      </c>
      <c r="J39" s="3">
        <v>12345678</v>
      </c>
      <c r="L39" t="s">
        <v>32</v>
      </c>
      <c r="M39" t="s">
        <v>33</v>
      </c>
      <c r="N39" t="s">
        <v>103</v>
      </c>
      <c r="O39" t="s">
        <v>397</v>
      </c>
    </row>
    <row r="40" spans="1:15" ht="21" x14ac:dyDescent="0.3">
      <c r="A40" s="2" t="s">
        <v>27</v>
      </c>
      <c r="B40" s="2" t="s">
        <v>164</v>
      </c>
      <c r="C40" s="2" t="s">
        <v>165</v>
      </c>
      <c r="D40" s="2" t="s">
        <v>101</v>
      </c>
      <c r="E40" s="2" t="s">
        <v>166</v>
      </c>
      <c r="F40" s="2" t="str">
        <f>IFERROR(VLOOKUP(E40,#REF!, 2, FALSE), "")</f>
        <v/>
      </c>
      <c r="G40" s="3" t="s">
        <v>398</v>
      </c>
      <c r="H40" s="4" t="str">
        <f>IFERROR(VLOOKUP(E40,#REF!, 2, FALSE), "")</f>
        <v/>
      </c>
      <c r="I40" s="4" t="s">
        <v>398</v>
      </c>
      <c r="J40" s="3" t="s">
        <v>399</v>
      </c>
      <c r="L40" t="s">
        <v>32</v>
      </c>
      <c r="M40" t="s">
        <v>38</v>
      </c>
      <c r="N40" t="s">
        <v>167</v>
      </c>
      <c r="O40" t="s">
        <v>400</v>
      </c>
    </row>
    <row r="41" spans="1:15" ht="21" x14ac:dyDescent="0.3">
      <c r="A41" s="2" t="s">
        <v>40</v>
      </c>
      <c r="B41" s="2" t="s">
        <v>28</v>
      </c>
      <c r="C41" s="2" t="s">
        <v>29</v>
      </c>
      <c r="D41" s="2" t="s">
        <v>30</v>
      </c>
      <c r="E41" s="2" t="s">
        <v>45</v>
      </c>
      <c r="F41" s="2" t="str">
        <f>IFERROR(VLOOKUP(E41,#REF!, 2, FALSE), "")</f>
        <v/>
      </c>
      <c r="G41" s="3" t="s">
        <v>401</v>
      </c>
      <c r="H41" s="4" t="str">
        <f>IFERROR(VLOOKUP(E41,#REF!, 2, FALSE), "")</f>
        <v/>
      </c>
      <c r="I41" s="4" t="s">
        <v>401</v>
      </c>
      <c r="J41" s="3">
        <v>12345678</v>
      </c>
      <c r="L41" t="s">
        <v>32</v>
      </c>
      <c r="M41" t="s">
        <v>38</v>
      </c>
      <c r="N41" t="s">
        <v>46</v>
      </c>
      <c r="O41" t="s">
        <v>402</v>
      </c>
    </row>
    <row r="42" spans="1:15" ht="21" x14ac:dyDescent="0.3">
      <c r="A42" s="2" t="s">
        <v>27</v>
      </c>
      <c r="B42" s="2" t="s">
        <v>78</v>
      </c>
      <c r="C42" s="2" t="s">
        <v>29</v>
      </c>
      <c r="D42" s="2" t="s">
        <v>30</v>
      </c>
      <c r="E42" s="2" t="s">
        <v>403</v>
      </c>
      <c r="F42" s="2" t="str">
        <f>IFERROR(VLOOKUP(E42,#REF!, 2, FALSE), "")</f>
        <v/>
      </c>
      <c r="G42" s="3" t="s">
        <v>404</v>
      </c>
      <c r="H42" s="4" t="str">
        <f>IFERROR(VLOOKUP(E42,#REF!, 2, FALSE), "")</f>
        <v/>
      </c>
      <c r="I42" s="4" t="s">
        <v>404</v>
      </c>
      <c r="J42" s="3">
        <v>12345678</v>
      </c>
      <c r="L42" t="s">
        <v>32</v>
      </c>
      <c r="M42" t="s">
        <v>38</v>
      </c>
      <c r="N42" t="s">
        <v>80</v>
      </c>
      <c r="O42" t="s">
        <v>405</v>
      </c>
    </row>
    <row r="43" spans="1:15" ht="21" x14ac:dyDescent="0.3">
      <c r="A43" s="2" t="s">
        <v>27</v>
      </c>
      <c r="B43" s="2" t="s">
        <v>189</v>
      </c>
      <c r="C43" s="2" t="s">
        <v>190</v>
      </c>
      <c r="D43" s="2" t="s">
        <v>30</v>
      </c>
      <c r="E43" s="2" t="s">
        <v>191</v>
      </c>
      <c r="F43" s="2" t="s">
        <v>76</v>
      </c>
      <c r="G43" s="8" t="s">
        <v>406</v>
      </c>
      <c r="H43" s="4" t="str">
        <f>IFERROR(VLOOKUP(E43,#REF!, 2, FALSE), "")</f>
        <v/>
      </c>
      <c r="I43" s="4" t="s">
        <v>406</v>
      </c>
      <c r="J43" s="4">
        <v>12345678</v>
      </c>
      <c r="K43" s="7" t="s">
        <v>310</v>
      </c>
      <c r="L43" t="s">
        <v>76</v>
      </c>
      <c r="M43" t="s">
        <v>38</v>
      </c>
      <c r="N43" t="s">
        <v>192</v>
      </c>
      <c r="O43" t="s">
        <v>407</v>
      </c>
    </row>
    <row r="44" spans="1:15" ht="21" x14ac:dyDescent="0.3">
      <c r="A44" s="2" t="s">
        <v>40</v>
      </c>
      <c r="B44" s="2" t="s">
        <v>47</v>
      </c>
      <c r="C44" s="2" t="s">
        <v>29</v>
      </c>
      <c r="D44" s="2" t="s">
        <v>30</v>
      </c>
      <c r="E44" s="2" t="s">
        <v>124</v>
      </c>
      <c r="F44" s="2" t="str">
        <f>IFERROR(VLOOKUP(E44,#REF!, 2, FALSE), "")</f>
        <v/>
      </c>
      <c r="G44" s="3" t="s">
        <v>408</v>
      </c>
      <c r="H44" s="4" t="str">
        <f>IFERROR(VLOOKUP(E44,#REF!, 2, FALSE), "")</f>
        <v/>
      </c>
      <c r="I44" s="4" t="s">
        <v>409</v>
      </c>
      <c r="J44" s="3">
        <v>12345678</v>
      </c>
      <c r="L44" t="s">
        <v>76</v>
      </c>
      <c r="M44" t="s">
        <v>33</v>
      </c>
      <c r="N44" t="s">
        <v>125</v>
      </c>
      <c r="O44" t="s">
        <v>410</v>
      </c>
    </row>
    <row r="45" spans="1:15" ht="21" x14ac:dyDescent="0.3">
      <c r="A45" s="2" t="s">
        <v>104</v>
      </c>
      <c r="B45" s="2" t="s">
        <v>155</v>
      </c>
      <c r="C45" s="2" t="s">
        <v>29</v>
      </c>
      <c r="D45" s="2" t="s">
        <v>101</v>
      </c>
      <c r="E45" s="2" t="s">
        <v>156</v>
      </c>
      <c r="F45" s="2" t="s">
        <v>32</v>
      </c>
      <c r="G45" s="8" t="s">
        <v>411</v>
      </c>
      <c r="H45" s="4" t="str">
        <f>IFERROR(VLOOKUP(E45,#REF!, 2, FALSE), "")</f>
        <v/>
      </c>
      <c r="I45" s="4" t="s">
        <v>411</v>
      </c>
      <c r="J45" s="4">
        <v>12345678</v>
      </c>
      <c r="K45" s="7" t="s">
        <v>310</v>
      </c>
      <c r="L45" t="s">
        <v>32</v>
      </c>
      <c r="M45" t="s">
        <v>38</v>
      </c>
      <c r="N45" t="s">
        <v>157</v>
      </c>
      <c r="O45" t="s">
        <v>412</v>
      </c>
    </row>
    <row r="46" spans="1:15" ht="21" x14ac:dyDescent="0.3">
      <c r="A46" s="2" t="s">
        <v>27</v>
      </c>
      <c r="B46" s="2" t="s">
        <v>168</v>
      </c>
      <c r="C46" s="2" t="s">
        <v>29</v>
      </c>
      <c r="D46" s="2" t="s">
        <v>413</v>
      </c>
      <c r="E46" s="2" t="s">
        <v>169</v>
      </c>
      <c r="F46" s="2" t="s">
        <v>76</v>
      </c>
      <c r="G46" s="8" t="s">
        <v>414</v>
      </c>
      <c r="H46" s="4" t="str">
        <f>IFERROR(VLOOKUP(E46,#REF!, 2, FALSE), "")</f>
        <v/>
      </c>
      <c r="I46" s="4" t="s">
        <v>414</v>
      </c>
      <c r="J46" s="4">
        <v>12345678</v>
      </c>
      <c r="K46" s="7" t="s">
        <v>310</v>
      </c>
      <c r="L46" t="s">
        <v>76</v>
      </c>
      <c r="M46" t="s">
        <v>33</v>
      </c>
      <c r="N46" s="9" t="s">
        <v>415</v>
      </c>
      <c r="O46" t="s">
        <v>416</v>
      </c>
    </row>
    <row r="47" spans="1:15" ht="21" x14ac:dyDescent="0.3">
      <c r="A47" s="2" t="s">
        <v>27</v>
      </c>
      <c r="B47" s="2" t="s">
        <v>61</v>
      </c>
      <c r="C47" s="2" t="s">
        <v>29</v>
      </c>
      <c r="D47" s="2" t="s">
        <v>30</v>
      </c>
      <c r="E47" s="2" t="s">
        <v>239</v>
      </c>
      <c r="F47" s="2" t="s">
        <v>32</v>
      </c>
      <c r="G47" s="8" t="s">
        <v>417</v>
      </c>
      <c r="H47" s="4" t="str">
        <f>IFERROR(VLOOKUP(E47,#REF!, 2, FALSE), "")</f>
        <v/>
      </c>
      <c r="I47" s="4" t="s">
        <v>417</v>
      </c>
      <c r="J47" s="4">
        <v>12345678</v>
      </c>
      <c r="K47" s="7" t="s">
        <v>310</v>
      </c>
      <c r="L47" t="s">
        <v>32</v>
      </c>
      <c r="M47" t="s">
        <v>38</v>
      </c>
      <c r="N47" t="s">
        <v>240</v>
      </c>
      <c r="O47" t="s">
        <v>418</v>
      </c>
    </row>
    <row r="48" spans="1:15" ht="21" x14ac:dyDescent="0.3">
      <c r="A48" s="2" t="s">
        <v>27</v>
      </c>
      <c r="B48" s="2" t="s">
        <v>164</v>
      </c>
      <c r="C48" s="2" t="s">
        <v>165</v>
      </c>
      <c r="D48" s="2" t="s">
        <v>101</v>
      </c>
      <c r="E48" s="2" t="s">
        <v>223</v>
      </c>
      <c r="F48" s="2" t="s">
        <v>76</v>
      </c>
      <c r="G48" s="8" t="s">
        <v>419</v>
      </c>
      <c r="H48" s="4" t="str">
        <f>IFERROR(VLOOKUP(E48,#REF!, 2, FALSE), "")</f>
        <v/>
      </c>
      <c r="I48" s="4" t="s">
        <v>420</v>
      </c>
      <c r="J48" s="4">
        <v>12345678</v>
      </c>
      <c r="K48" s="7" t="s">
        <v>310</v>
      </c>
      <c r="L48" t="s">
        <v>76</v>
      </c>
      <c r="M48" t="s">
        <v>33</v>
      </c>
      <c r="N48" t="s">
        <v>224</v>
      </c>
      <c r="O48" t="s">
        <v>421</v>
      </c>
    </row>
    <row r="49" spans="1:15" ht="21" x14ac:dyDescent="0.3">
      <c r="A49" s="2" t="s">
        <v>27</v>
      </c>
      <c r="B49" s="2" t="s">
        <v>225</v>
      </c>
      <c r="C49" s="2" t="s">
        <v>226</v>
      </c>
      <c r="D49" s="2" t="s">
        <v>101</v>
      </c>
      <c r="E49" s="2" t="s">
        <v>422</v>
      </c>
      <c r="F49" s="2" t="s">
        <v>76</v>
      </c>
      <c r="G49" s="8" t="s">
        <v>423</v>
      </c>
      <c r="H49" s="4" t="str">
        <f>IFERROR(VLOOKUP(E49,#REF!, 2, FALSE), "")</f>
        <v/>
      </c>
      <c r="I49" s="4" t="s">
        <v>424</v>
      </c>
      <c r="J49" s="4">
        <v>12345678</v>
      </c>
      <c r="K49" s="7" t="s">
        <v>310</v>
      </c>
      <c r="L49" t="s">
        <v>76</v>
      </c>
      <c r="M49" t="s">
        <v>38</v>
      </c>
      <c r="N49" t="s">
        <v>228</v>
      </c>
      <c r="O49" t="s">
        <v>425</v>
      </c>
    </row>
    <row r="50" spans="1:15" ht="21" x14ac:dyDescent="0.3">
      <c r="A50" s="2" t="s">
        <v>27</v>
      </c>
      <c r="B50" s="2" t="s">
        <v>254</v>
      </c>
      <c r="C50" s="2" t="s">
        <v>165</v>
      </c>
      <c r="D50" s="2" t="s">
        <v>101</v>
      </c>
      <c r="E50" s="2" t="s">
        <v>426</v>
      </c>
      <c r="F50" s="2" t="s">
        <v>32</v>
      </c>
      <c r="G50" s="8" t="s">
        <v>427</v>
      </c>
      <c r="H50" s="4" t="str">
        <f>IFERROR(VLOOKUP(E50,#REF!, 2, FALSE), "")</f>
        <v/>
      </c>
      <c r="I50" s="4" t="s">
        <v>428</v>
      </c>
      <c r="J50" s="4">
        <v>12345678</v>
      </c>
      <c r="K50" s="7" t="s">
        <v>310</v>
      </c>
      <c r="L50" t="s">
        <v>32</v>
      </c>
      <c r="M50" t="s">
        <v>33</v>
      </c>
      <c r="N50" t="s">
        <v>256</v>
      </c>
      <c r="O50" t="s">
        <v>429</v>
      </c>
    </row>
    <row r="51" spans="1:15" ht="21" x14ac:dyDescent="0.3">
      <c r="A51" s="2" t="s">
        <v>27</v>
      </c>
      <c r="B51" s="2" t="s">
        <v>66</v>
      </c>
      <c r="C51" s="2" t="s">
        <v>29</v>
      </c>
      <c r="D51" s="2" t="s">
        <v>30</v>
      </c>
      <c r="E51" s="2" t="s">
        <v>67</v>
      </c>
      <c r="F51" s="2" t="str">
        <f>IFERROR(VLOOKUP(E51,#REF!, 2, FALSE), "")</f>
        <v/>
      </c>
      <c r="G51" s="3" t="s">
        <v>430</v>
      </c>
      <c r="H51" s="4" t="str">
        <f>IFERROR(VLOOKUP(E51,#REF!, 2, FALSE), "")</f>
        <v/>
      </c>
      <c r="I51" s="4" t="s">
        <v>431</v>
      </c>
      <c r="J51" s="3">
        <v>12345678</v>
      </c>
      <c r="L51" t="s">
        <v>32</v>
      </c>
      <c r="M51" t="s">
        <v>38</v>
      </c>
      <c r="N51" t="s">
        <v>68</v>
      </c>
      <c r="O51" t="s">
        <v>432</v>
      </c>
    </row>
    <row r="52" spans="1:15" ht="21" x14ac:dyDescent="0.3">
      <c r="A52" s="2" t="s">
        <v>27</v>
      </c>
      <c r="B52" s="2" t="s">
        <v>433</v>
      </c>
      <c r="C52" s="2"/>
      <c r="D52" s="2"/>
      <c r="E52" s="2" t="s">
        <v>434</v>
      </c>
      <c r="F52" s="5" t="str">
        <f>IFERROR(VLOOKUP(E52,#REF!, 2, FALSE), "")</f>
        <v/>
      </c>
      <c r="G52" s="4" t="s">
        <v>435</v>
      </c>
      <c r="H52" s="4" t="str">
        <f>IFERROR(VLOOKUP(E52,#REF!, 2, FALSE), "")</f>
        <v/>
      </c>
      <c r="I52" s="4" t="s">
        <v>435</v>
      </c>
      <c r="J52" s="4">
        <v>12345678</v>
      </c>
      <c r="K52" s="7"/>
      <c r="L52" t="s">
        <v>76</v>
      </c>
      <c r="N52" s="9" t="s">
        <v>436</v>
      </c>
    </row>
    <row r="53" spans="1:15" ht="21" x14ac:dyDescent="0.3">
      <c r="A53" s="2" t="s">
        <v>40</v>
      </c>
      <c r="B53" s="2" t="s">
        <v>171</v>
      </c>
      <c r="C53" s="2"/>
      <c r="D53" s="2"/>
      <c r="E53" s="2" t="s">
        <v>437</v>
      </c>
      <c r="F53" s="5" t="str">
        <f>IFERROR(VLOOKUP(E53,#REF!, 2, FALSE), "")</f>
        <v/>
      </c>
      <c r="G53" s="4" t="s">
        <v>438</v>
      </c>
      <c r="H53" s="4" t="str">
        <f>IFERROR(VLOOKUP(E53,#REF!, 2, FALSE), "")</f>
        <v/>
      </c>
      <c r="I53" s="4" t="s">
        <v>439</v>
      </c>
      <c r="J53" s="6"/>
      <c r="K53" s="7"/>
      <c r="L53" t="s">
        <v>76</v>
      </c>
      <c r="N53" s="9" t="s">
        <v>440</v>
      </c>
    </row>
    <row r="54" spans="1:15" ht="21" x14ac:dyDescent="0.3">
      <c r="A54" s="2" t="s">
        <v>27</v>
      </c>
      <c r="B54" s="2" t="s">
        <v>95</v>
      </c>
      <c r="C54" s="2" t="s">
        <v>29</v>
      </c>
      <c r="D54" s="2" t="s">
        <v>30</v>
      </c>
      <c r="E54" s="2" t="s">
        <v>441</v>
      </c>
      <c r="F54" s="5" t="str">
        <f>IFERROR(VLOOKUP(E54,#REF!, 2, FALSE), "")</f>
        <v/>
      </c>
      <c r="G54" s="4" t="s">
        <v>442</v>
      </c>
      <c r="H54" s="4" t="str">
        <f>IFERROR(VLOOKUP(E54,#REF!, 2, FALSE), "")</f>
        <v/>
      </c>
      <c r="I54" s="4" t="s">
        <v>443</v>
      </c>
      <c r="J54" s="4">
        <v>12345678</v>
      </c>
      <c r="K54" s="7" t="s">
        <v>286</v>
      </c>
      <c r="L54" t="s">
        <v>76</v>
      </c>
      <c r="M54" t="s">
        <v>38</v>
      </c>
      <c r="N54" t="s">
        <v>97</v>
      </c>
      <c r="O54" t="s">
        <v>444</v>
      </c>
    </row>
    <row r="55" spans="1:15" ht="21" x14ac:dyDescent="0.3">
      <c r="A55" s="2" t="s">
        <v>27</v>
      </c>
      <c r="B55" s="2" t="s">
        <v>126</v>
      </c>
      <c r="C55" s="2"/>
      <c r="D55" s="2"/>
      <c r="E55" s="2" t="s">
        <v>445</v>
      </c>
      <c r="F55" s="5" t="str">
        <f>IFERROR(VLOOKUP(E55,#REF!, 2, FALSE), "")</f>
        <v/>
      </c>
      <c r="G55" s="4" t="s">
        <v>446</v>
      </c>
      <c r="H55" s="4" t="str">
        <f>IFERROR(VLOOKUP(E55,#REF!, 2, FALSE), "")</f>
        <v/>
      </c>
      <c r="I55" s="4" t="s">
        <v>447</v>
      </c>
      <c r="J55" s="4">
        <v>12345678</v>
      </c>
      <c r="K55" s="7"/>
      <c r="L55" t="s">
        <v>32</v>
      </c>
      <c r="M55" t="s">
        <v>33</v>
      </c>
      <c r="N55" s="9" t="s">
        <v>448</v>
      </c>
    </row>
    <row r="56" spans="1:15" ht="21" x14ac:dyDescent="0.3">
      <c r="A56" s="2" t="s">
        <v>27</v>
      </c>
      <c r="B56" s="2" t="s">
        <v>78</v>
      </c>
      <c r="C56" s="2" t="s">
        <v>29</v>
      </c>
      <c r="D56" s="2" t="s">
        <v>30</v>
      </c>
      <c r="E56" s="2" t="s">
        <v>120</v>
      </c>
      <c r="F56" s="2" t="str">
        <f>IFERROR(VLOOKUP(E56,#REF!, 2, FALSE), "")</f>
        <v/>
      </c>
      <c r="G56" s="3" t="s">
        <v>449</v>
      </c>
      <c r="H56" s="4" t="str">
        <f>IFERROR(VLOOKUP(E56,#REF!, 2, FALSE), "")</f>
        <v/>
      </c>
      <c r="I56" s="4" t="s">
        <v>449</v>
      </c>
      <c r="J56" s="4">
        <v>12345678</v>
      </c>
      <c r="K56" s="7" t="s">
        <v>286</v>
      </c>
      <c r="L56" t="s">
        <v>32</v>
      </c>
      <c r="M56" t="s">
        <v>38</v>
      </c>
      <c r="N56" t="s">
        <v>121</v>
      </c>
      <c r="O56" t="s">
        <v>450</v>
      </c>
    </row>
    <row r="57" spans="1:15" ht="21" x14ac:dyDescent="0.3">
      <c r="A57" s="2" t="s">
        <v>27</v>
      </c>
      <c r="B57" s="2" t="s">
        <v>69</v>
      </c>
      <c r="C57" s="2" t="s">
        <v>29</v>
      </c>
      <c r="D57" s="2" t="s">
        <v>30</v>
      </c>
      <c r="E57" s="2" t="s">
        <v>451</v>
      </c>
      <c r="F57" s="5" t="str">
        <f>IFERROR(VLOOKUP(E57,#REF!, 2, FALSE), "")</f>
        <v/>
      </c>
      <c r="G57" s="11" t="s">
        <v>452</v>
      </c>
      <c r="H57" s="4" t="str">
        <f>IFERROR(VLOOKUP(E57,#REF!, 2, FALSE), "")</f>
        <v/>
      </c>
      <c r="I57" s="4" t="s">
        <v>453</v>
      </c>
      <c r="J57" s="4">
        <v>12345678</v>
      </c>
      <c r="K57" s="7" t="s">
        <v>310</v>
      </c>
      <c r="L57" t="s">
        <v>32</v>
      </c>
      <c r="M57" t="s">
        <v>33</v>
      </c>
      <c r="N57" t="s">
        <v>71</v>
      </c>
      <c r="O57" t="s">
        <v>454</v>
      </c>
    </row>
    <row r="58" spans="1:15" ht="21" x14ac:dyDescent="0.3">
      <c r="A58" s="2" t="s">
        <v>27</v>
      </c>
      <c r="B58" s="2" t="s">
        <v>95</v>
      </c>
      <c r="C58" s="2" t="s">
        <v>29</v>
      </c>
      <c r="D58" s="2" t="s">
        <v>30</v>
      </c>
      <c r="E58" s="2" t="s">
        <v>455</v>
      </c>
      <c r="F58" s="5" t="str">
        <f>IFERROR(VLOOKUP(E58,#REF!, 2, FALSE), "")</f>
        <v/>
      </c>
      <c r="G58" s="11" t="s">
        <v>456</v>
      </c>
      <c r="H58" s="4" t="str">
        <f>IFERROR(VLOOKUP(E58,#REF!, 2, FALSE), "")</f>
        <v/>
      </c>
      <c r="I58" s="4" t="s">
        <v>457</v>
      </c>
      <c r="J58" s="4">
        <v>12345678</v>
      </c>
      <c r="K58" s="7" t="s">
        <v>310</v>
      </c>
      <c r="L58" t="s">
        <v>76</v>
      </c>
      <c r="M58" t="s">
        <v>38</v>
      </c>
      <c r="N58" t="s">
        <v>238</v>
      </c>
      <c r="O58" t="s">
        <v>458</v>
      </c>
    </row>
    <row r="59" spans="1:15" ht="21" x14ac:dyDescent="0.3">
      <c r="A59" s="2" t="s">
        <v>40</v>
      </c>
      <c r="B59" s="2" t="s">
        <v>47</v>
      </c>
      <c r="C59" s="2" t="s">
        <v>29</v>
      </c>
      <c r="D59" s="2" t="s">
        <v>30</v>
      </c>
      <c r="E59" s="2" t="s">
        <v>459</v>
      </c>
      <c r="F59" s="5" t="str">
        <f>IFERROR(VLOOKUP(E59,#REF!, 2, FALSE), "")</f>
        <v/>
      </c>
      <c r="G59" s="11" t="s">
        <v>460</v>
      </c>
      <c r="H59" s="4" t="str">
        <f>IFERROR(VLOOKUP(E59,#REF!, 2, FALSE), "")</f>
        <v/>
      </c>
      <c r="I59" s="4" t="s">
        <v>461</v>
      </c>
      <c r="J59" s="4">
        <v>12345678</v>
      </c>
      <c r="K59" s="7" t="s">
        <v>310</v>
      </c>
      <c r="L59" t="s">
        <v>32</v>
      </c>
      <c r="M59" t="s">
        <v>33</v>
      </c>
      <c r="N59" t="s">
        <v>117</v>
      </c>
      <c r="O59" t="s">
        <v>462</v>
      </c>
    </row>
    <row r="60" spans="1:15" ht="21" x14ac:dyDescent="0.3">
      <c r="A60" s="2" t="s">
        <v>27</v>
      </c>
      <c r="B60" s="2" t="s">
        <v>189</v>
      </c>
      <c r="C60" s="2" t="s">
        <v>29</v>
      </c>
      <c r="D60" s="2" t="s">
        <v>30</v>
      </c>
      <c r="E60" s="2" t="s">
        <v>463</v>
      </c>
      <c r="F60" s="5" t="str">
        <f>IFERROR(VLOOKUP(E60,#REF!, 2, FALSE), "")</f>
        <v/>
      </c>
      <c r="G60" s="11" t="s">
        <v>464</v>
      </c>
      <c r="H60" s="4" t="str">
        <f>IFERROR(VLOOKUP(E60,#REF!, 2, FALSE), "")</f>
        <v/>
      </c>
      <c r="I60" s="4" t="s">
        <v>465</v>
      </c>
      <c r="J60" s="4">
        <v>12345678</v>
      </c>
      <c r="K60" s="7" t="s">
        <v>310</v>
      </c>
      <c r="L60" t="s">
        <v>76</v>
      </c>
      <c r="M60" t="s">
        <v>33</v>
      </c>
      <c r="N60" t="s">
        <v>247</v>
      </c>
      <c r="O60" t="s">
        <v>466</v>
      </c>
    </row>
    <row r="61" spans="1:15" ht="21" x14ac:dyDescent="0.3">
      <c r="A61" s="2" t="s">
        <v>27</v>
      </c>
      <c r="B61" s="2" t="s">
        <v>74</v>
      </c>
      <c r="C61" s="2" t="s">
        <v>29</v>
      </c>
      <c r="D61" s="2" t="s">
        <v>30</v>
      </c>
      <c r="E61" s="2" t="s">
        <v>467</v>
      </c>
      <c r="F61" s="5" t="str">
        <f>IFERROR(VLOOKUP(E61,#REF!, 2, FALSE), "")</f>
        <v/>
      </c>
      <c r="G61" s="11" t="s">
        <v>468</v>
      </c>
      <c r="H61" s="4" t="str">
        <f>IFERROR(VLOOKUP(E61,#REF!, 2, FALSE), "")</f>
        <v/>
      </c>
      <c r="I61" s="4" t="s">
        <v>469</v>
      </c>
      <c r="J61" s="4">
        <v>12345678</v>
      </c>
      <c r="K61" s="7" t="s">
        <v>310</v>
      </c>
      <c r="L61" t="s">
        <v>76</v>
      </c>
      <c r="M61" t="s">
        <v>38</v>
      </c>
      <c r="N61" t="s">
        <v>84</v>
      </c>
      <c r="O61" t="s">
        <v>470</v>
      </c>
    </row>
    <row r="62" spans="1:15" ht="21" x14ac:dyDescent="0.3">
      <c r="A62" s="2" t="s">
        <v>27</v>
      </c>
      <c r="B62" s="2" t="s">
        <v>74</v>
      </c>
      <c r="C62" s="2" t="s">
        <v>29</v>
      </c>
      <c r="D62" s="2" t="s">
        <v>30</v>
      </c>
      <c r="E62" s="2" t="s">
        <v>471</v>
      </c>
      <c r="F62" s="5" t="str">
        <f>IFERROR(VLOOKUP(E62,#REF!, 2, FALSE), "")</f>
        <v/>
      </c>
      <c r="G62" s="11" t="s">
        <v>472</v>
      </c>
      <c r="H62" s="4" t="str">
        <f>IFERROR(VLOOKUP(E62,#REF!, 2, FALSE), "")</f>
        <v/>
      </c>
      <c r="I62" s="4" t="s">
        <v>473</v>
      </c>
      <c r="J62" s="4">
        <v>12345678</v>
      </c>
      <c r="K62" s="7" t="s">
        <v>310</v>
      </c>
      <c r="L62" t="s">
        <v>76</v>
      </c>
      <c r="M62" t="s">
        <v>38</v>
      </c>
      <c r="N62" t="s">
        <v>77</v>
      </c>
      <c r="O62" t="s">
        <v>474</v>
      </c>
    </row>
    <row r="63" spans="1:15" ht="21" x14ac:dyDescent="0.3">
      <c r="A63" s="2" t="s">
        <v>40</v>
      </c>
      <c r="B63" s="2" t="s">
        <v>47</v>
      </c>
      <c r="C63" s="2" t="s">
        <v>29</v>
      </c>
      <c r="D63" s="2" t="s">
        <v>30</v>
      </c>
      <c r="E63" s="2" t="s">
        <v>475</v>
      </c>
      <c r="F63" s="5" t="str">
        <f>IFERROR(VLOOKUP(E63,#REF!, 2, FALSE), "")</f>
        <v/>
      </c>
      <c r="G63" s="11" t="s">
        <v>476</v>
      </c>
      <c r="H63" s="4" t="str">
        <f>IFERROR(VLOOKUP(E63,#REF!, 2, FALSE), "")</f>
        <v/>
      </c>
      <c r="I63" s="4" t="s">
        <v>477</v>
      </c>
      <c r="J63" s="4">
        <v>12345678</v>
      </c>
      <c r="K63" s="7" t="s">
        <v>310</v>
      </c>
      <c r="L63" t="s">
        <v>32</v>
      </c>
      <c r="M63" t="s">
        <v>33</v>
      </c>
      <c r="N63" t="s">
        <v>139</v>
      </c>
      <c r="O63" t="s">
        <v>478</v>
      </c>
    </row>
    <row r="64" spans="1:15" ht="21" x14ac:dyDescent="0.3">
      <c r="A64" s="2" t="s">
        <v>27</v>
      </c>
      <c r="B64" s="2" t="s">
        <v>225</v>
      </c>
      <c r="C64" s="2" t="s">
        <v>226</v>
      </c>
      <c r="D64" s="2" t="s">
        <v>30</v>
      </c>
      <c r="E64" s="2" t="s">
        <v>479</v>
      </c>
      <c r="F64" s="5" t="str">
        <f>IFERROR(VLOOKUP(E64,#REF!, 2, FALSE), "")</f>
        <v/>
      </c>
      <c r="G64" s="11" t="s">
        <v>480</v>
      </c>
      <c r="H64" s="4" t="str">
        <f>IFERROR(VLOOKUP(E64,#REF!, 2, FALSE), "")</f>
        <v/>
      </c>
      <c r="I64" s="4" t="s">
        <v>481</v>
      </c>
      <c r="J64" s="4">
        <v>12345678</v>
      </c>
      <c r="K64" s="7" t="s">
        <v>310</v>
      </c>
      <c r="L64" t="s">
        <v>32</v>
      </c>
      <c r="M64" t="s">
        <v>38</v>
      </c>
      <c r="N64" t="s">
        <v>242</v>
      </c>
      <c r="O64" t="s">
        <v>482</v>
      </c>
    </row>
    <row r="65" spans="1:15" ht="21" x14ac:dyDescent="0.3">
      <c r="A65" s="2" t="s">
        <v>27</v>
      </c>
      <c r="B65" s="2" t="s">
        <v>61</v>
      </c>
      <c r="C65" s="2" t="s">
        <v>29</v>
      </c>
      <c r="D65" s="2" t="s">
        <v>30</v>
      </c>
      <c r="E65" s="2" t="s">
        <v>483</v>
      </c>
      <c r="F65" s="5" t="str">
        <f>IFERROR(VLOOKUP(E65,#REF!, 2, FALSE), "")</f>
        <v/>
      </c>
      <c r="G65" s="11" t="s">
        <v>484</v>
      </c>
      <c r="H65" s="4" t="str">
        <f>IFERROR(VLOOKUP(E65,#REF!, 2, FALSE), "")</f>
        <v/>
      </c>
      <c r="I65" s="4" t="s">
        <v>485</v>
      </c>
      <c r="J65" s="4">
        <v>12345678</v>
      </c>
      <c r="K65" s="7" t="s">
        <v>310</v>
      </c>
      <c r="L65" t="s">
        <v>32</v>
      </c>
      <c r="M65" t="s">
        <v>38</v>
      </c>
      <c r="N65" t="s">
        <v>65</v>
      </c>
      <c r="O65" t="s">
        <v>486</v>
      </c>
    </row>
    <row r="66" spans="1:15" ht="21" x14ac:dyDescent="0.3">
      <c r="A66" s="2" t="s">
        <v>27</v>
      </c>
      <c r="B66" s="2" t="s">
        <v>180</v>
      </c>
      <c r="C66" s="2" t="s">
        <v>181</v>
      </c>
      <c r="D66" s="2" t="s">
        <v>101</v>
      </c>
      <c r="E66" s="2" t="s">
        <v>487</v>
      </c>
      <c r="F66" s="5" t="str">
        <f>IFERROR(VLOOKUP(E66,#REF!, 2, FALSE), "")</f>
        <v/>
      </c>
      <c r="G66" s="11" t="s">
        <v>488</v>
      </c>
      <c r="H66" s="4" t="str">
        <f>IFERROR(VLOOKUP(E66,#REF!, 2, FALSE), "")</f>
        <v/>
      </c>
      <c r="I66" s="4" t="s">
        <v>489</v>
      </c>
      <c r="J66" s="4">
        <v>12345678</v>
      </c>
      <c r="K66" s="7" t="s">
        <v>310</v>
      </c>
      <c r="L66" t="s">
        <v>76</v>
      </c>
      <c r="M66" t="s">
        <v>33</v>
      </c>
      <c r="N66" t="s">
        <v>183</v>
      </c>
      <c r="O66" t="s">
        <v>490</v>
      </c>
    </row>
    <row r="67" spans="1:15" ht="21" x14ac:dyDescent="0.3">
      <c r="A67" s="2" t="s">
        <v>27</v>
      </c>
      <c r="B67" s="2" t="s">
        <v>257</v>
      </c>
      <c r="C67" s="2" t="s">
        <v>258</v>
      </c>
      <c r="D67" s="2" t="s">
        <v>101</v>
      </c>
      <c r="E67" s="2" t="s">
        <v>491</v>
      </c>
      <c r="F67" s="5" t="str">
        <f>IFERROR(VLOOKUP(E67,#REF!, 2, FALSE), "")</f>
        <v/>
      </c>
      <c r="G67" s="11" t="s">
        <v>492</v>
      </c>
      <c r="H67" s="4" t="str">
        <f>IFERROR(VLOOKUP(E67,#REF!, 2, FALSE), "")</f>
        <v/>
      </c>
      <c r="I67" s="4" t="s">
        <v>493</v>
      </c>
      <c r="J67" s="4">
        <v>12345678</v>
      </c>
      <c r="K67" s="7" t="s">
        <v>310</v>
      </c>
      <c r="L67" t="s">
        <v>32</v>
      </c>
      <c r="M67" t="s">
        <v>38</v>
      </c>
      <c r="N67" t="s">
        <v>260</v>
      </c>
      <c r="O67" t="s">
        <v>494</v>
      </c>
    </row>
    <row r="68" spans="1:15" ht="21" x14ac:dyDescent="0.3">
      <c r="A68" s="2" t="s">
        <v>27</v>
      </c>
      <c r="B68" s="2" t="s">
        <v>180</v>
      </c>
      <c r="C68" s="2" t="s">
        <v>181</v>
      </c>
      <c r="D68" s="2" t="s">
        <v>101</v>
      </c>
      <c r="E68" s="2" t="s">
        <v>495</v>
      </c>
      <c r="F68" s="5" t="str">
        <f>IFERROR(VLOOKUP(E68,#REF!, 2, FALSE), "")</f>
        <v/>
      </c>
      <c r="G68" s="11" t="s">
        <v>496</v>
      </c>
      <c r="H68" s="4" t="str">
        <f>IFERROR(VLOOKUP(E68,#REF!, 2, FALSE), "")</f>
        <v/>
      </c>
      <c r="I68" s="4" t="s">
        <v>497</v>
      </c>
      <c r="J68" s="4">
        <v>12345678</v>
      </c>
      <c r="K68" s="7" t="s">
        <v>310</v>
      </c>
      <c r="L68" t="s">
        <v>32</v>
      </c>
      <c r="M68" t="s">
        <v>38</v>
      </c>
      <c r="N68" t="s">
        <v>262</v>
      </c>
      <c r="O68" t="s">
        <v>498</v>
      </c>
    </row>
    <row r="69" spans="1:15" ht="21" x14ac:dyDescent="0.3">
      <c r="A69" s="2" t="s">
        <v>27</v>
      </c>
      <c r="B69" s="2" t="s">
        <v>61</v>
      </c>
      <c r="C69" s="2" t="s">
        <v>29</v>
      </c>
      <c r="D69" s="2" t="s">
        <v>30</v>
      </c>
      <c r="E69" s="2" t="s">
        <v>499</v>
      </c>
      <c r="F69" s="5" t="str">
        <f>IFERROR(VLOOKUP(E69,#REF!, 2, FALSE), "")</f>
        <v/>
      </c>
      <c r="G69" s="11" t="s">
        <v>500</v>
      </c>
      <c r="H69" s="4" t="str">
        <f>IFERROR(VLOOKUP(E69,#REF!, 2, FALSE), "")</f>
        <v/>
      </c>
      <c r="I69" s="4" t="s">
        <v>501</v>
      </c>
      <c r="J69" s="4">
        <v>12345678</v>
      </c>
      <c r="K69" s="7" t="s">
        <v>310</v>
      </c>
      <c r="L69" t="s">
        <v>32</v>
      </c>
      <c r="M69" t="s">
        <v>38</v>
      </c>
      <c r="N69" t="s">
        <v>63</v>
      </c>
      <c r="O69" t="s">
        <v>502</v>
      </c>
    </row>
    <row r="70" spans="1:15" ht="21" x14ac:dyDescent="0.3">
      <c r="A70" s="2" t="s">
        <v>27</v>
      </c>
      <c r="B70" s="2" t="s">
        <v>113</v>
      </c>
      <c r="C70" s="2" t="s">
        <v>29</v>
      </c>
      <c r="D70" s="2" t="s">
        <v>30</v>
      </c>
      <c r="E70" s="2" t="s">
        <v>503</v>
      </c>
      <c r="F70" s="5" t="str">
        <f>IFERROR(VLOOKUP(E70,#REF!, 2, FALSE), "")</f>
        <v/>
      </c>
      <c r="G70" s="4" t="s">
        <v>504</v>
      </c>
      <c r="H70" s="4" t="str">
        <f>IFERROR(VLOOKUP(E70,#REF!, 2, FALSE), "")</f>
        <v/>
      </c>
      <c r="I70" s="4" t="s">
        <v>505</v>
      </c>
      <c r="J70" s="4">
        <v>12345678</v>
      </c>
      <c r="K70" s="7" t="s">
        <v>310</v>
      </c>
      <c r="L70" t="s">
        <v>76</v>
      </c>
      <c r="M70" t="s">
        <v>33</v>
      </c>
      <c r="N70" t="s">
        <v>159</v>
      </c>
      <c r="O70" t="s">
        <v>506</v>
      </c>
    </row>
    <row r="71" spans="1:15" ht="21" x14ac:dyDescent="0.3">
      <c r="A71" s="2" t="s">
        <v>27</v>
      </c>
      <c r="B71" s="2" t="s">
        <v>108</v>
      </c>
      <c r="C71" s="2" t="s">
        <v>29</v>
      </c>
      <c r="D71" s="2" t="s">
        <v>101</v>
      </c>
      <c r="E71" s="2" t="s">
        <v>507</v>
      </c>
      <c r="F71" s="5" t="str">
        <f>IFERROR(VLOOKUP(E71,#REF!, 2, FALSE), "")</f>
        <v/>
      </c>
      <c r="G71" s="4" t="s">
        <v>508</v>
      </c>
      <c r="H71" s="4" t="str">
        <f>IFERROR(VLOOKUP(E71,#REF!, 2, FALSE), "")</f>
        <v/>
      </c>
      <c r="I71" s="4" t="s">
        <v>509</v>
      </c>
      <c r="J71" s="4">
        <v>12345678</v>
      </c>
      <c r="K71" s="7" t="s">
        <v>310</v>
      </c>
      <c r="L71" t="s">
        <v>76</v>
      </c>
      <c r="M71" t="s">
        <v>33</v>
      </c>
      <c r="N71" s="9" t="s">
        <v>510</v>
      </c>
      <c r="O71" t="s">
        <v>511</v>
      </c>
    </row>
    <row r="72" spans="1:15" ht="21" x14ac:dyDescent="0.3">
      <c r="A72" s="2" t="s">
        <v>40</v>
      </c>
      <c r="B72" s="2" t="s">
        <v>171</v>
      </c>
      <c r="C72" s="2" t="s">
        <v>29</v>
      </c>
      <c r="D72" s="2" t="s">
        <v>101</v>
      </c>
      <c r="E72" s="2" t="s">
        <v>512</v>
      </c>
      <c r="F72" s="5" t="str">
        <f>IFERROR(VLOOKUP(E72,#REF!, 2, FALSE), "")</f>
        <v/>
      </c>
      <c r="G72" s="4" t="s">
        <v>513</v>
      </c>
      <c r="H72" s="4" t="str">
        <f>IFERROR(VLOOKUP(E72,#REF!, 2, FALSE), "")</f>
        <v/>
      </c>
      <c r="I72" s="4" t="s">
        <v>514</v>
      </c>
      <c r="J72" s="4">
        <v>12345678</v>
      </c>
      <c r="K72" s="7" t="s">
        <v>310</v>
      </c>
      <c r="L72" t="s">
        <v>76</v>
      </c>
      <c r="M72" t="s">
        <v>33</v>
      </c>
      <c r="N72" t="s">
        <v>249</v>
      </c>
      <c r="O72" t="s">
        <v>515</v>
      </c>
    </row>
    <row r="73" spans="1:15" ht="21" x14ac:dyDescent="0.3">
      <c r="A73" s="2" t="s">
        <v>40</v>
      </c>
      <c r="B73" s="2" t="s">
        <v>171</v>
      </c>
      <c r="C73" s="2" t="s">
        <v>29</v>
      </c>
      <c r="D73" s="2" t="s">
        <v>101</v>
      </c>
      <c r="E73" s="2" t="s">
        <v>516</v>
      </c>
      <c r="F73" s="5" t="str">
        <f>IFERROR(VLOOKUP(E73,#REF!, 2, FALSE), "")</f>
        <v/>
      </c>
      <c r="G73" s="4" t="s">
        <v>517</v>
      </c>
      <c r="H73" s="4" t="str">
        <f>IFERROR(VLOOKUP(E73,#REF!, 2, FALSE), "")</f>
        <v/>
      </c>
      <c r="I73" s="4" t="s">
        <v>518</v>
      </c>
      <c r="J73" s="4">
        <v>12345678</v>
      </c>
      <c r="K73" s="7" t="s">
        <v>310</v>
      </c>
      <c r="L73" t="s">
        <v>32</v>
      </c>
      <c r="M73" t="s">
        <v>33</v>
      </c>
      <c r="N73" t="s">
        <v>173</v>
      </c>
      <c r="O73" t="s">
        <v>519</v>
      </c>
    </row>
    <row r="74" spans="1:15" ht="21" x14ac:dyDescent="0.3">
      <c r="A74" s="2" t="s">
        <v>27</v>
      </c>
      <c r="B74" s="2" t="s">
        <v>95</v>
      </c>
      <c r="C74" s="2" t="s">
        <v>29</v>
      </c>
      <c r="D74" s="2" t="s">
        <v>30</v>
      </c>
      <c r="E74" s="2" t="s">
        <v>198</v>
      </c>
      <c r="F74" s="5" t="str">
        <f>IFERROR(VLOOKUP(E74,#REF!, 2, FALSE), "")</f>
        <v/>
      </c>
      <c r="G74" s="4" t="s">
        <v>520</v>
      </c>
      <c r="H74" s="4" t="str">
        <f>IFERROR(VLOOKUP(E74,#REF!, 2, FALSE), "")</f>
        <v/>
      </c>
      <c r="I74" s="4" t="s">
        <v>521</v>
      </c>
      <c r="J74" s="4">
        <v>12345678</v>
      </c>
      <c r="K74" s="7" t="s">
        <v>310</v>
      </c>
      <c r="L74" t="s">
        <v>32</v>
      </c>
      <c r="M74" t="s">
        <v>38</v>
      </c>
      <c r="N74" t="s">
        <v>199</v>
      </c>
      <c r="O74" t="s">
        <v>522</v>
      </c>
    </row>
    <row r="75" spans="1:15" ht="21" x14ac:dyDescent="0.3">
      <c r="A75" s="2" t="s">
        <v>27</v>
      </c>
      <c r="B75" s="2" t="s">
        <v>204</v>
      </c>
      <c r="C75" s="2" t="s">
        <v>205</v>
      </c>
      <c r="D75" s="2" t="s">
        <v>30</v>
      </c>
      <c r="E75" s="2" t="s">
        <v>206</v>
      </c>
      <c r="F75" s="5" t="str">
        <f>IFERROR(VLOOKUP(E75,#REF!, 2, FALSE), "")</f>
        <v/>
      </c>
      <c r="G75" s="4" t="s">
        <v>523</v>
      </c>
      <c r="H75" s="4" t="str">
        <f>IFERROR(VLOOKUP(E75,#REF!, 2, FALSE), "")</f>
        <v/>
      </c>
      <c r="I75" s="4" t="s">
        <v>524</v>
      </c>
      <c r="J75" s="4">
        <v>12345678</v>
      </c>
      <c r="K75" s="7" t="s">
        <v>310</v>
      </c>
      <c r="L75" t="s">
        <v>32</v>
      </c>
      <c r="M75" t="s">
        <v>38</v>
      </c>
      <c r="N75" t="s">
        <v>207</v>
      </c>
      <c r="O75" t="s">
        <v>311</v>
      </c>
    </row>
    <row r="76" spans="1:15" ht="21" x14ac:dyDescent="0.3">
      <c r="A76" s="2" t="s">
        <v>104</v>
      </c>
      <c r="B76" s="2" t="s">
        <v>155</v>
      </c>
      <c r="C76" s="2" t="s">
        <v>214</v>
      </c>
      <c r="D76" s="2" t="s">
        <v>101</v>
      </c>
      <c r="E76" s="2" t="s">
        <v>525</v>
      </c>
      <c r="F76" s="5" t="str">
        <f>IFERROR(VLOOKUP(E76,#REF!, 2, FALSE), "")</f>
        <v/>
      </c>
      <c r="G76" s="4" t="s">
        <v>526</v>
      </c>
      <c r="H76" s="4" t="str">
        <f>IFERROR(VLOOKUP(E76,#REF!, 2, FALSE), "")</f>
        <v/>
      </c>
      <c r="I76" s="4" t="s">
        <v>527</v>
      </c>
      <c r="J76" s="4">
        <v>12345678</v>
      </c>
      <c r="K76" s="7" t="s">
        <v>310</v>
      </c>
      <c r="L76" t="s">
        <v>76</v>
      </c>
      <c r="M76" t="s">
        <v>38</v>
      </c>
      <c r="N76" t="s">
        <v>216</v>
      </c>
      <c r="O76" t="s">
        <v>528</v>
      </c>
    </row>
    <row r="77" spans="1:15" ht="21" x14ac:dyDescent="0.3">
      <c r="A77" s="2" t="s">
        <v>27</v>
      </c>
      <c r="B77" s="2" t="s">
        <v>108</v>
      </c>
      <c r="C77" s="2" t="s">
        <v>29</v>
      </c>
      <c r="D77" s="2" t="s">
        <v>101</v>
      </c>
      <c r="E77" s="2" t="s">
        <v>142</v>
      </c>
      <c r="F77" s="5" t="str">
        <f>IFERROR(VLOOKUP(E77,#REF!, 2, FALSE), "")</f>
        <v/>
      </c>
      <c r="G77" s="4" t="s">
        <v>529</v>
      </c>
      <c r="H77" s="4" t="str">
        <f>IFERROR(VLOOKUP(E77,#REF!, 2, FALSE), "")</f>
        <v/>
      </c>
      <c r="I77" s="4" t="s">
        <v>530</v>
      </c>
      <c r="J77" s="4">
        <v>12345678</v>
      </c>
      <c r="K77" s="7" t="s">
        <v>310</v>
      </c>
      <c r="L77" t="s">
        <v>32</v>
      </c>
      <c r="M77" t="s">
        <v>33</v>
      </c>
      <c r="N77" t="s">
        <v>143</v>
      </c>
      <c r="O77" t="s">
        <v>531</v>
      </c>
    </row>
    <row r="78" spans="1:15" ht="21" x14ac:dyDescent="0.3">
      <c r="A78" s="2" t="s">
        <v>40</v>
      </c>
      <c r="B78" s="2" t="s">
        <v>47</v>
      </c>
      <c r="C78" s="2" t="s">
        <v>29</v>
      </c>
      <c r="D78" s="2" t="s">
        <v>30</v>
      </c>
      <c r="E78" s="2" t="s">
        <v>532</v>
      </c>
      <c r="F78" s="5" t="str">
        <f>IFERROR(VLOOKUP(E78,#REF!, 2, FALSE), "")</f>
        <v/>
      </c>
      <c r="G78" s="4" t="s">
        <v>533</v>
      </c>
      <c r="H78" s="4" t="str">
        <f>IFERROR(VLOOKUP(E78,#REF!, 2, FALSE), "")</f>
        <v/>
      </c>
      <c r="I78" s="4" t="s">
        <v>534</v>
      </c>
      <c r="J78" s="4">
        <v>12345678</v>
      </c>
      <c r="K78" s="7" t="s">
        <v>310</v>
      </c>
      <c r="L78" t="s">
        <v>32</v>
      </c>
      <c r="M78" t="s">
        <v>38</v>
      </c>
      <c r="N78" t="s">
        <v>49</v>
      </c>
      <c r="O78" t="s">
        <v>535</v>
      </c>
    </row>
    <row r="79" spans="1:15" ht="21" x14ac:dyDescent="0.3">
      <c r="A79" s="2" t="s">
        <v>27</v>
      </c>
      <c r="B79" s="2" t="s">
        <v>108</v>
      </c>
      <c r="C79" s="2" t="s">
        <v>29</v>
      </c>
      <c r="D79" s="2" t="s">
        <v>30</v>
      </c>
      <c r="E79" s="2" t="s">
        <v>109</v>
      </c>
      <c r="F79" s="5" t="str">
        <f>IFERROR(VLOOKUP(E79,#REF!, 2, FALSE), "")</f>
        <v/>
      </c>
      <c r="G79" s="4" t="s">
        <v>536</v>
      </c>
      <c r="H79" s="4" t="str">
        <f>IFERROR(VLOOKUP(E79,#REF!, 2, FALSE), "")</f>
        <v/>
      </c>
      <c r="I79" s="4" t="s">
        <v>537</v>
      </c>
      <c r="J79" s="4">
        <v>12345678</v>
      </c>
      <c r="K79" s="7" t="s">
        <v>310</v>
      </c>
      <c r="L79" t="s">
        <v>32</v>
      </c>
      <c r="M79" t="s">
        <v>38</v>
      </c>
      <c r="N79" t="s">
        <v>110</v>
      </c>
      <c r="O79" t="s">
        <v>538</v>
      </c>
    </row>
    <row r="80" spans="1:15" ht="21" x14ac:dyDescent="0.3">
      <c r="A80" s="2" t="s">
        <v>27</v>
      </c>
      <c r="B80" s="2" t="s">
        <v>69</v>
      </c>
      <c r="C80" s="2" t="s">
        <v>29</v>
      </c>
      <c r="D80" s="2" t="s">
        <v>30</v>
      </c>
      <c r="E80" s="2" t="s">
        <v>202</v>
      </c>
      <c r="F80" s="5" t="str">
        <f>IFERROR(VLOOKUP(E80,#REF!, 2, FALSE), "")</f>
        <v/>
      </c>
      <c r="G80" s="4" t="s">
        <v>539</v>
      </c>
      <c r="H80" s="4" t="str">
        <f>IFERROR(VLOOKUP(E80,#REF!, 2, FALSE), "")</f>
        <v/>
      </c>
      <c r="I80" s="4" t="s">
        <v>540</v>
      </c>
      <c r="J80" s="4">
        <v>12345678</v>
      </c>
      <c r="K80" s="7" t="s">
        <v>310</v>
      </c>
      <c r="L80" t="s">
        <v>76</v>
      </c>
      <c r="M80" t="s">
        <v>38</v>
      </c>
      <c r="N80" t="s">
        <v>203</v>
      </c>
      <c r="O80" t="s">
        <v>541</v>
      </c>
    </row>
    <row r="81" spans="1:15" ht="21" x14ac:dyDescent="0.3">
      <c r="A81" s="2" t="s">
        <v>27</v>
      </c>
      <c r="B81" s="2" t="s">
        <v>151</v>
      </c>
      <c r="C81" s="2" t="s">
        <v>152</v>
      </c>
      <c r="D81" s="2" t="s">
        <v>101</v>
      </c>
      <c r="E81" s="2" t="s">
        <v>153</v>
      </c>
      <c r="F81" s="5" t="str">
        <f>IFERROR(VLOOKUP(E81,#REF!, 2, FALSE), "")</f>
        <v/>
      </c>
      <c r="G81" s="4" t="s">
        <v>542</v>
      </c>
      <c r="H81" s="4" t="str">
        <f>IFERROR(VLOOKUP(E81,#REF!, 2, FALSE), "")</f>
        <v/>
      </c>
      <c r="I81" s="4" t="s">
        <v>543</v>
      </c>
      <c r="J81" s="4">
        <v>12345678</v>
      </c>
      <c r="K81" s="7" t="s">
        <v>310</v>
      </c>
      <c r="L81" t="s">
        <v>76</v>
      </c>
      <c r="M81" t="s">
        <v>33</v>
      </c>
      <c r="N81" t="s">
        <v>154</v>
      </c>
      <c r="O81" t="s">
        <v>544</v>
      </c>
    </row>
    <row r="82" spans="1:15" ht="21" x14ac:dyDescent="0.3">
      <c r="A82" s="2" t="s">
        <v>27</v>
      </c>
      <c r="B82" s="2" t="s">
        <v>243</v>
      </c>
      <c r="C82" s="2" t="s">
        <v>29</v>
      </c>
      <c r="D82" s="2" t="s">
        <v>30</v>
      </c>
      <c r="E82" s="2" t="s">
        <v>545</v>
      </c>
      <c r="F82" s="5" t="str">
        <f>IFERROR(VLOOKUP(E82,#REF!, 2, FALSE), "")</f>
        <v/>
      </c>
      <c r="G82" s="4" t="s">
        <v>546</v>
      </c>
      <c r="H82" s="4" t="str">
        <f>IFERROR(VLOOKUP(E82,#REF!, 2, FALSE), "")</f>
        <v/>
      </c>
      <c r="I82" s="4" t="s">
        <v>547</v>
      </c>
      <c r="J82" s="4">
        <v>12345678</v>
      </c>
      <c r="K82" s="7" t="s">
        <v>310</v>
      </c>
      <c r="L82" t="s">
        <v>32</v>
      </c>
      <c r="M82" t="s">
        <v>33</v>
      </c>
      <c r="N82" t="s">
        <v>245</v>
      </c>
      <c r="O82" t="s">
        <v>548</v>
      </c>
    </row>
    <row r="83" spans="1:15" ht="21" x14ac:dyDescent="0.3">
      <c r="A83" s="2" t="s">
        <v>27</v>
      </c>
      <c r="B83" s="2" t="s">
        <v>69</v>
      </c>
      <c r="C83" s="2" t="s">
        <v>29</v>
      </c>
      <c r="D83" s="2" t="s">
        <v>413</v>
      </c>
      <c r="E83" s="2" t="s">
        <v>98</v>
      </c>
      <c r="F83" s="5" t="str">
        <f>IFERROR(VLOOKUP(E83,#REF!, 2, FALSE), "")</f>
        <v/>
      </c>
      <c r="G83" s="4" t="s">
        <v>549</v>
      </c>
      <c r="H83" s="4" t="str">
        <f>IFERROR(VLOOKUP(E83,#REF!, 2, FALSE), "")</f>
        <v/>
      </c>
      <c r="I83" s="4" t="s">
        <v>550</v>
      </c>
      <c r="J83" s="4">
        <v>12345678</v>
      </c>
      <c r="K83" s="7" t="s">
        <v>310</v>
      </c>
      <c r="L83" t="s">
        <v>32</v>
      </c>
      <c r="M83" t="s">
        <v>33</v>
      </c>
      <c r="N83" t="s">
        <v>99</v>
      </c>
      <c r="O83" t="s">
        <v>551</v>
      </c>
    </row>
    <row r="84" spans="1:15" ht="21" x14ac:dyDescent="0.3">
      <c r="A84" s="2" t="s">
        <v>27</v>
      </c>
      <c r="B84" s="2" t="s">
        <v>186</v>
      </c>
      <c r="C84" s="2" t="s">
        <v>29</v>
      </c>
      <c r="D84" s="2" t="s">
        <v>30</v>
      </c>
      <c r="E84" s="2" t="s">
        <v>552</v>
      </c>
      <c r="F84" s="5" t="str">
        <f>IFERROR(VLOOKUP(E84,#REF!, 2, FALSE), "")</f>
        <v/>
      </c>
      <c r="G84" s="4" t="s">
        <v>553</v>
      </c>
      <c r="H84" s="4" t="str">
        <f>IFERROR(VLOOKUP(E84,#REF!, 2, FALSE), "")</f>
        <v/>
      </c>
      <c r="I84" s="4" t="s">
        <v>554</v>
      </c>
      <c r="J84" s="4">
        <v>12345678</v>
      </c>
      <c r="K84" s="7" t="s">
        <v>286</v>
      </c>
      <c r="L84" t="s">
        <v>32</v>
      </c>
      <c r="M84" t="s">
        <v>38</v>
      </c>
      <c r="N84" t="s">
        <v>251</v>
      </c>
      <c r="O84" t="s">
        <v>555</v>
      </c>
    </row>
    <row r="85" spans="1:15" ht="21" x14ac:dyDescent="0.3">
      <c r="A85" s="2" t="s">
        <v>27</v>
      </c>
      <c r="B85" s="2" t="s">
        <v>131</v>
      </c>
      <c r="C85" s="2" t="s">
        <v>29</v>
      </c>
      <c r="D85" s="2" t="s">
        <v>101</v>
      </c>
      <c r="E85" s="2" t="s">
        <v>132</v>
      </c>
      <c r="F85" s="5" t="str">
        <f>IFERROR(VLOOKUP(E85,#REF!, 2, FALSE), "")</f>
        <v/>
      </c>
      <c r="G85" s="4" t="s">
        <v>556</v>
      </c>
      <c r="H85" s="4" t="str">
        <f>IFERROR(VLOOKUP(E85,#REF!, 2, FALSE), "")</f>
        <v/>
      </c>
      <c r="I85" s="4" t="s">
        <v>557</v>
      </c>
      <c r="J85" s="4">
        <v>12345678</v>
      </c>
      <c r="K85" s="7" t="s">
        <v>286</v>
      </c>
      <c r="L85" t="s">
        <v>32</v>
      </c>
      <c r="M85" t="s">
        <v>38</v>
      </c>
      <c r="N85" t="s">
        <v>133</v>
      </c>
      <c r="O85" t="s">
        <v>558</v>
      </c>
    </row>
    <row r="86" spans="1:15" ht="21" x14ac:dyDescent="0.3">
      <c r="A86" s="2" t="s">
        <v>27</v>
      </c>
      <c r="B86" s="2" t="s">
        <v>126</v>
      </c>
      <c r="C86" s="2" t="s">
        <v>29</v>
      </c>
      <c r="D86" s="2" t="s">
        <v>30</v>
      </c>
      <c r="E86" s="2" t="s">
        <v>252</v>
      </c>
      <c r="F86" s="5" t="str">
        <f>IFERROR(VLOOKUP(E86,#REF!, 2, FALSE), "")</f>
        <v/>
      </c>
      <c r="G86" s="4" t="s">
        <v>559</v>
      </c>
      <c r="H86" s="4" t="str">
        <f>IFERROR(VLOOKUP(E86,#REF!, 2, FALSE), "")</f>
        <v/>
      </c>
      <c r="I86" s="4" t="s">
        <v>560</v>
      </c>
      <c r="J86" s="4">
        <v>12345678</v>
      </c>
      <c r="K86" s="7" t="s">
        <v>286</v>
      </c>
      <c r="L86" t="s">
        <v>32</v>
      </c>
      <c r="M86" t="s">
        <v>38</v>
      </c>
      <c r="N86" t="s">
        <v>253</v>
      </c>
      <c r="O86" t="s">
        <v>561</v>
      </c>
    </row>
    <row r="87" spans="1:15" ht="21" x14ac:dyDescent="0.3">
      <c r="A87" s="2" t="s">
        <v>27</v>
      </c>
      <c r="B87" s="2" t="s">
        <v>195</v>
      </c>
      <c r="C87" s="2" t="s">
        <v>181</v>
      </c>
      <c r="D87" s="2" t="s">
        <v>30</v>
      </c>
      <c r="E87" s="2" t="s">
        <v>196</v>
      </c>
      <c r="F87" s="5" t="str">
        <f>IFERROR(VLOOKUP(E87,#REF!, 2, FALSE), "")</f>
        <v/>
      </c>
      <c r="G87" s="4" t="s">
        <v>562</v>
      </c>
      <c r="H87" s="4" t="str">
        <f>IFERROR(VLOOKUP(E87,#REF!, 2, FALSE), "")</f>
        <v/>
      </c>
      <c r="I87" s="4" t="s">
        <v>563</v>
      </c>
      <c r="J87" s="4">
        <v>12345678</v>
      </c>
      <c r="K87" s="7" t="s">
        <v>286</v>
      </c>
      <c r="L87" t="s">
        <v>76</v>
      </c>
      <c r="M87" t="s">
        <v>38</v>
      </c>
      <c r="N87" t="s">
        <v>197</v>
      </c>
      <c r="O87" t="s">
        <v>564</v>
      </c>
    </row>
    <row r="88" spans="1:15" ht="21" x14ac:dyDescent="0.3">
      <c r="A88" s="2"/>
      <c r="B88" s="2" t="s">
        <v>66</v>
      </c>
      <c r="C88" s="2" t="s">
        <v>29</v>
      </c>
      <c r="D88" s="2" t="s">
        <v>30</v>
      </c>
      <c r="E88" s="2" t="s">
        <v>565</v>
      </c>
      <c r="F88" s="5" t="str">
        <f>IFERROR(VLOOKUP(E88,#REF!, 2, FALSE), "")</f>
        <v/>
      </c>
      <c r="G88" s="4"/>
      <c r="H88" s="12" t="str">
        <f>IFERROR(VLOOKUP(E88,#REF!, 2, FALSE), "")</f>
        <v/>
      </c>
      <c r="I88" s="4" t="s">
        <v>566</v>
      </c>
      <c r="J88" s="6"/>
      <c r="K88" s="7"/>
      <c r="L88" t="s">
        <v>32</v>
      </c>
      <c r="M88" t="s">
        <v>38</v>
      </c>
      <c r="N88" s="9" t="s">
        <v>567</v>
      </c>
    </row>
  </sheetData>
  <phoneticPr fontId="1" type="noConversion"/>
  <conditionalFormatting sqref="M72:M83 G84:G87 G3:G71">
    <cfRule type="duplicateValues" dxfId="2" priority="1"/>
  </conditionalFormatting>
  <conditionalFormatting sqref="E2:E88">
    <cfRule type="duplicateValues" dxfId="1" priority="2"/>
  </conditionalFormatting>
  <hyperlinks>
    <hyperlink ref="N46" r:id="rId1" xr:uid="{72868F15-7914-4596-832E-D385E6AA6711}"/>
    <hyperlink ref="N19" r:id="rId2" xr:uid="{FCDED5E1-22B6-40CB-BA64-A53524990D37}"/>
    <hyperlink ref="N16" r:id="rId3" xr:uid="{CFC4A1F2-BA3B-445B-AF23-47A6CD8F0641}"/>
    <hyperlink ref="N71" r:id="rId4" xr:uid="{442100BC-31C0-4681-B86C-C2FDF9828C8B}"/>
    <hyperlink ref="N52" r:id="rId5" xr:uid="{0437B9C3-EC1D-48F2-B64E-C3514684ADAE}"/>
    <hyperlink ref="N55" r:id="rId6" xr:uid="{BF9E15C1-340D-4341-90DB-5915ADD21A1A}"/>
    <hyperlink ref="N53" r:id="rId7" xr:uid="{2A14D4D5-6064-4B59-B02D-1B7489DCDFC1}"/>
    <hyperlink ref="N88" r:id="rId8" xr:uid="{8A4A7227-878A-453C-B721-535333FBD9B5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總表</vt:lpstr>
      <vt:lpstr>0808-0830</vt:lpstr>
      <vt:lpstr>0831-0921</vt:lpstr>
      <vt:lpstr>帳號整理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AngelChi_紀羽倩</dc:creator>
  <cp:lastModifiedBy>KennyHsu_許乾祐</cp:lastModifiedBy>
  <dcterms:created xsi:type="dcterms:W3CDTF">2015-06-05T18:19:34Z</dcterms:created>
  <dcterms:modified xsi:type="dcterms:W3CDTF">2025-10-08T06:10:21Z</dcterms:modified>
</cp:coreProperties>
</file>