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<sst xmlns="http://schemas.openxmlformats.org/spreadsheetml/2006/main" count="686" uniqueCount="400">
  <si>
    <t>证券交易所</t>
  </si>
  <si>
    <t>日期</t>
  </si>
  <si>
    <t>开盘价格</t>
  </si>
  <si>
    <t>Fibonacci编码所需位数</t>
  </si>
  <si>
    <t>经典Delta编码所需位数</t>
  </si>
  <si>
    <t>最大偏差</t>
  </si>
  <si>
    <t>地点</t>
  </si>
  <si>
    <t>时间</t>
  </si>
  <si>
    <t>用电量</t>
  </si>
  <si>
    <t>消费者价格指数CPI</t>
  </si>
  <si>
    <t>NYA</t>
  </si>
  <si>
    <t>Tetouan City Zone 1</t>
  </si>
  <si>
    <t>1/1/2017 0:00</t>
  </si>
  <si>
    <t>沃尔玛1号店</t>
  </si>
  <si>
    <t>05-02-2010</t>
  </si>
  <si>
    <t>偏差太小，log0用0代替</t>
  </si>
  <si>
    <t>Tetouan City Zone 2</t>
  </si>
  <si>
    <t>1/1/2017 0:10</t>
  </si>
  <si>
    <t>12-02-2010</t>
  </si>
  <si>
    <t>基准值</t>
  </si>
  <si>
    <t>Tetouan City Zone 3</t>
  </si>
  <si>
    <t>1/1/2017 0:20</t>
  </si>
  <si>
    <t>19-02-2010</t>
  </si>
  <si>
    <t>Tetouan City Zone 4</t>
  </si>
  <si>
    <t>1/1/2017 0:30</t>
  </si>
  <si>
    <t>26-02-2010</t>
  </si>
  <si>
    <t>Tetouan City Zone 5</t>
  </si>
  <si>
    <t>1/1/2017 0:40</t>
  </si>
  <si>
    <t>05-03-2010</t>
  </si>
  <si>
    <t>Tetouan City Zone 6</t>
  </si>
  <si>
    <t>1/1/2017 0:50</t>
  </si>
  <si>
    <t>12-03-2010</t>
  </si>
  <si>
    <t>Tetouan City Zone 7</t>
  </si>
  <si>
    <t>1/1/2017 1:00</t>
  </si>
  <si>
    <t>19-03-2010</t>
  </si>
  <si>
    <t>Tetouan City Zone 8</t>
  </si>
  <si>
    <t>1/1/2017 1:10</t>
  </si>
  <si>
    <t>26-03-2010</t>
  </si>
  <si>
    <t>Tetouan City Zone 9</t>
  </si>
  <si>
    <t>1/1/2017 1:20</t>
  </si>
  <si>
    <t>02-04-2010</t>
  </si>
  <si>
    <t>Tetouan City Zone 10</t>
  </si>
  <si>
    <t>1/1/2017 1:30</t>
  </si>
  <si>
    <t>09-04-2010</t>
  </si>
  <si>
    <t>Tetouan City Zone 11</t>
  </si>
  <si>
    <t>1/1/2017 1:40</t>
  </si>
  <si>
    <t>16-04-2010</t>
  </si>
  <si>
    <t>Tetouan City Zone 12</t>
  </si>
  <si>
    <t>1/1/2017 1:50</t>
  </si>
  <si>
    <t>23-04-2010</t>
  </si>
  <si>
    <t>Tetouan City Zone 13</t>
  </si>
  <si>
    <t>1/1/2017 2:00</t>
  </si>
  <si>
    <t>30-04-2010</t>
  </si>
  <si>
    <t>Tetouan City Zone 14</t>
  </si>
  <si>
    <t>1/1/2017 2:10</t>
  </si>
  <si>
    <t>07-05-2010</t>
  </si>
  <si>
    <t>Tetouan City Zone 15</t>
  </si>
  <si>
    <t>1/1/2017 2:20</t>
  </si>
  <si>
    <t>14-05-2010</t>
  </si>
  <si>
    <t>Tetouan City Zone 16</t>
  </si>
  <si>
    <t>1/1/2017 2:30</t>
  </si>
  <si>
    <t>21-05-2010</t>
  </si>
  <si>
    <t>Tetouan City Zone 17</t>
  </si>
  <si>
    <t>1/1/2017 2:40</t>
  </si>
  <si>
    <t>28-05-2010</t>
  </si>
  <si>
    <t>Tetouan City Zone 18</t>
  </si>
  <si>
    <t>1/1/2017 2:50</t>
  </si>
  <si>
    <t>04-06-2010</t>
  </si>
  <si>
    <t>Tetouan City Zone 19</t>
  </si>
  <si>
    <t>1/1/2017 3:00</t>
  </si>
  <si>
    <t>11-06-2010</t>
  </si>
  <si>
    <t>Tetouan City Zone 20</t>
  </si>
  <si>
    <t>1/1/2017 3:10</t>
  </si>
  <si>
    <t>18-06-2010</t>
  </si>
  <si>
    <t>Tetouan City Zone 21</t>
  </si>
  <si>
    <t>1/1/2017 3:20</t>
  </si>
  <si>
    <t>25-06-2010</t>
  </si>
  <si>
    <t>Tetouan City Zone 22</t>
  </si>
  <si>
    <t>1/1/2017 3:30</t>
  </si>
  <si>
    <t>02-07-2010</t>
  </si>
  <si>
    <t>Tetouan City Zone 23</t>
  </si>
  <si>
    <t>1/1/2017 3:40</t>
  </si>
  <si>
    <t>09-07-2010</t>
  </si>
  <si>
    <t>Tetouan City Zone 24</t>
  </si>
  <si>
    <t>1/1/2017 3:50</t>
  </si>
  <si>
    <t>16-07-2010</t>
  </si>
  <si>
    <t>Tetouan City Zone 25</t>
  </si>
  <si>
    <t>1/1/2017 4:00</t>
  </si>
  <si>
    <t>23-07-2010</t>
  </si>
  <si>
    <t>Tetouan City Zone 26</t>
  </si>
  <si>
    <t>1/1/2017 4:10</t>
  </si>
  <si>
    <t>30-07-2010</t>
  </si>
  <si>
    <t>Tetouan City Zone 27</t>
  </si>
  <si>
    <t>1/1/2017 4:20</t>
  </si>
  <si>
    <t>06-08-2010</t>
  </si>
  <si>
    <t>Tetouan City Zone 28</t>
  </si>
  <si>
    <t>1/1/2017 4:30</t>
  </si>
  <si>
    <t>13-08-2010</t>
  </si>
  <si>
    <t>Tetouan City Zone 29</t>
  </si>
  <si>
    <t>1/1/2017 4:40</t>
  </si>
  <si>
    <t>20-08-2010</t>
  </si>
  <si>
    <t>Tetouan City Zone 30</t>
  </si>
  <si>
    <t>1/1/2017 4:50</t>
  </si>
  <si>
    <t>27-08-2010</t>
  </si>
  <si>
    <t>Tetouan City Zone 31</t>
  </si>
  <si>
    <t>1/1/2017 5:00</t>
  </si>
  <si>
    <t>03-09-2010</t>
  </si>
  <si>
    <t>Tetouan City Zone 32</t>
  </si>
  <si>
    <t>1/1/2017 5:10</t>
  </si>
  <si>
    <t>10-09-2010</t>
  </si>
  <si>
    <t>Tetouan City Zone 33</t>
  </si>
  <si>
    <t>1/1/2017 5:20</t>
  </si>
  <si>
    <t>17-09-2010</t>
  </si>
  <si>
    <t>Tetouan City Zone 34</t>
  </si>
  <si>
    <t>1/1/2017 5:30</t>
  </si>
  <si>
    <t>24-09-2010</t>
  </si>
  <si>
    <t>Tetouan City Zone 35</t>
  </si>
  <si>
    <t>1/1/2017 5:40</t>
  </si>
  <si>
    <t>01-10-2010</t>
  </si>
  <si>
    <t>Tetouan City Zone 36</t>
  </si>
  <si>
    <t>1/1/2017 5:50</t>
  </si>
  <si>
    <t>08-10-2010</t>
  </si>
  <si>
    <t>Tetouan City Zone 37</t>
  </si>
  <si>
    <t>1/1/2017 6:00</t>
  </si>
  <si>
    <t>15-10-2010</t>
  </si>
  <si>
    <t>Tetouan City Zone 38</t>
  </si>
  <si>
    <t>1/1/2017 6:10</t>
  </si>
  <si>
    <t>22-10-2010</t>
  </si>
  <si>
    <t>Tetouan City Zone 39</t>
  </si>
  <si>
    <t>1/1/2017 6:20</t>
  </si>
  <si>
    <t>29-10-2010</t>
  </si>
  <si>
    <t>Tetouan City Zone 40</t>
  </si>
  <si>
    <t>1/1/2017 6:30</t>
  </si>
  <si>
    <t>05-11-2010</t>
  </si>
  <si>
    <t>Tetouan City Zone 41</t>
  </si>
  <si>
    <t>1/1/2017 6:40</t>
  </si>
  <si>
    <t>12-11-2010</t>
  </si>
  <si>
    <t>Tetouan City Zone 42</t>
  </si>
  <si>
    <t>1/1/2017 6:50</t>
  </si>
  <si>
    <t>19-11-2010</t>
  </si>
  <si>
    <t>Tetouan City Zone 43</t>
  </si>
  <si>
    <t>1/1/2017 7:00</t>
  </si>
  <si>
    <t>26-11-2010</t>
  </si>
  <si>
    <t>Tetouan City Zone 44</t>
  </si>
  <si>
    <t>1/1/2017 7:10</t>
  </si>
  <si>
    <t>03-12-2010</t>
  </si>
  <si>
    <t>Tetouan City Zone 45</t>
  </si>
  <si>
    <t>1/1/2017 7:20</t>
  </si>
  <si>
    <t>10-12-2010</t>
  </si>
  <si>
    <t>Tetouan City Zone 46</t>
  </si>
  <si>
    <t>1/1/2017 7:30</t>
  </si>
  <si>
    <t>17-12-2010</t>
  </si>
  <si>
    <t>Tetouan City Zone 47</t>
  </si>
  <si>
    <t>1/1/2017 7:40</t>
  </si>
  <si>
    <t>24-12-2010</t>
  </si>
  <si>
    <t>Tetouan City Zone 48</t>
  </si>
  <si>
    <t>1/1/2017 7:50</t>
  </si>
  <si>
    <t>这个是基准值，用0代替</t>
  </si>
  <si>
    <t>31-12-2010</t>
  </si>
  <si>
    <t>Tetouan City Zone 49</t>
  </si>
  <si>
    <t>1/1/2017 8:00</t>
  </si>
  <si>
    <t>07-01-2011</t>
  </si>
  <si>
    <t>Tetouan City Zone 50</t>
  </si>
  <si>
    <t>1/1/2017 8:10</t>
  </si>
  <si>
    <t>14-01-2011</t>
  </si>
  <si>
    <t>Tetouan City Zone 51</t>
  </si>
  <si>
    <t>1/1/2017 8:20</t>
  </si>
  <si>
    <t>21-01-2011</t>
  </si>
  <si>
    <t>Tetouan City Zone 52</t>
  </si>
  <si>
    <t>1/1/2017 8:30</t>
  </si>
  <si>
    <t>28-01-2011</t>
  </si>
  <si>
    <t>Tetouan City Zone 53</t>
  </si>
  <si>
    <t>1/1/2017 8:40</t>
  </si>
  <si>
    <t>04-02-2011</t>
  </si>
  <si>
    <t>Tetouan City Zone 54</t>
  </si>
  <si>
    <t>1/1/2017 8:50</t>
  </si>
  <si>
    <t>11-02-2011</t>
  </si>
  <si>
    <t>Tetouan City Zone 55</t>
  </si>
  <si>
    <t>1/1/2017 9:00</t>
  </si>
  <si>
    <t>18-02-2011</t>
  </si>
  <si>
    <t>Tetouan City Zone 56</t>
  </si>
  <si>
    <t>1/1/2017 9:10</t>
  </si>
  <si>
    <t>25-02-2011</t>
  </si>
  <si>
    <t>Tetouan City Zone 57</t>
  </si>
  <si>
    <t>1/1/2017 9:20</t>
  </si>
  <si>
    <t>04-03-2011</t>
  </si>
  <si>
    <t>Tetouan City Zone 58</t>
  </si>
  <si>
    <t>1/1/2017 9:30</t>
  </si>
  <si>
    <t>11-03-2011</t>
  </si>
  <si>
    <t>Tetouan City Zone 59</t>
  </si>
  <si>
    <t>1/1/2017 9:40</t>
  </si>
  <si>
    <t>18-03-2011</t>
  </si>
  <si>
    <t>Tetouan City Zone 60</t>
  </si>
  <si>
    <t>1/1/2017 9:50</t>
  </si>
  <si>
    <t>25-03-2011</t>
  </si>
  <si>
    <t>Tetouan City Zone 61</t>
  </si>
  <si>
    <t>1/1/2017 10:00</t>
  </si>
  <si>
    <t>01-04-2011</t>
  </si>
  <si>
    <t>Tetouan City Zone 62</t>
  </si>
  <si>
    <t>1/1/2017 10:10</t>
  </si>
  <si>
    <t>08-04-2011</t>
  </si>
  <si>
    <t>Tetouan City Zone 63</t>
  </si>
  <si>
    <t>1/1/2017 10:20</t>
  </si>
  <si>
    <t>15-04-2011</t>
  </si>
  <si>
    <t>Tetouan City Zone 64</t>
  </si>
  <si>
    <t>1/1/2017 10:30</t>
  </si>
  <si>
    <t>22-04-2011</t>
  </si>
  <si>
    <t>Tetouan City Zone 65</t>
  </si>
  <si>
    <t>1/1/2017 10:40</t>
  </si>
  <si>
    <t>29-04-2011</t>
  </si>
  <si>
    <t>Tetouan City Zone 66</t>
  </si>
  <si>
    <t>1/1/2017 10:50</t>
  </si>
  <si>
    <t>06-05-2011</t>
  </si>
  <si>
    <t>Tetouan City Zone 67</t>
  </si>
  <si>
    <t>1/1/2017 11:00</t>
  </si>
  <si>
    <t>13-05-2011</t>
  </si>
  <si>
    <t>Tetouan City Zone 68</t>
  </si>
  <si>
    <t>1/1/2017 11:10</t>
  </si>
  <si>
    <t>20-05-2011</t>
  </si>
  <si>
    <t>Tetouan City Zone 69</t>
  </si>
  <si>
    <t>1/1/2017 11:20</t>
  </si>
  <si>
    <t>27-05-2011</t>
  </si>
  <si>
    <t>Tetouan City Zone 70</t>
  </si>
  <si>
    <t>1/1/2017 11:30</t>
  </si>
  <si>
    <t>03-06-2011</t>
  </si>
  <si>
    <t>Tetouan City Zone 71</t>
  </si>
  <si>
    <t>1/1/2017 11:40</t>
  </si>
  <si>
    <t>10-06-2011</t>
  </si>
  <si>
    <t>Tetouan City Zone 72</t>
  </si>
  <si>
    <t>1/1/2017 11:50</t>
  </si>
  <si>
    <t>17-06-2011</t>
  </si>
  <si>
    <t>Tetouan City Zone 73</t>
  </si>
  <si>
    <t>1/1/2017 12:00</t>
  </si>
  <si>
    <t>24-06-2011</t>
  </si>
  <si>
    <t>Tetouan City Zone 74</t>
  </si>
  <si>
    <t>1/1/2017 12:10</t>
  </si>
  <si>
    <t>01-07-2011</t>
  </si>
  <si>
    <t>Tetouan City Zone 75</t>
  </si>
  <si>
    <t>1/1/2017 12:20</t>
  </si>
  <si>
    <t>08-07-2011</t>
  </si>
  <si>
    <t>Tetouan City Zone 76</t>
  </si>
  <si>
    <t>1/1/2017 12:30</t>
  </si>
  <si>
    <t>15-07-2011</t>
  </si>
  <si>
    <t>Tetouan City Zone 77</t>
  </si>
  <si>
    <t>1/1/2017 12:40</t>
  </si>
  <si>
    <t>22-07-2011</t>
  </si>
  <si>
    <t>Tetouan City Zone 78</t>
  </si>
  <si>
    <t>1/1/2017 12:50</t>
  </si>
  <si>
    <t>29-07-2011</t>
  </si>
  <si>
    <t>Tetouan City Zone 79</t>
  </si>
  <si>
    <t>1/1/2017 13:00</t>
  </si>
  <si>
    <t>05-08-2011</t>
  </si>
  <si>
    <t>Tetouan City Zone 80</t>
  </si>
  <si>
    <t>1/1/2017 13:10</t>
  </si>
  <si>
    <t>12-08-2011</t>
  </si>
  <si>
    <t>Tetouan City Zone 81</t>
  </si>
  <si>
    <t>1/1/2017 13:20</t>
  </si>
  <si>
    <t>19-08-2011</t>
  </si>
  <si>
    <t>Tetouan City Zone 82</t>
  </si>
  <si>
    <t>1/1/2017 13:30</t>
  </si>
  <si>
    <t>26-08-2011</t>
  </si>
  <si>
    <t>Tetouan City Zone 83</t>
  </si>
  <si>
    <t>1/1/2017 13:40</t>
  </si>
  <si>
    <t>02-09-2011</t>
  </si>
  <si>
    <t>Tetouan City Zone 84</t>
  </si>
  <si>
    <t>1/1/2017 13:50</t>
  </si>
  <si>
    <t>09-09-2011</t>
  </si>
  <si>
    <t>Tetouan City Zone 85</t>
  </si>
  <si>
    <t>1/1/2017 14:00</t>
  </si>
  <si>
    <t>16-09-2011</t>
  </si>
  <si>
    <t>Tetouan City Zone 86</t>
  </si>
  <si>
    <t>1/1/2017 14:10</t>
  </si>
  <si>
    <t>23-09-2011</t>
  </si>
  <si>
    <t>Tetouan City Zone 87</t>
  </si>
  <si>
    <t>1/1/2017 14:20</t>
  </si>
  <si>
    <t>30-09-2011</t>
  </si>
  <si>
    <t>Tetouan City Zone 88</t>
  </si>
  <si>
    <t>1/1/2017 14:30</t>
  </si>
  <si>
    <t>07-10-2011</t>
  </si>
  <si>
    <t>Tetouan City Zone 89</t>
  </si>
  <si>
    <t>1/1/2017 14:40</t>
  </si>
  <si>
    <t>14-10-2011</t>
  </si>
  <si>
    <t>Tetouan City Zone 90</t>
  </si>
  <si>
    <t>1/1/2017 14:50</t>
  </si>
  <si>
    <t>21-10-2011</t>
  </si>
  <si>
    <t>Tetouan City Zone 91</t>
  </si>
  <si>
    <t>1/1/2017 15:00</t>
  </si>
  <si>
    <t>28-10-2011</t>
  </si>
  <si>
    <t>Tetouan City Zone 92</t>
  </si>
  <si>
    <t>1/1/2017 15:10</t>
  </si>
  <si>
    <t>04-11-2011</t>
  </si>
  <si>
    <t>Tetouan City Zone 93</t>
  </si>
  <si>
    <t>1/1/2017 15:20</t>
  </si>
  <si>
    <t>11-11-2011</t>
  </si>
  <si>
    <t>Tetouan City Zone 94</t>
  </si>
  <si>
    <t>1/1/2017 15:30</t>
  </si>
  <si>
    <t>18-11-2011</t>
  </si>
  <si>
    <t>Tetouan City Zone 95</t>
  </si>
  <si>
    <t>1/1/2017 15:40</t>
  </si>
  <si>
    <t>25-11-2011</t>
  </si>
  <si>
    <t>Tetouan City Zone 96</t>
  </si>
  <si>
    <t>1/1/2017 15:50</t>
  </si>
  <si>
    <t>02-12-2011</t>
  </si>
  <si>
    <t>Tetouan City Zone 97</t>
  </si>
  <si>
    <t>1/1/2017 16:00</t>
  </si>
  <si>
    <t>09-12-2011</t>
  </si>
  <si>
    <t>Tetouan City Zone 98</t>
  </si>
  <si>
    <t>1/1/2017 16:10</t>
  </si>
  <si>
    <t>16-12-2011</t>
  </si>
  <si>
    <t>Tetouan City Zone 99</t>
  </si>
  <si>
    <t>1/1/2017 16:20</t>
  </si>
  <si>
    <t>23-12-2011</t>
  </si>
  <si>
    <t>Tetouan City Zone 100</t>
  </si>
  <si>
    <t>1/1/2017 16:30</t>
  </si>
  <si>
    <t>30-12-2011</t>
  </si>
  <si>
    <t>Tetouan City Zone 101</t>
  </si>
  <si>
    <t>1/1/2017 16:40</t>
  </si>
  <si>
    <t>06-01-2012</t>
  </si>
  <si>
    <t>Tetouan City Zone 102</t>
  </si>
  <si>
    <t>1/1/2017 16:50</t>
  </si>
  <si>
    <t>13-01-2012</t>
  </si>
  <si>
    <t>Tetouan City Zone 103</t>
  </si>
  <si>
    <t>1/1/2017 17:00</t>
  </si>
  <si>
    <t>20-01-2012</t>
  </si>
  <si>
    <t>Tetouan City Zone 104</t>
  </si>
  <si>
    <t>1/1/2017 17:10</t>
  </si>
  <si>
    <t>27-01-2012</t>
  </si>
  <si>
    <t>Tetouan City Zone 105</t>
  </si>
  <si>
    <t>1/1/2017 17:20</t>
  </si>
  <si>
    <t>03-02-2012</t>
  </si>
  <si>
    <t>Tetouan City Zone 106</t>
  </si>
  <si>
    <t>1/1/2017 17:30</t>
  </si>
  <si>
    <t>10-02-2012</t>
  </si>
  <si>
    <t>Tetouan City Zone 107</t>
  </si>
  <si>
    <t>1/1/2017 17:40</t>
  </si>
  <si>
    <t>17-02-2012</t>
  </si>
  <si>
    <t>Tetouan City Zone 108</t>
  </si>
  <si>
    <t>1/1/2017 17:50</t>
  </si>
  <si>
    <t>24-02-2012</t>
  </si>
  <si>
    <t>Tetouan City Zone 109</t>
  </si>
  <si>
    <t>1/1/2017 18:00</t>
  </si>
  <si>
    <t>02-03-2012</t>
  </si>
  <si>
    <t>Tetouan City Zone 110</t>
  </si>
  <si>
    <t>1/1/2017 18:10</t>
  </si>
  <si>
    <t>09-03-2012</t>
  </si>
  <si>
    <t>Tetouan City Zone 111</t>
  </si>
  <si>
    <t>1/1/2017 18:20</t>
  </si>
  <si>
    <t>16-03-2012</t>
  </si>
  <si>
    <t>Tetouan City Zone 112</t>
  </si>
  <si>
    <t>1/1/2017 18:30</t>
  </si>
  <si>
    <t>23-03-2012</t>
  </si>
  <si>
    <t>Tetouan City Zone 113</t>
  </si>
  <si>
    <t>1/1/2017 18:40</t>
  </si>
  <si>
    <t>30-03-2012</t>
  </si>
  <si>
    <t>Tetouan City Zone 114</t>
  </si>
  <si>
    <t>1/1/2017 18:50</t>
  </si>
  <si>
    <t>06-04-2012</t>
  </si>
  <si>
    <t>Tetouan City Zone 115</t>
  </si>
  <si>
    <t>1/1/2017 19:00</t>
  </si>
  <si>
    <t>13-04-2012</t>
  </si>
  <si>
    <t>Tetouan City Zone 116</t>
  </si>
  <si>
    <t>1/1/2017 19:10</t>
  </si>
  <si>
    <t>20-04-2012</t>
  </si>
  <si>
    <t>Tetouan City Zone 117</t>
  </si>
  <si>
    <t>1/1/2017 19:20</t>
  </si>
  <si>
    <t>27-04-2012</t>
  </si>
  <si>
    <t>Tetouan City Zone 118</t>
  </si>
  <si>
    <t>1/1/2017 19:30</t>
  </si>
  <si>
    <t>04-05-2012</t>
  </si>
  <si>
    <t>Tetouan City Zone 119</t>
  </si>
  <si>
    <t>1/1/2017 19:40</t>
  </si>
  <si>
    <t>11-05-2012</t>
  </si>
  <si>
    <t>Tetouan City Zone 120</t>
  </si>
  <si>
    <t>1/1/2017 19:50</t>
  </si>
  <si>
    <t>18-05-2012</t>
  </si>
  <si>
    <t>Tetouan City Zone 121</t>
  </si>
  <si>
    <t>1/1/2017 20:00</t>
  </si>
  <si>
    <t>25-05-2012</t>
  </si>
  <si>
    <t>Tetouan City Zone 122</t>
  </si>
  <si>
    <t>1/1/2017 20:10</t>
  </si>
  <si>
    <t>01-06-2012</t>
  </si>
  <si>
    <t>Tetouan City Zone 123</t>
  </si>
  <si>
    <t>1/1/2017 20:20</t>
  </si>
  <si>
    <t>08-06-2012</t>
  </si>
  <si>
    <t>Tetouan City Zone 124</t>
  </si>
  <si>
    <t>1/1/2017 20:30</t>
  </si>
  <si>
    <t>15-06-2012</t>
  </si>
  <si>
    <t>Tetouan City Zone 125</t>
  </si>
  <si>
    <t>1/1/2017 20:40</t>
  </si>
  <si>
    <t>22-06-2012</t>
  </si>
  <si>
    <t>Tetouan City Zone 126</t>
  </si>
  <si>
    <t>1/1/2017 20:50</t>
  </si>
  <si>
    <t>29-06-2012</t>
  </si>
  <si>
    <t>Tetouan City Zone 127</t>
  </si>
  <si>
    <t>1/1/2017 21:00</t>
  </si>
  <si>
    <t>06-07-2012</t>
  </si>
  <si>
    <t>Tetouan City Zone 128</t>
  </si>
  <si>
    <t>1/1/2017 21:10</t>
  </si>
  <si>
    <t>13-07-2012</t>
  </si>
  <si>
    <t>求和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</si>
</sst>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8" borderId="5" applyNumberFormat="0" applyAlignment="0" applyProtection="0">
      <alignment vertical="center"/>
    </xf>
    <xf numFmtId="0" fontId="11" fillId="9" borderId="6" applyNumberFormat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13" fillId="10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44"/>
  <sheetViews>
    <sheetView tabSelected="1" zoomScale="70" zoomScaleNormal="70" topLeftCell="A123" workbookViewId="0">
      <selection activeCell="U11" sqref="U11"/>
    </sheetView>
  </sheetViews>
  <sheetFormatPr defaultColWidth="17.7777777777778" defaultRowHeight="14.4"/>
  <cols>
    <col min="1" max="3" width="17.7777777777778" style="2" customWidth="1"/>
    <col min="4" max="4" width="24.5555555555556" style="3" customWidth="1"/>
    <col min="5" max="5" width="24.6666666666667" style="3" customWidth="1"/>
    <col min="6" max="6" width="28.2222222222222" style="4" customWidth="1"/>
    <col min="7" max="7" width="17.7777777777778" style="4" customWidth="1"/>
    <col min="8" max="8" width="24.7777777777778" style="2" customWidth="1"/>
    <col min="9" max="10" width="17.7777777777778" style="2" customWidth="1"/>
    <col min="11" max="11" width="26.9351851851852" style="5" customWidth="1"/>
    <col min="12" max="12" width="29.0277777777778" style="5" customWidth="1"/>
    <col min="13" max="13" width="27.2962962962963" style="4" customWidth="1"/>
    <col min="14" max="14" width="17.7777777777778" style="4" customWidth="1"/>
    <col min="15" max="15" width="15.5555555555556" style="6" customWidth="1"/>
    <col min="16" max="16" width="13.6666666666667" style="6" customWidth="1"/>
    <col min="17" max="17" width="22.2222222222222" style="6" customWidth="1"/>
    <col min="18" max="18" width="27.4444444444444" style="7" customWidth="1"/>
    <col min="19" max="19" width="28.3703703703704" style="5" customWidth="1"/>
    <col min="20" max="20" width="26.1388888888889" style="8" customWidth="1"/>
    <col min="21" max="16384" width="17.7777777777778" style="4" customWidth="1"/>
  </cols>
  <sheetData>
    <row r="1" spans="1:21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1" t="s">
        <v>5</v>
      </c>
      <c r="H1" s="9" t="s">
        <v>6</v>
      </c>
      <c r="I1" s="9" t="s">
        <v>7</v>
      </c>
      <c r="J1" s="9" t="s">
        <v>8</v>
      </c>
      <c r="K1" s="15" t="s">
        <v>3</v>
      </c>
      <c r="L1" s="15" t="s">
        <v>4</v>
      </c>
      <c r="M1" s="11" t="s">
        <v>5</v>
      </c>
      <c r="O1" s="9" t="s">
        <v>6</v>
      </c>
      <c r="P1" s="9" t="s">
        <v>7</v>
      </c>
      <c r="Q1" s="9" t="s">
        <v>9</v>
      </c>
      <c r="R1" s="15" t="s">
        <v>3</v>
      </c>
      <c r="S1" s="15" t="s">
        <v>4</v>
      </c>
      <c r="U1" s="11" t="s">
        <v>5</v>
      </c>
    </row>
    <row r="2" spans="1:21">
      <c r="A2" s="6" t="s">
        <v>10</v>
      </c>
      <c r="B2" s="12">
        <v>24107</v>
      </c>
      <c r="C2" s="6">
        <v>528.690002</v>
      </c>
      <c r="D2" s="13">
        <f>ROUNDUP(1.672+1.4404*LOG(C2,2),"0")</f>
        <v>15</v>
      </c>
      <c r="E2" s="3">
        <f>ROUNDDOWN(LOG(ROUNDDOWN(C2-MIN(C:C),"0"),2),"0")</f>
        <v>5</v>
      </c>
      <c r="F2" s="14">
        <f>MAX(C:C)-MIN(C:C)</f>
        <v>63.4400029999999</v>
      </c>
      <c r="H2" s="6" t="s">
        <v>11</v>
      </c>
      <c r="I2" s="16" t="s">
        <v>12</v>
      </c>
      <c r="J2" s="16">
        <v>34055.6962</v>
      </c>
      <c r="K2" s="7">
        <v>24</v>
      </c>
      <c r="L2" s="5">
        <f>ROUNDDOWN(LOG(ROUNDDOWN(J2-MIN(J:J),"0"),2),"0")</f>
        <v>13</v>
      </c>
      <c r="M2" s="14">
        <f>MAX(J:J)-MIN(J:J)</f>
        <v>22566.07595</v>
      </c>
      <c r="O2" s="6" t="s">
        <v>13</v>
      </c>
      <c r="P2" s="16" t="s">
        <v>14</v>
      </c>
      <c r="Q2" s="16">
        <v>211.0963582</v>
      </c>
      <c r="R2" s="7">
        <v>13</v>
      </c>
      <c r="S2" s="17">
        <v>0</v>
      </c>
      <c r="T2" s="8" t="s">
        <v>15</v>
      </c>
      <c r="U2" s="14">
        <f>MAX(Q:Q)-MIN(Q:Q)</f>
        <v>11.5867318</v>
      </c>
    </row>
    <row r="3" spans="1:21">
      <c r="A3" s="6" t="s">
        <v>10</v>
      </c>
      <c r="B3" s="12">
        <v>24110</v>
      </c>
      <c r="C3" s="6">
        <v>527.210022</v>
      </c>
      <c r="D3" s="13">
        <f t="shared" ref="D2:D65" si="0">ROUNDUP(1.672+1.4404*LOG(C3,2),"0")</f>
        <v>15</v>
      </c>
      <c r="E3" s="3">
        <f t="shared" ref="E3:E34" si="1">ROUNDDOWN(LOG(ROUNDDOWN(C3-MIN(C:C),"0"),2),"0")</f>
        <v>5</v>
      </c>
      <c r="H3" s="6" t="s">
        <v>16</v>
      </c>
      <c r="I3" s="16" t="s">
        <v>17</v>
      </c>
      <c r="J3" s="16">
        <v>29814.68354</v>
      </c>
      <c r="K3" s="7">
        <v>24</v>
      </c>
      <c r="L3" s="5">
        <f t="shared" ref="L3:L34" si="2">ROUNDDOWN(LOG(ROUNDDOWN(J3-MIN(J:J),"0"),2),"0")</f>
        <v>13</v>
      </c>
      <c r="M3" s="8"/>
      <c r="O3" s="6" t="s">
        <v>13</v>
      </c>
      <c r="P3" s="16" t="s">
        <v>18</v>
      </c>
      <c r="Q3" s="16">
        <v>211.2421698</v>
      </c>
      <c r="R3" s="7">
        <v>13</v>
      </c>
      <c r="S3" s="17">
        <v>0</v>
      </c>
      <c r="T3" s="8" t="s">
        <v>15</v>
      </c>
      <c r="U3" s="8"/>
    </row>
    <row r="4" spans="1:21">
      <c r="A4" s="6" t="s">
        <v>10</v>
      </c>
      <c r="B4" s="12">
        <v>24111</v>
      </c>
      <c r="C4" s="6">
        <v>527.840027</v>
      </c>
      <c r="D4" s="13">
        <f t="shared" si="0"/>
        <v>15</v>
      </c>
      <c r="E4" s="3">
        <f t="shared" si="1"/>
        <v>5</v>
      </c>
      <c r="F4" s="11" t="s">
        <v>19</v>
      </c>
      <c r="H4" s="6" t="s">
        <v>20</v>
      </c>
      <c r="I4" s="16" t="s">
        <v>21</v>
      </c>
      <c r="J4" s="16">
        <v>29128.10127</v>
      </c>
      <c r="K4" s="7">
        <v>24</v>
      </c>
      <c r="L4" s="5">
        <f t="shared" si="2"/>
        <v>13</v>
      </c>
      <c r="M4" s="11" t="s">
        <v>19</v>
      </c>
      <c r="O4" s="6" t="s">
        <v>13</v>
      </c>
      <c r="P4" s="16" t="s">
        <v>22</v>
      </c>
      <c r="Q4" s="16">
        <v>211.2891429</v>
      </c>
      <c r="R4" s="7">
        <v>13</v>
      </c>
      <c r="S4" s="17">
        <v>0</v>
      </c>
      <c r="T4" s="8" t="s">
        <v>15</v>
      </c>
      <c r="U4" s="11" t="s">
        <v>19</v>
      </c>
    </row>
    <row r="5" spans="1:21">
      <c r="A5" s="6" t="s">
        <v>10</v>
      </c>
      <c r="B5" s="12">
        <v>24112</v>
      </c>
      <c r="C5" s="6">
        <v>531.119995</v>
      </c>
      <c r="D5" s="13">
        <f t="shared" si="0"/>
        <v>15</v>
      </c>
      <c r="E5" s="3">
        <f t="shared" si="1"/>
        <v>5</v>
      </c>
      <c r="F5" s="14">
        <f>MIN(C:C)</f>
        <v>476.450012</v>
      </c>
      <c r="H5" s="6" t="s">
        <v>23</v>
      </c>
      <c r="I5" s="16" t="s">
        <v>24</v>
      </c>
      <c r="J5" s="16">
        <v>28228.86076</v>
      </c>
      <c r="K5" s="7">
        <v>23</v>
      </c>
      <c r="L5" s="5">
        <f t="shared" si="2"/>
        <v>13</v>
      </c>
      <c r="M5" s="14">
        <f>MIN(J:J)</f>
        <v>18045.56962</v>
      </c>
      <c r="O5" s="6" t="s">
        <v>13</v>
      </c>
      <c r="P5" s="16" t="s">
        <v>25</v>
      </c>
      <c r="Q5" s="16">
        <v>211.3196429</v>
      </c>
      <c r="R5" s="7">
        <v>13</v>
      </c>
      <c r="S5" s="17">
        <v>0</v>
      </c>
      <c r="T5" s="8" t="s">
        <v>15</v>
      </c>
      <c r="U5" s="14">
        <f>MIN(Q:Q)</f>
        <v>210.3374261</v>
      </c>
    </row>
    <row r="6" spans="1:19">
      <c r="A6" s="6" t="s">
        <v>10</v>
      </c>
      <c r="B6" s="12">
        <v>24113</v>
      </c>
      <c r="C6" s="6">
        <v>532.070007</v>
      </c>
      <c r="D6" s="13">
        <f t="shared" si="0"/>
        <v>15</v>
      </c>
      <c r="E6" s="3">
        <f t="shared" si="1"/>
        <v>5</v>
      </c>
      <c r="H6" s="6" t="s">
        <v>26</v>
      </c>
      <c r="I6" s="16" t="s">
        <v>27</v>
      </c>
      <c r="J6" s="16">
        <v>27335.6962</v>
      </c>
      <c r="K6" s="7">
        <v>23</v>
      </c>
      <c r="L6" s="5">
        <f t="shared" si="2"/>
        <v>13</v>
      </c>
      <c r="O6" s="6" t="s">
        <v>13</v>
      </c>
      <c r="P6" s="16" t="s">
        <v>28</v>
      </c>
      <c r="Q6" s="16">
        <v>211.3501429</v>
      </c>
      <c r="R6" s="7">
        <v>13</v>
      </c>
      <c r="S6" s="5">
        <f>ROUNDDOWN(LOG(ROUNDDOWN(Q6-MIN(Q:Q),"0"),2),"0")</f>
        <v>0</v>
      </c>
    </row>
    <row r="7" spans="1:19">
      <c r="A7" s="6" t="s">
        <v>10</v>
      </c>
      <c r="B7" s="12">
        <v>24114</v>
      </c>
      <c r="C7" s="6">
        <v>532.599976</v>
      </c>
      <c r="D7" s="13">
        <f t="shared" si="0"/>
        <v>15</v>
      </c>
      <c r="E7" s="3">
        <f t="shared" si="1"/>
        <v>5</v>
      </c>
      <c r="H7" s="6" t="s">
        <v>29</v>
      </c>
      <c r="I7" s="16" t="s">
        <v>30</v>
      </c>
      <c r="J7" s="16">
        <v>26624.81013</v>
      </c>
      <c r="K7" s="7">
        <v>23</v>
      </c>
      <c r="L7" s="5">
        <f t="shared" si="2"/>
        <v>13</v>
      </c>
      <c r="M7" s="8"/>
      <c r="O7" s="6" t="s">
        <v>13</v>
      </c>
      <c r="P7" s="16" t="s">
        <v>31</v>
      </c>
      <c r="Q7" s="16">
        <v>211.3806429</v>
      </c>
      <c r="R7" s="7">
        <v>13</v>
      </c>
      <c r="S7" s="5">
        <f>ROUNDDOWN(LOG(ROUNDDOWN(Q7-MIN(Q:Q),"0"),2),"0")</f>
        <v>0</v>
      </c>
    </row>
    <row r="8" spans="1:20">
      <c r="A8" s="6" t="s">
        <v>10</v>
      </c>
      <c r="B8" s="12">
        <v>24117</v>
      </c>
      <c r="C8" s="6">
        <v>533.869995</v>
      </c>
      <c r="D8" s="13">
        <f t="shared" si="0"/>
        <v>15</v>
      </c>
      <c r="E8" s="3">
        <f t="shared" si="1"/>
        <v>5</v>
      </c>
      <c r="H8" s="6" t="s">
        <v>32</v>
      </c>
      <c r="I8" s="16" t="s">
        <v>33</v>
      </c>
      <c r="J8" s="16">
        <v>25998.98734</v>
      </c>
      <c r="K8" s="7">
        <v>23</v>
      </c>
      <c r="L8" s="5">
        <f t="shared" si="2"/>
        <v>12</v>
      </c>
      <c r="M8" s="8"/>
      <c r="O8" s="6" t="s">
        <v>13</v>
      </c>
      <c r="P8" s="16" t="s">
        <v>34</v>
      </c>
      <c r="Q8" s="16">
        <v>211.215635</v>
      </c>
      <c r="R8" s="7">
        <v>13</v>
      </c>
      <c r="S8" s="17">
        <v>0</v>
      </c>
      <c r="T8" s="8" t="s">
        <v>15</v>
      </c>
    </row>
    <row r="9" spans="1:20">
      <c r="A9" s="6" t="s">
        <v>10</v>
      </c>
      <c r="B9" s="12">
        <v>24118</v>
      </c>
      <c r="C9" s="6">
        <v>534.289978</v>
      </c>
      <c r="D9" s="13">
        <f t="shared" si="0"/>
        <v>15</v>
      </c>
      <c r="E9" s="3">
        <f t="shared" si="1"/>
        <v>5</v>
      </c>
      <c r="H9" s="6" t="s">
        <v>35</v>
      </c>
      <c r="I9" s="16" t="s">
        <v>36</v>
      </c>
      <c r="J9" s="16">
        <v>25446.07595</v>
      </c>
      <c r="K9" s="7">
        <v>23</v>
      </c>
      <c r="L9" s="5">
        <f t="shared" si="2"/>
        <v>12</v>
      </c>
      <c r="M9" s="8"/>
      <c r="O9" s="6" t="s">
        <v>13</v>
      </c>
      <c r="P9" s="16" t="s">
        <v>37</v>
      </c>
      <c r="Q9" s="16">
        <v>211.0180424</v>
      </c>
      <c r="R9" s="7">
        <v>13</v>
      </c>
      <c r="S9" s="17">
        <v>0</v>
      </c>
      <c r="T9" s="8" t="s">
        <v>15</v>
      </c>
    </row>
    <row r="10" spans="1:20">
      <c r="A10" s="6" t="s">
        <v>10</v>
      </c>
      <c r="B10" s="12">
        <v>24119</v>
      </c>
      <c r="C10" s="6">
        <v>533.340027</v>
      </c>
      <c r="D10" s="13">
        <f t="shared" si="0"/>
        <v>15</v>
      </c>
      <c r="E10" s="3">
        <f t="shared" si="1"/>
        <v>5</v>
      </c>
      <c r="H10" s="6" t="s">
        <v>38</v>
      </c>
      <c r="I10" s="16" t="s">
        <v>39</v>
      </c>
      <c r="J10" s="16">
        <v>24777.72152</v>
      </c>
      <c r="K10" s="7">
        <v>23</v>
      </c>
      <c r="L10" s="5">
        <f t="shared" si="2"/>
        <v>12</v>
      </c>
      <c r="M10" s="8"/>
      <c r="O10" s="6" t="s">
        <v>13</v>
      </c>
      <c r="P10" s="16" t="s">
        <v>40</v>
      </c>
      <c r="Q10" s="16">
        <v>210.8204499</v>
      </c>
      <c r="R10" s="7">
        <v>13</v>
      </c>
      <c r="S10" s="17">
        <v>0</v>
      </c>
      <c r="T10" s="8" t="s">
        <v>15</v>
      </c>
    </row>
    <row r="11" spans="1:20">
      <c r="A11" s="6" t="s">
        <v>10</v>
      </c>
      <c r="B11" s="12">
        <v>24120</v>
      </c>
      <c r="C11" s="6">
        <v>534.400024</v>
      </c>
      <c r="D11" s="13">
        <f t="shared" si="0"/>
        <v>15</v>
      </c>
      <c r="E11" s="3">
        <f t="shared" si="1"/>
        <v>5</v>
      </c>
      <c r="H11" s="6" t="s">
        <v>41</v>
      </c>
      <c r="I11" s="16" t="s">
        <v>42</v>
      </c>
      <c r="J11" s="16">
        <v>24279.49367</v>
      </c>
      <c r="K11" s="7">
        <v>23</v>
      </c>
      <c r="L11" s="5">
        <f t="shared" si="2"/>
        <v>12</v>
      </c>
      <c r="M11" s="8"/>
      <c r="O11" s="6" t="s">
        <v>13</v>
      </c>
      <c r="P11" s="16" t="s">
        <v>43</v>
      </c>
      <c r="Q11" s="16">
        <v>210.6228574</v>
      </c>
      <c r="R11" s="7">
        <v>13</v>
      </c>
      <c r="S11" s="17">
        <v>0</v>
      </c>
      <c r="T11" s="8" t="s">
        <v>15</v>
      </c>
    </row>
    <row r="12" spans="1:20">
      <c r="A12" s="6" t="s">
        <v>10</v>
      </c>
      <c r="B12" s="12">
        <v>24121</v>
      </c>
      <c r="C12" s="6">
        <v>535.450012</v>
      </c>
      <c r="D12" s="13">
        <f t="shared" si="0"/>
        <v>15</v>
      </c>
      <c r="E12" s="3">
        <f t="shared" si="1"/>
        <v>5</v>
      </c>
      <c r="H12" s="6" t="s">
        <v>44</v>
      </c>
      <c r="I12" s="16" t="s">
        <v>45</v>
      </c>
      <c r="J12" s="16">
        <v>23896.70886</v>
      </c>
      <c r="K12" s="7">
        <v>23</v>
      </c>
      <c r="L12" s="5">
        <f t="shared" si="2"/>
        <v>12</v>
      </c>
      <c r="M12" s="8"/>
      <c r="O12" s="6" t="s">
        <v>13</v>
      </c>
      <c r="P12" s="16" t="s">
        <v>46</v>
      </c>
      <c r="Q12" s="16">
        <v>210.4887</v>
      </c>
      <c r="R12" s="7">
        <v>13</v>
      </c>
      <c r="S12" s="17">
        <v>0</v>
      </c>
      <c r="T12" s="8" t="s">
        <v>15</v>
      </c>
    </row>
    <row r="13" spans="1:20">
      <c r="A13" s="6" t="s">
        <v>10</v>
      </c>
      <c r="B13" s="12">
        <v>24124</v>
      </c>
      <c r="C13" s="6">
        <v>537.460022</v>
      </c>
      <c r="D13" s="13">
        <f t="shared" si="0"/>
        <v>15</v>
      </c>
      <c r="E13" s="3">
        <f t="shared" si="1"/>
        <v>5</v>
      </c>
      <c r="H13" s="6" t="s">
        <v>47</v>
      </c>
      <c r="I13" s="16" t="s">
        <v>48</v>
      </c>
      <c r="J13" s="16">
        <v>23544.3038</v>
      </c>
      <c r="K13" s="7">
        <v>23</v>
      </c>
      <c r="L13" s="5">
        <f t="shared" si="2"/>
        <v>12</v>
      </c>
      <c r="M13" s="8"/>
      <c r="O13" s="6" t="s">
        <v>13</v>
      </c>
      <c r="P13" s="16" t="s">
        <v>49</v>
      </c>
      <c r="Q13" s="16">
        <v>210.4391228</v>
      </c>
      <c r="R13" s="7">
        <v>13</v>
      </c>
      <c r="S13" s="17">
        <v>0</v>
      </c>
      <c r="T13" s="8" t="s">
        <v>15</v>
      </c>
    </row>
    <row r="14" spans="1:20">
      <c r="A14" s="6" t="s">
        <v>10</v>
      </c>
      <c r="B14" s="12">
        <v>24125</v>
      </c>
      <c r="C14" s="6">
        <v>538.940002</v>
      </c>
      <c r="D14" s="13">
        <f t="shared" si="0"/>
        <v>15</v>
      </c>
      <c r="E14" s="3">
        <f t="shared" si="1"/>
        <v>5</v>
      </c>
      <c r="H14" s="6" t="s">
        <v>50</v>
      </c>
      <c r="I14" s="16" t="s">
        <v>51</v>
      </c>
      <c r="J14" s="16">
        <v>23003.5443</v>
      </c>
      <c r="K14" s="7">
        <v>23</v>
      </c>
      <c r="L14" s="5">
        <f t="shared" si="2"/>
        <v>12</v>
      </c>
      <c r="M14" s="8"/>
      <c r="O14" s="6" t="s">
        <v>13</v>
      </c>
      <c r="P14" s="16" t="s">
        <v>52</v>
      </c>
      <c r="Q14" s="16">
        <v>210.3895456</v>
      </c>
      <c r="R14" s="7">
        <v>13</v>
      </c>
      <c r="S14" s="17">
        <v>0</v>
      </c>
      <c r="T14" s="8" t="s">
        <v>15</v>
      </c>
    </row>
    <row r="15" spans="1:20">
      <c r="A15" s="6" t="s">
        <v>10</v>
      </c>
      <c r="B15" s="12">
        <v>24126</v>
      </c>
      <c r="C15" s="6">
        <v>537.669983</v>
      </c>
      <c r="D15" s="13">
        <f t="shared" si="0"/>
        <v>15</v>
      </c>
      <c r="E15" s="3">
        <f t="shared" si="1"/>
        <v>5</v>
      </c>
      <c r="H15" s="6" t="s">
        <v>53</v>
      </c>
      <c r="I15" s="16" t="s">
        <v>54</v>
      </c>
      <c r="J15" s="16">
        <v>22329.11392</v>
      </c>
      <c r="K15" s="7">
        <v>23</v>
      </c>
      <c r="L15" s="5">
        <f t="shared" si="2"/>
        <v>12</v>
      </c>
      <c r="M15" s="8"/>
      <c r="O15" s="6" t="s">
        <v>13</v>
      </c>
      <c r="P15" s="16" t="s">
        <v>55</v>
      </c>
      <c r="Q15" s="16">
        <v>210.3399684</v>
      </c>
      <c r="R15" s="7">
        <v>13</v>
      </c>
      <c r="S15" s="17">
        <v>0</v>
      </c>
      <c r="T15" s="8" t="s">
        <v>15</v>
      </c>
    </row>
    <row r="16" spans="1:20">
      <c r="A16" s="6" t="s">
        <v>10</v>
      </c>
      <c r="B16" s="12">
        <v>24127</v>
      </c>
      <c r="C16" s="6">
        <v>535.669983</v>
      </c>
      <c r="D16" s="13">
        <f t="shared" si="0"/>
        <v>15</v>
      </c>
      <c r="E16" s="3">
        <f t="shared" si="1"/>
        <v>5</v>
      </c>
      <c r="H16" s="6" t="s">
        <v>56</v>
      </c>
      <c r="I16" s="16" t="s">
        <v>57</v>
      </c>
      <c r="J16" s="16">
        <v>22092.1519</v>
      </c>
      <c r="K16" s="7">
        <v>23</v>
      </c>
      <c r="L16" s="5">
        <f t="shared" si="2"/>
        <v>11</v>
      </c>
      <c r="M16" s="8"/>
      <c r="O16" s="6" t="s">
        <v>13</v>
      </c>
      <c r="P16" s="16" t="s">
        <v>58</v>
      </c>
      <c r="Q16" s="16">
        <v>210.3374261</v>
      </c>
      <c r="R16" s="7">
        <v>13</v>
      </c>
      <c r="S16" s="17">
        <v>0</v>
      </c>
      <c r="T16" s="8" t="s">
        <v>15</v>
      </c>
    </row>
    <row r="17" spans="1:20">
      <c r="A17" s="6" t="s">
        <v>10</v>
      </c>
      <c r="B17" s="12">
        <v>24128</v>
      </c>
      <c r="C17" s="6">
        <v>535.97998</v>
      </c>
      <c r="D17" s="13">
        <f t="shared" si="0"/>
        <v>15</v>
      </c>
      <c r="E17" s="3">
        <f t="shared" si="1"/>
        <v>5</v>
      </c>
      <c r="H17" s="6" t="s">
        <v>59</v>
      </c>
      <c r="I17" s="16" t="s">
        <v>60</v>
      </c>
      <c r="J17" s="16">
        <v>21903.79747</v>
      </c>
      <c r="K17" s="7">
        <v>23</v>
      </c>
      <c r="L17" s="5">
        <f t="shared" si="2"/>
        <v>11</v>
      </c>
      <c r="M17" s="8"/>
      <c r="O17" s="6" t="s">
        <v>13</v>
      </c>
      <c r="P17" s="16" t="s">
        <v>61</v>
      </c>
      <c r="Q17" s="16">
        <v>210.6170934</v>
      </c>
      <c r="R17" s="7">
        <v>13</v>
      </c>
      <c r="S17" s="17">
        <v>0</v>
      </c>
      <c r="T17" s="8" t="s">
        <v>15</v>
      </c>
    </row>
    <row r="18" spans="1:20">
      <c r="A18" s="6" t="s">
        <v>10</v>
      </c>
      <c r="B18" s="12">
        <v>24131</v>
      </c>
      <c r="C18" s="6">
        <v>537.669983</v>
      </c>
      <c r="D18" s="13">
        <f t="shared" si="0"/>
        <v>15</v>
      </c>
      <c r="E18" s="3">
        <f t="shared" si="1"/>
        <v>5</v>
      </c>
      <c r="H18" s="6" t="s">
        <v>62</v>
      </c>
      <c r="I18" s="16" t="s">
        <v>63</v>
      </c>
      <c r="J18" s="16">
        <v>21685.06329</v>
      </c>
      <c r="K18" s="7">
        <v>23</v>
      </c>
      <c r="L18" s="5">
        <f t="shared" si="2"/>
        <v>11</v>
      </c>
      <c r="M18" s="8"/>
      <c r="O18" s="6" t="s">
        <v>13</v>
      </c>
      <c r="P18" s="16" t="s">
        <v>64</v>
      </c>
      <c r="Q18" s="16">
        <v>210.8967606</v>
      </c>
      <c r="R18" s="7">
        <v>13</v>
      </c>
      <c r="S18" s="17">
        <v>0</v>
      </c>
      <c r="T18" s="8" t="s">
        <v>15</v>
      </c>
    </row>
    <row r="19" spans="1:20">
      <c r="A19" s="6" t="s">
        <v>10</v>
      </c>
      <c r="B19" s="12">
        <v>24132</v>
      </c>
      <c r="C19" s="6">
        <v>538.099976</v>
      </c>
      <c r="D19" s="13">
        <f t="shared" si="0"/>
        <v>15</v>
      </c>
      <c r="E19" s="3">
        <f t="shared" si="1"/>
        <v>5</v>
      </c>
      <c r="H19" s="6" t="s">
        <v>65</v>
      </c>
      <c r="I19" s="16" t="s">
        <v>66</v>
      </c>
      <c r="J19" s="16">
        <v>21484.55696</v>
      </c>
      <c r="K19" s="7">
        <v>23</v>
      </c>
      <c r="L19" s="5">
        <f t="shared" si="2"/>
        <v>11</v>
      </c>
      <c r="M19" s="8"/>
      <c r="O19" s="6" t="s">
        <v>13</v>
      </c>
      <c r="P19" s="16" t="s">
        <v>67</v>
      </c>
      <c r="Q19" s="16">
        <v>211.1764278</v>
      </c>
      <c r="R19" s="7">
        <v>13</v>
      </c>
      <c r="S19" s="17">
        <v>0</v>
      </c>
      <c r="T19" s="8" t="s">
        <v>15</v>
      </c>
    </row>
    <row r="20" spans="1:19">
      <c r="A20" s="6" t="s">
        <v>10</v>
      </c>
      <c r="B20" s="12">
        <v>24133</v>
      </c>
      <c r="C20" s="6">
        <v>537.570007</v>
      </c>
      <c r="D20" s="13">
        <f t="shared" si="0"/>
        <v>15</v>
      </c>
      <c r="E20" s="3">
        <f t="shared" si="1"/>
        <v>5</v>
      </c>
      <c r="H20" s="6" t="s">
        <v>68</v>
      </c>
      <c r="I20" s="16" t="s">
        <v>69</v>
      </c>
      <c r="J20" s="16">
        <v>21107.8481</v>
      </c>
      <c r="K20" s="7">
        <v>23</v>
      </c>
      <c r="L20" s="5">
        <f t="shared" si="2"/>
        <v>11</v>
      </c>
      <c r="M20" s="8"/>
      <c r="O20" s="6" t="s">
        <v>13</v>
      </c>
      <c r="P20" s="16" t="s">
        <v>70</v>
      </c>
      <c r="Q20" s="16">
        <v>211.4560951</v>
      </c>
      <c r="R20" s="7">
        <v>13</v>
      </c>
      <c r="S20" s="5">
        <f>ROUNDDOWN(LOG(ROUNDDOWN(Q20-MIN(Q:Q),"0"),2),"0")</f>
        <v>0</v>
      </c>
    </row>
    <row r="21" spans="1:19">
      <c r="A21" s="6" t="s">
        <v>10</v>
      </c>
      <c r="B21" s="12">
        <v>24134</v>
      </c>
      <c r="C21" s="6">
        <v>537.359985</v>
      </c>
      <c r="D21" s="13">
        <f t="shared" si="0"/>
        <v>15</v>
      </c>
      <c r="E21" s="3">
        <f t="shared" si="1"/>
        <v>5</v>
      </c>
      <c r="H21" s="6" t="s">
        <v>71</v>
      </c>
      <c r="I21" s="16" t="s">
        <v>72</v>
      </c>
      <c r="J21" s="16">
        <v>20998.48101</v>
      </c>
      <c r="K21" s="7">
        <v>23</v>
      </c>
      <c r="L21" s="5">
        <f t="shared" si="2"/>
        <v>11</v>
      </c>
      <c r="M21" s="8"/>
      <c r="O21" s="6" t="s">
        <v>13</v>
      </c>
      <c r="P21" s="16" t="s">
        <v>73</v>
      </c>
      <c r="Q21" s="16">
        <v>211.4537719</v>
      </c>
      <c r="R21" s="7">
        <v>13</v>
      </c>
      <c r="S21" s="5">
        <f>ROUNDDOWN(LOG(ROUNDDOWN(Q21-MIN(Q:Q),"0"),2),"0")</f>
        <v>0</v>
      </c>
    </row>
    <row r="22" spans="1:19">
      <c r="A22" s="6" t="s">
        <v>10</v>
      </c>
      <c r="B22" s="12">
        <v>24135</v>
      </c>
      <c r="C22" s="6">
        <v>535.669983</v>
      </c>
      <c r="D22" s="13">
        <f t="shared" si="0"/>
        <v>15</v>
      </c>
      <c r="E22" s="3">
        <f t="shared" si="1"/>
        <v>5</v>
      </c>
      <c r="H22" s="6" t="s">
        <v>74</v>
      </c>
      <c r="I22" s="16" t="s">
        <v>75</v>
      </c>
      <c r="J22" s="16">
        <v>20870.88608</v>
      </c>
      <c r="K22" s="7">
        <v>23</v>
      </c>
      <c r="L22" s="5">
        <f t="shared" si="2"/>
        <v>11</v>
      </c>
      <c r="M22" s="8"/>
      <c r="O22" s="6" t="s">
        <v>13</v>
      </c>
      <c r="P22" s="16" t="s">
        <v>76</v>
      </c>
      <c r="Q22" s="16">
        <v>211.3386526</v>
      </c>
      <c r="R22" s="7">
        <v>13</v>
      </c>
      <c r="S22" s="5">
        <f>ROUNDDOWN(LOG(ROUNDDOWN(Q22-MIN(Q:Q),"0"),2),"0")</f>
        <v>0</v>
      </c>
    </row>
    <row r="23" spans="1:20">
      <c r="A23" s="6" t="s">
        <v>10</v>
      </c>
      <c r="B23" s="12">
        <v>24138</v>
      </c>
      <c r="C23" s="6">
        <v>533.340027</v>
      </c>
      <c r="D23" s="13">
        <f t="shared" si="0"/>
        <v>15</v>
      </c>
      <c r="E23" s="3">
        <f t="shared" si="1"/>
        <v>5</v>
      </c>
      <c r="H23" s="6" t="s">
        <v>77</v>
      </c>
      <c r="I23" s="16" t="s">
        <v>78</v>
      </c>
      <c r="J23" s="16">
        <v>20870.88608</v>
      </c>
      <c r="K23" s="7">
        <v>23</v>
      </c>
      <c r="L23" s="5">
        <f t="shared" si="2"/>
        <v>11</v>
      </c>
      <c r="M23" s="8"/>
      <c r="O23" s="6" t="s">
        <v>13</v>
      </c>
      <c r="P23" s="16" t="s">
        <v>79</v>
      </c>
      <c r="Q23" s="16">
        <v>211.2235333</v>
      </c>
      <c r="R23" s="7">
        <v>13</v>
      </c>
      <c r="S23" s="17">
        <v>0</v>
      </c>
      <c r="T23" s="8" t="s">
        <v>15</v>
      </c>
    </row>
    <row r="24" spans="1:20">
      <c r="A24" s="6" t="s">
        <v>10</v>
      </c>
      <c r="B24" s="12">
        <v>24139</v>
      </c>
      <c r="C24" s="6">
        <v>529.109985</v>
      </c>
      <c r="D24" s="13">
        <f t="shared" si="0"/>
        <v>15</v>
      </c>
      <c r="E24" s="3">
        <f t="shared" si="1"/>
        <v>5</v>
      </c>
      <c r="H24" s="6" t="s">
        <v>80</v>
      </c>
      <c r="I24" s="16" t="s">
        <v>81</v>
      </c>
      <c r="J24" s="16">
        <v>20597.46835</v>
      </c>
      <c r="K24" s="7">
        <v>23</v>
      </c>
      <c r="L24" s="5">
        <f t="shared" si="2"/>
        <v>11</v>
      </c>
      <c r="M24" s="8"/>
      <c r="O24" s="6" t="s">
        <v>13</v>
      </c>
      <c r="P24" s="16" t="s">
        <v>82</v>
      </c>
      <c r="Q24" s="16">
        <v>211.108414</v>
      </c>
      <c r="R24" s="7">
        <v>13</v>
      </c>
      <c r="S24" s="17">
        <v>0</v>
      </c>
      <c r="T24" s="8" t="s">
        <v>15</v>
      </c>
    </row>
    <row r="25" spans="1:20">
      <c r="A25" s="6" t="s">
        <v>10</v>
      </c>
      <c r="B25" s="12">
        <v>24140</v>
      </c>
      <c r="C25" s="6">
        <v>531.440002</v>
      </c>
      <c r="D25" s="13">
        <f t="shared" si="0"/>
        <v>15</v>
      </c>
      <c r="E25" s="3">
        <f t="shared" si="1"/>
        <v>5</v>
      </c>
      <c r="H25" s="6" t="s">
        <v>83</v>
      </c>
      <c r="I25" s="16" t="s">
        <v>84</v>
      </c>
      <c r="J25" s="16">
        <v>20421.26582</v>
      </c>
      <c r="K25" s="7">
        <v>23</v>
      </c>
      <c r="L25" s="5">
        <f t="shared" si="2"/>
        <v>11</v>
      </c>
      <c r="M25" s="8"/>
      <c r="O25" s="6" t="s">
        <v>13</v>
      </c>
      <c r="P25" s="16" t="s">
        <v>85</v>
      </c>
      <c r="Q25" s="16">
        <v>211.1003854</v>
      </c>
      <c r="R25" s="7">
        <v>13</v>
      </c>
      <c r="S25" s="17">
        <v>0</v>
      </c>
      <c r="T25" s="8" t="s">
        <v>15</v>
      </c>
    </row>
    <row r="26" spans="1:20">
      <c r="A26" s="6" t="s">
        <v>10</v>
      </c>
      <c r="B26" s="12">
        <v>24141</v>
      </c>
      <c r="C26" s="6">
        <v>532.070007</v>
      </c>
      <c r="D26" s="13">
        <f t="shared" si="0"/>
        <v>15</v>
      </c>
      <c r="E26" s="3">
        <f t="shared" si="1"/>
        <v>5</v>
      </c>
      <c r="H26" s="6" t="s">
        <v>86</v>
      </c>
      <c r="I26" s="16" t="s">
        <v>87</v>
      </c>
      <c r="J26" s="16">
        <v>20524.55696</v>
      </c>
      <c r="K26" s="7">
        <v>23</v>
      </c>
      <c r="L26" s="5">
        <f t="shared" si="2"/>
        <v>11</v>
      </c>
      <c r="M26" s="8"/>
      <c r="O26" s="6" t="s">
        <v>13</v>
      </c>
      <c r="P26" s="16" t="s">
        <v>88</v>
      </c>
      <c r="Q26" s="16">
        <v>211.2351443</v>
      </c>
      <c r="R26" s="7">
        <v>13</v>
      </c>
      <c r="S26" s="17">
        <v>0</v>
      </c>
      <c r="T26" s="8" t="s">
        <v>15</v>
      </c>
    </row>
    <row r="27" spans="1:19">
      <c r="A27" s="6" t="s">
        <v>10</v>
      </c>
      <c r="B27" s="12">
        <v>24142</v>
      </c>
      <c r="C27" s="6">
        <v>535.450012</v>
      </c>
      <c r="D27" s="13">
        <f t="shared" si="0"/>
        <v>15</v>
      </c>
      <c r="E27" s="3">
        <f t="shared" si="1"/>
        <v>5</v>
      </c>
      <c r="H27" s="6" t="s">
        <v>89</v>
      </c>
      <c r="I27" s="16" t="s">
        <v>90</v>
      </c>
      <c r="J27" s="16">
        <v>20482.02532</v>
      </c>
      <c r="K27" s="7">
        <v>23</v>
      </c>
      <c r="L27" s="5">
        <f t="shared" si="2"/>
        <v>11</v>
      </c>
      <c r="M27" s="8"/>
      <c r="O27" s="6" t="s">
        <v>13</v>
      </c>
      <c r="P27" s="16" t="s">
        <v>91</v>
      </c>
      <c r="Q27" s="16">
        <v>211.3699032</v>
      </c>
      <c r="R27" s="7">
        <v>13</v>
      </c>
      <c r="S27" s="5">
        <f>ROUNDDOWN(LOG(ROUNDDOWN(Q27-MIN(Q:Q),"0"),2),"0")</f>
        <v>0</v>
      </c>
    </row>
    <row r="28" spans="1:19">
      <c r="A28" s="6" t="s">
        <v>10</v>
      </c>
      <c r="B28" s="12">
        <v>24145</v>
      </c>
      <c r="C28" s="6">
        <v>537.25</v>
      </c>
      <c r="D28" s="13">
        <f t="shared" si="0"/>
        <v>15</v>
      </c>
      <c r="E28" s="3">
        <f t="shared" si="1"/>
        <v>5</v>
      </c>
      <c r="H28" s="6" t="s">
        <v>92</v>
      </c>
      <c r="I28" s="16" t="s">
        <v>93</v>
      </c>
      <c r="J28" s="16">
        <v>20530.63291</v>
      </c>
      <c r="K28" s="7">
        <v>23</v>
      </c>
      <c r="L28" s="5">
        <f t="shared" si="2"/>
        <v>11</v>
      </c>
      <c r="M28" s="8"/>
      <c r="O28" s="6" t="s">
        <v>13</v>
      </c>
      <c r="P28" s="16" t="s">
        <v>94</v>
      </c>
      <c r="Q28" s="16">
        <v>211.5046621</v>
      </c>
      <c r="R28" s="7">
        <v>13</v>
      </c>
      <c r="S28" s="5">
        <f>ROUNDDOWN(LOG(ROUNDDOWN(Q28-MIN(Q:Q),"0"),2),"0")</f>
        <v>0</v>
      </c>
    </row>
    <row r="29" spans="1:19">
      <c r="A29" s="6" t="s">
        <v>10</v>
      </c>
      <c r="B29" s="12">
        <v>24146</v>
      </c>
      <c r="C29" s="6">
        <v>536.830017</v>
      </c>
      <c r="D29" s="13">
        <f t="shared" si="0"/>
        <v>15</v>
      </c>
      <c r="E29" s="3">
        <f t="shared" si="1"/>
        <v>5</v>
      </c>
      <c r="H29" s="6" t="s">
        <v>95</v>
      </c>
      <c r="I29" s="16" t="s">
        <v>96</v>
      </c>
      <c r="J29" s="16">
        <v>20512.40506</v>
      </c>
      <c r="K29" s="7">
        <v>23</v>
      </c>
      <c r="L29" s="5">
        <f t="shared" si="2"/>
        <v>11</v>
      </c>
      <c r="M29" s="8"/>
      <c r="O29" s="6" t="s">
        <v>13</v>
      </c>
      <c r="P29" s="16" t="s">
        <v>97</v>
      </c>
      <c r="Q29" s="16">
        <v>211.6394211</v>
      </c>
      <c r="R29" s="7">
        <v>13</v>
      </c>
      <c r="S29" s="5">
        <f>ROUNDDOWN(LOG(ROUNDDOWN(Q29-MIN(Q:Q),"0"),2),"0")</f>
        <v>0</v>
      </c>
    </row>
    <row r="30" spans="1:19">
      <c r="A30" s="6" t="s">
        <v>10</v>
      </c>
      <c r="B30" s="12">
        <v>24147</v>
      </c>
      <c r="C30" s="6">
        <v>539.890015</v>
      </c>
      <c r="D30" s="13">
        <f t="shared" si="0"/>
        <v>15</v>
      </c>
      <c r="E30" s="3">
        <f t="shared" si="1"/>
        <v>5</v>
      </c>
      <c r="H30" s="6" t="s">
        <v>98</v>
      </c>
      <c r="I30" s="16" t="s">
        <v>99</v>
      </c>
      <c r="J30" s="16">
        <v>20494.17722</v>
      </c>
      <c r="K30" s="7">
        <v>23</v>
      </c>
      <c r="L30" s="5">
        <f t="shared" si="2"/>
        <v>11</v>
      </c>
      <c r="M30" s="8"/>
      <c r="O30" s="6" t="s">
        <v>13</v>
      </c>
      <c r="P30" s="16" t="s">
        <v>100</v>
      </c>
      <c r="Q30" s="16">
        <v>211.6033633</v>
      </c>
      <c r="R30" s="7">
        <v>13</v>
      </c>
      <c r="S30" s="5">
        <f>ROUNDDOWN(LOG(ROUNDDOWN(Q30-MIN(Q:Q),"0"),2),"0")</f>
        <v>0</v>
      </c>
    </row>
    <row r="31" spans="1:19">
      <c r="A31" s="6" t="s">
        <v>10</v>
      </c>
      <c r="B31" s="12">
        <v>24148</v>
      </c>
      <c r="C31" s="6">
        <v>538.409973</v>
      </c>
      <c r="D31" s="13">
        <f t="shared" si="0"/>
        <v>15</v>
      </c>
      <c r="E31" s="3">
        <f t="shared" si="1"/>
        <v>5</v>
      </c>
      <c r="H31" s="6" t="s">
        <v>101</v>
      </c>
      <c r="I31" s="16" t="s">
        <v>102</v>
      </c>
      <c r="J31" s="16">
        <v>20311.89873</v>
      </c>
      <c r="K31" s="7">
        <v>23</v>
      </c>
      <c r="L31" s="5">
        <f t="shared" si="2"/>
        <v>11</v>
      </c>
      <c r="M31" s="8"/>
      <c r="O31" s="6" t="s">
        <v>13</v>
      </c>
      <c r="P31" s="16" t="s">
        <v>103</v>
      </c>
      <c r="Q31" s="16">
        <v>211.5673056</v>
      </c>
      <c r="R31" s="7">
        <v>13</v>
      </c>
      <c r="S31" s="5">
        <f>ROUNDDOWN(LOG(ROUNDDOWN(Q31-MIN(Q:Q),"0"),2),"0")</f>
        <v>0</v>
      </c>
    </row>
    <row r="32" spans="1:19">
      <c r="A32" s="6" t="s">
        <v>10</v>
      </c>
      <c r="B32" s="12">
        <v>24149</v>
      </c>
      <c r="C32" s="6">
        <v>538.309998</v>
      </c>
      <c r="D32" s="13">
        <f t="shared" si="0"/>
        <v>15</v>
      </c>
      <c r="E32" s="3">
        <f t="shared" si="1"/>
        <v>5</v>
      </c>
      <c r="H32" s="6" t="s">
        <v>104</v>
      </c>
      <c r="I32" s="16" t="s">
        <v>105</v>
      </c>
      <c r="J32" s="16">
        <v>20542.78481</v>
      </c>
      <c r="K32" s="7">
        <v>23</v>
      </c>
      <c r="L32" s="5">
        <f t="shared" si="2"/>
        <v>11</v>
      </c>
      <c r="M32" s="8"/>
      <c r="O32" s="6" t="s">
        <v>13</v>
      </c>
      <c r="P32" s="16" t="s">
        <v>106</v>
      </c>
      <c r="Q32" s="16">
        <v>211.5312479</v>
      </c>
      <c r="R32" s="7">
        <v>13</v>
      </c>
      <c r="S32" s="5">
        <f>ROUNDDOWN(LOG(ROUNDDOWN(Q32-MIN(Q:Q),"0"),2),"0")</f>
        <v>0</v>
      </c>
    </row>
    <row r="33" spans="1:19">
      <c r="A33" s="6" t="s">
        <v>10</v>
      </c>
      <c r="B33" s="12">
        <v>24152</v>
      </c>
      <c r="C33" s="6">
        <v>537.780029</v>
      </c>
      <c r="D33" s="13">
        <f t="shared" si="0"/>
        <v>15</v>
      </c>
      <c r="E33" s="3">
        <f t="shared" si="1"/>
        <v>5</v>
      </c>
      <c r="H33" s="6" t="s">
        <v>107</v>
      </c>
      <c r="I33" s="16" t="s">
        <v>108</v>
      </c>
      <c r="J33" s="16">
        <v>20621.77215</v>
      </c>
      <c r="K33" s="7">
        <v>23</v>
      </c>
      <c r="L33" s="5">
        <f t="shared" si="2"/>
        <v>11</v>
      </c>
      <c r="M33" s="8"/>
      <c r="O33" s="6" t="s">
        <v>13</v>
      </c>
      <c r="P33" s="16" t="s">
        <v>109</v>
      </c>
      <c r="Q33" s="16">
        <v>211.4951902</v>
      </c>
      <c r="R33" s="7">
        <v>13</v>
      </c>
      <c r="S33" s="5">
        <f>ROUNDDOWN(LOG(ROUNDDOWN(Q33-MIN(Q:Q),"0"),2),"0")</f>
        <v>0</v>
      </c>
    </row>
    <row r="34" spans="1:19">
      <c r="A34" s="6" t="s">
        <v>10</v>
      </c>
      <c r="B34" s="12">
        <v>24153</v>
      </c>
      <c r="C34" s="6">
        <v>535.450012</v>
      </c>
      <c r="D34" s="13">
        <f t="shared" si="0"/>
        <v>15</v>
      </c>
      <c r="E34" s="3">
        <f t="shared" si="1"/>
        <v>5</v>
      </c>
      <c r="H34" s="6" t="s">
        <v>110</v>
      </c>
      <c r="I34" s="16" t="s">
        <v>111</v>
      </c>
      <c r="J34" s="16">
        <v>20627.8481</v>
      </c>
      <c r="K34" s="7">
        <v>23</v>
      </c>
      <c r="L34" s="5">
        <f t="shared" si="2"/>
        <v>11</v>
      </c>
      <c r="M34" s="8"/>
      <c r="O34" s="6" t="s">
        <v>13</v>
      </c>
      <c r="P34" s="16" t="s">
        <v>112</v>
      </c>
      <c r="Q34" s="16">
        <v>211.5224596</v>
      </c>
      <c r="R34" s="7">
        <v>13</v>
      </c>
      <c r="S34" s="5">
        <f>ROUNDDOWN(LOG(ROUNDDOWN(Q34-MIN(Q:Q),"0"),2),"0")</f>
        <v>0</v>
      </c>
    </row>
    <row r="35" spans="1:19">
      <c r="A35" s="6" t="s">
        <v>10</v>
      </c>
      <c r="B35" s="12">
        <v>24154</v>
      </c>
      <c r="C35" s="6">
        <v>535.349976</v>
      </c>
      <c r="D35" s="13">
        <f t="shared" si="0"/>
        <v>15</v>
      </c>
      <c r="E35" s="3">
        <f t="shared" ref="E35:E66" si="3">ROUNDDOWN(LOG(ROUNDDOWN(C35-MIN(C:C),"0"),2),"0")</f>
        <v>5</v>
      </c>
      <c r="H35" s="6" t="s">
        <v>113</v>
      </c>
      <c r="I35" s="16" t="s">
        <v>114</v>
      </c>
      <c r="J35" s="16">
        <v>20797.97468</v>
      </c>
      <c r="K35" s="7">
        <v>23</v>
      </c>
      <c r="L35" s="5">
        <f t="shared" ref="L35:L66" si="4">ROUNDDOWN(LOG(ROUNDDOWN(J35-MIN(J:J),"0"),2),"0")</f>
        <v>11</v>
      </c>
      <c r="M35" s="8"/>
      <c r="O35" s="6" t="s">
        <v>13</v>
      </c>
      <c r="P35" s="16" t="s">
        <v>115</v>
      </c>
      <c r="Q35" s="16">
        <v>211.5972246</v>
      </c>
      <c r="R35" s="7">
        <v>13</v>
      </c>
      <c r="S35" s="5">
        <f t="shared" ref="S35:S66" si="5">ROUNDDOWN(LOG(ROUNDDOWN(Q35-MIN(Q:Q),"0"),2),"0")</f>
        <v>0</v>
      </c>
    </row>
    <row r="36" spans="1:19">
      <c r="A36" s="6" t="s">
        <v>10</v>
      </c>
      <c r="B36" s="12">
        <v>24155</v>
      </c>
      <c r="C36" s="6">
        <v>532.48999</v>
      </c>
      <c r="D36" s="13">
        <f t="shared" si="0"/>
        <v>15</v>
      </c>
      <c r="E36" s="3">
        <f t="shared" si="3"/>
        <v>5</v>
      </c>
      <c r="H36" s="6" t="s">
        <v>116</v>
      </c>
      <c r="I36" s="16" t="s">
        <v>117</v>
      </c>
      <c r="J36" s="16">
        <v>20858.73418</v>
      </c>
      <c r="K36" s="7">
        <v>23</v>
      </c>
      <c r="L36" s="5">
        <f t="shared" si="4"/>
        <v>11</v>
      </c>
      <c r="M36" s="8"/>
      <c r="O36" s="6" t="s">
        <v>13</v>
      </c>
      <c r="P36" s="16" t="s">
        <v>118</v>
      </c>
      <c r="Q36" s="16">
        <v>211.6719895</v>
      </c>
      <c r="R36" s="7">
        <v>13</v>
      </c>
      <c r="S36" s="5">
        <f t="shared" si="5"/>
        <v>0</v>
      </c>
    </row>
    <row r="37" spans="1:19">
      <c r="A37" s="6" t="s">
        <v>10</v>
      </c>
      <c r="B37" s="12">
        <v>24156</v>
      </c>
      <c r="C37" s="6">
        <v>531.440002</v>
      </c>
      <c r="D37" s="13">
        <f t="shared" si="0"/>
        <v>15</v>
      </c>
      <c r="E37" s="3">
        <f t="shared" si="3"/>
        <v>5</v>
      </c>
      <c r="H37" s="6" t="s">
        <v>119</v>
      </c>
      <c r="I37" s="16" t="s">
        <v>120</v>
      </c>
      <c r="J37" s="16">
        <v>21393.41772</v>
      </c>
      <c r="K37" s="7">
        <v>23</v>
      </c>
      <c r="L37" s="5">
        <f t="shared" si="4"/>
        <v>11</v>
      </c>
      <c r="M37" s="8"/>
      <c r="O37" s="6" t="s">
        <v>13</v>
      </c>
      <c r="P37" s="16" t="s">
        <v>121</v>
      </c>
      <c r="Q37" s="16">
        <v>211.7467544</v>
      </c>
      <c r="R37" s="7">
        <v>13</v>
      </c>
      <c r="S37" s="5">
        <f t="shared" si="5"/>
        <v>0</v>
      </c>
    </row>
    <row r="38" spans="1:19">
      <c r="A38" s="6" t="s">
        <v>10</v>
      </c>
      <c r="B38" s="12">
        <v>24159</v>
      </c>
      <c r="C38" s="6">
        <v>528.26001</v>
      </c>
      <c r="D38" s="13">
        <f t="shared" si="0"/>
        <v>15</v>
      </c>
      <c r="E38" s="3">
        <f t="shared" si="3"/>
        <v>5</v>
      </c>
      <c r="H38" s="6" t="s">
        <v>122</v>
      </c>
      <c r="I38" s="16" t="s">
        <v>123</v>
      </c>
      <c r="J38" s="16">
        <v>22219.74684</v>
      </c>
      <c r="K38" s="7">
        <v>23</v>
      </c>
      <c r="L38" s="5">
        <f t="shared" si="4"/>
        <v>12</v>
      </c>
      <c r="M38" s="8"/>
      <c r="O38" s="6" t="s">
        <v>13</v>
      </c>
      <c r="P38" s="16" t="s">
        <v>124</v>
      </c>
      <c r="Q38" s="16">
        <v>211.8137436</v>
      </c>
      <c r="R38" s="7">
        <v>13</v>
      </c>
      <c r="S38" s="5">
        <f t="shared" si="5"/>
        <v>0</v>
      </c>
    </row>
    <row r="39" spans="1:19">
      <c r="A39" s="6" t="s">
        <v>10</v>
      </c>
      <c r="B39" s="12">
        <v>24161</v>
      </c>
      <c r="C39" s="6">
        <v>525.940002</v>
      </c>
      <c r="D39" s="13">
        <f t="shared" si="0"/>
        <v>15</v>
      </c>
      <c r="E39" s="3">
        <f t="shared" si="3"/>
        <v>5</v>
      </c>
      <c r="H39" s="6" t="s">
        <v>125</v>
      </c>
      <c r="I39" s="16" t="s">
        <v>126</v>
      </c>
      <c r="J39" s="16">
        <v>21928.10127</v>
      </c>
      <c r="K39" s="7">
        <v>23</v>
      </c>
      <c r="L39" s="5">
        <f t="shared" si="4"/>
        <v>11</v>
      </c>
      <c r="M39" s="8"/>
      <c r="O39" s="6" t="s">
        <v>13</v>
      </c>
      <c r="P39" s="16" t="s">
        <v>127</v>
      </c>
      <c r="Q39" s="16">
        <v>211.8612937</v>
      </c>
      <c r="R39" s="7">
        <v>13</v>
      </c>
      <c r="S39" s="5">
        <f t="shared" si="5"/>
        <v>0</v>
      </c>
    </row>
    <row r="40" spans="1:19">
      <c r="A40" s="6" t="s">
        <v>10</v>
      </c>
      <c r="B40" s="12">
        <v>24162</v>
      </c>
      <c r="C40" s="6">
        <v>522.450012</v>
      </c>
      <c r="D40" s="13">
        <f t="shared" si="0"/>
        <v>15</v>
      </c>
      <c r="E40" s="3">
        <f t="shared" si="3"/>
        <v>5</v>
      </c>
      <c r="H40" s="6" t="s">
        <v>128</v>
      </c>
      <c r="I40" s="16" t="s">
        <v>129</v>
      </c>
      <c r="J40" s="16">
        <v>21776.20253</v>
      </c>
      <c r="K40" s="7">
        <v>23</v>
      </c>
      <c r="L40" s="5">
        <f t="shared" si="4"/>
        <v>11</v>
      </c>
      <c r="M40" s="8"/>
      <c r="O40" s="6" t="s">
        <v>13</v>
      </c>
      <c r="P40" s="16" t="s">
        <v>130</v>
      </c>
      <c r="Q40" s="16">
        <v>211.9088438</v>
      </c>
      <c r="R40" s="7">
        <v>13</v>
      </c>
      <c r="S40" s="5">
        <f t="shared" si="5"/>
        <v>0</v>
      </c>
    </row>
    <row r="41" spans="1:19">
      <c r="A41" s="6" t="s">
        <v>10</v>
      </c>
      <c r="B41" s="12">
        <v>24163</v>
      </c>
      <c r="C41" s="6">
        <v>523.929993</v>
      </c>
      <c r="D41" s="13">
        <f t="shared" si="0"/>
        <v>15</v>
      </c>
      <c r="E41" s="3">
        <f t="shared" si="3"/>
        <v>5</v>
      </c>
      <c r="H41" s="6" t="s">
        <v>131</v>
      </c>
      <c r="I41" s="16" t="s">
        <v>132</v>
      </c>
      <c r="J41" s="16">
        <v>21654.68354</v>
      </c>
      <c r="K41" s="7">
        <v>23</v>
      </c>
      <c r="L41" s="5">
        <f t="shared" si="4"/>
        <v>11</v>
      </c>
      <c r="M41" s="8"/>
      <c r="O41" s="6" t="s">
        <v>13</v>
      </c>
      <c r="P41" s="16" t="s">
        <v>133</v>
      </c>
      <c r="Q41" s="16">
        <v>211.9563939</v>
      </c>
      <c r="R41" s="7">
        <v>13</v>
      </c>
      <c r="S41" s="5">
        <f t="shared" si="5"/>
        <v>0</v>
      </c>
    </row>
    <row r="42" spans="1:19">
      <c r="A42" s="6" t="s">
        <v>10</v>
      </c>
      <c r="B42" s="12">
        <v>24166</v>
      </c>
      <c r="C42" s="6">
        <v>524.559998</v>
      </c>
      <c r="D42" s="13">
        <f t="shared" si="0"/>
        <v>15</v>
      </c>
      <c r="E42" s="3">
        <f t="shared" si="3"/>
        <v>5</v>
      </c>
      <c r="H42" s="6" t="s">
        <v>134</v>
      </c>
      <c r="I42" s="16" t="s">
        <v>135</v>
      </c>
      <c r="J42" s="16">
        <v>21466.32911</v>
      </c>
      <c r="K42" s="7">
        <v>23</v>
      </c>
      <c r="L42" s="5">
        <f t="shared" si="4"/>
        <v>11</v>
      </c>
      <c r="M42" s="8"/>
      <c r="O42" s="6" t="s">
        <v>13</v>
      </c>
      <c r="P42" s="16" t="s">
        <v>136</v>
      </c>
      <c r="Q42" s="16">
        <v>212.003944</v>
      </c>
      <c r="R42" s="7">
        <v>13</v>
      </c>
      <c r="S42" s="5">
        <f t="shared" si="5"/>
        <v>0</v>
      </c>
    </row>
    <row r="43" spans="1:19">
      <c r="A43" s="6" t="s">
        <v>10</v>
      </c>
      <c r="B43" s="12">
        <v>24167</v>
      </c>
      <c r="C43" s="6">
        <v>517.900024</v>
      </c>
      <c r="D43" s="13">
        <f t="shared" si="0"/>
        <v>15</v>
      </c>
      <c r="E43" s="3">
        <f t="shared" si="3"/>
        <v>5</v>
      </c>
      <c r="H43" s="6" t="s">
        <v>137</v>
      </c>
      <c r="I43" s="16" t="s">
        <v>138</v>
      </c>
      <c r="J43" s="16">
        <v>20846.58228</v>
      </c>
      <c r="K43" s="7">
        <v>23</v>
      </c>
      <c r="L43" s="5">
        <f t="shared" si="4"/>
        <v>11</v>
      </c>
      <c r="M43" s="8"/>
      <c r="O43" s="6" t="s">
        <v>13</v>
      </c>
      <c r="P43" s="16" t="s">
        <v>139</v>
      </c>
      <c r="Q43" s="16">
        <v>211.8896737</v>
      </c>
      <c r="R43" s="7">
        <v>13</v>
      </c>
      <c r="S43" s="5">
        <f t="shared" si="5"/>
        <v>0</v>
      </c>
    </row>
    <row r="44" spans="1:19">
      <c r="A44" s="6" t="s">
        <v>10</v>
      </c>
      <c r="B44" s="12">
        <v>24168</v>
      </c>
      <c r="C44" s="6">
        <v>512.830017</v>
      </c>
      <c r="D44" s="13">
        <f t="shared" si="0"/>
        <v>15</v>
      </c>
      <c r="E44" s="3">
        <f t="shared" si="3"/>
        <v>5</v>
      </c>
      <c r="H44" s="6" t="s">
        <v>140</v>
      </c>
      <c r="I44" s="16" t="s">
        <v>141</v>
      </c>
      <c r="J44" s="16">
        <v>19983.79747</v>
      </c>
      <c r="K44" s="7">
        <v>23</v>
      </c>
      <c r="L44" s="5">
        <f t="shared" si="4"/>
        <v>10</v>
      </c>
      <c r="M44" s="8"/>
      <c r="O44" s="6" t="s">
        <v>13</v>
      </c>
      <c r="P44" s="16" t="s">
        <v>142</v>
      </c>
      <c r="Q44" s="16">
        <v>211.7484333</v>
      </c>
      <c r="R44" s="7">
        <v>13</v>
      </c>
      <c r="S44" s="5">
        <f t="shared" si="5"/>
        <v>0</v>
      </c>
    </row>
    <row r="45" spans="1:19">
      <c r="A45" s="6" t="s">
        <v>10</v>
      </c>
      <c r="B45" s="12">
        <v>24169</v>
      </c>
      <c r="C45" s="6">
        <v>514.940002</v>
      </c>
      <c r="D45" s="13">
        <f t="shared" si="0"/>
        <v>15</v>
      </c>
      <c r="E45" s="3">
        <f t="shared" si="3"/>
        <v>5</v>
      </c>
      <c r="H45" s="6" t="s">
        <v>143</v>
      </c>
      <c r="I45" s="16" t="s">
        <v>144</v>
      </c>
      <c r="J45" s="16">
        <v>18908.35443</v>
      </c>
      <c r="K45" s="7">
        <v>23</v>
      </c>
      <c r="L45" s="5">
        <f t="shared" si="4"/>
        <v>9</v>
      </c>
      <c r="M45" s="8"/>
      <c r="O45" s="6" t="s">
        <v>13</v>
      </c>
      <c r="P45" s="16" t="s">
        <v>145</v>
      </c>
      <c r="Q45" s="16">
        <v>211.607193</v>
      </c>
      <c r="R45" s="7">
        <v>13</v>
      </c>
      <c r="S45" s="5">
        <f t="shared" si="5"/>
        <v>0</v>
      </c>
    </row>
    <row r="46" spans="1:19">
      <c r="A46" s="6" t="s">
        <v>10</v>
      </c>
      <c r="B46" s="12">
        <v>24170</v>
      </c>
      <c r="C46" s="6">
        <v>513.349976</v>
      </c>
      <c r="D46" s="13">
        <f t="shared" si="0"/>
        <v>15</v>
      </c>
      <c r="E46" s="3">
        <f t="shared" si="3"/>
        <v>5</v>
      </c>
      <c r="H46" s="6" t="s">
        <v>146</v>
      </c>
      <c r="I46" s="16" t="s">
        <v>147</v>
      </c>
      <c r="J46" s="16">
        <v>18167.08861</v>
      </c>
      <c r="K46" s="7">
        <v>23</v>
      </c>
      <c r="L46" s="5">
        <f t="shared" si="4"/>
        <v>6</v>
      </c>
      <c r="M46" s="8"/>
      <c r="O46" s="6" t="s">
        <v>13</v>
      </c>
      <c r="P46" s="16" t="s">
        <v>148</v>
      </c>
      <c r="Q46" s="16">
        <v>211.4659526</v>
      </c>
      <c r="R46" s="7">
        <v>13</v>
      </c>
      <c r="S46" s="5">
        <f t="shared" si="5"/>
        <v>0</v>
      </c>
    </row>
    <row r="47" spans="1:19">
      <c r="A47" s="6" t="s">
        <v>10</v>
      </c>
      <c r="B47" s="12">
        <v>24173</v>
      </c>
      <c r="C47" s="6">
        <v>506.380005</v>
      </c>
      <c r="D47" s="13">
        <f t="shared" si="0"/>
        <v>15</v>
      </c>
      <c r="E47" s="3">
        <f t="shared" si="3"/>
        <v>4</v>
      </c>
      <c r="H47" s="6" t="s">
        <v>149</v>
      </c>
      <c r="I47" s="16" t="s">
        <v>150</v>
      </c>
      <c r="J47" s="16">
        <v>18075.94937</v>
      </c>
      <c r="K47" s="7">
        <v>23</v>
      </c>
      <c r="L47" s="5">
        <f t="shared" si="4"/>
        <v>4</v>
      </c>
      <c r="M47" s="8"/>
      <c r="O47" s="6" t="s">
        <v>13</v>
      </c>
      <c r="P47" s="16" t="s">
        <v>151</v>
      </c>
      <c r="Q47" s="16">
        <v>211.4053124</v>
      </c>
      <c r="R47" s="7">
        <v>13</v>
      </c>
      <c r="S47" s="5">
        <f t="shared" si="5"/>
        <v>0</v>
      </c>
    </row>
    <row r="48" spans="1:19">
      <c r="A48" s="6" t="s">
        <v>10</v>
      </c>
      <c r="B48" s="12">
        <v>24174</v>
      </c>
      <c r="C48" s="6">
        <v>506.899994</v>
      </c>
      <c r="D48" s="13">
        <f t="shared" si="0"/>
        <v>15</v>
      </c>
      <c r="E48" s="3">
        <f t="shared" si="3"/>
        <v>4</v>
      </c>
      <c r="H48" s="6" t="s">
        <v>152</v>
      </c>
      <c r="I48" s="16" t="s">
        <v>153</v>
      </c>
      <c r="J48" s="16">
        <v>18063.79747</v>
      </c>
      <c r="K48" s="7">
        <v>23</v>
      </c>
      <c r="L48" s="5">
        <f t="shared" si="4"/>
        <v>4</v>
      </c>
      <c r="M48" s="8"/>
      <c r="O48" s="6" t="s">
        <v>13</v>
      </c>
      <c r="P48" s="16" t="s">
        <v>154</v>
      </c>
      <c r="Q48" s="16">
        <v>211.4051222</v>
      </c>
      <c r="R48" s="7">
        <v>13</v>
      </c>
      <c r="S48" s="5">
        <f t="shared" si="5"/>
        <v>0</v>
      </c>
    </row>
    <row r="49" spans="1:19">
      <c r="A49" s="6" t="s">
        <v>10</v>
      </c>
      <c r="B49" s="12">
        <v>24175</v>
      </c>
      <c r="C49" s="6">
        <v>511.130005</v>
      </c>
      <c r="D49" s="13">
        <f t="shared" si="0"/>
        <v>15</v>
      </c>
      <c r="E49" s="3">
        <f t="shared" si="3"/>
        <v>5</v>
      </c>
      <c r="H49" s="6" t="s">
        <v>155</v>
      </c>
      <c r="I49" s="16" t="s">
        <v>156</v>
      </c>
      <c r="J49" s="16">
        <v>18045.56962</v>
      </c>
      <c r="K49" s="7">
        <v>23</v>
      </c>
      <c r="L49" s="17">
        <v>0</v>
      </c>
      <c r="M49" s="4" t="s">
        <v>157</v>
      </c>
      <c r="O49" s="6" t="s">
        <v>13</v>
      </c>
      <c r="P49" s="16" t="s">
        <v>158</v>
      </c>
      <c r="Q49" s="16">
        <v>211.4049321</v>
      </c>
      <c r="R49" s="7">
        <v>13</v>
      </c>
      <c r="S49" s="5">
        <f t="shared" si="5"/>
        <v>0</v>
      </c>
    </row>
    <row r="50" spans="1:19">
      <c r="A50" s="6" t="s">
        <v>10</v>
      </c>
      <c r="B50" s="12">
        <v>24176</v>
      </c>
      <c r="C50" s="6">
        <v>511.23999</v>
      </c>
      <c r="D50" s="13">
        <f t="shared" si="0"/>
        <v>15</v>
      </c>
      <c r="E50" s="3">
        <f t="shared" si="3"/>
        <v>5</v>
      </c>
      <c r="H50" s="6" t="s">
        <v>159</v>
      </c>
      <c r="I50" s="16" t="s">
        <v>160</v>
      </c>
      <c r="J50" s="16">
        <v>18385.82278</v>
      </c>
      <c r="K50" s="7">
        <v>23</v>
      </c>
      <c r="L50" s="5">
        <f t="shared" si="4"/>
        <v>8</v>
      </c>
      <c r="M50" s="8"/>
      <c r="O50" s="6" t="s">
        <v>13</v>
      </c>
      <c r="P50" s="16" t="s">
        <v>161</v>
      </c>
      <c r="Q50" s="16">
        <v>211.4047419</v>
      </c>
      <c r="R50" s="7">
        <v>13</v>
      </c>
      <c r="S50" s="5">
        <f t="shared" si="5"/>
        <v>0</v>
      </c>
    </row>
    <row r="51" spans="1:19">
      <c r="A51" s="6" t="s">
        <v>10</v>
      </c>
      <c r="B51" s="12">
        <v>24177</v>
      </c>
      <c r="C51" s="6">
        <v>510.820007</v>
      </c>
      <c r="D51" s="13">
        <f t="shared" si="0"/>
        <v>15</v>
      </c>
      <c r="E51" s="3">
        <f t="shared" si="3"/>
        <v>5</v>
      </c>
      <c r="H51" s="6" t="s">
        <v>162</v>
      </c>
      <c r="I51" s="16" t="s">
        <v>163</v>
      </c>
      <c r="J51" s="16">
        <v>18987.34177</v>
      </c>
      <c r="K51" s="7">
        <v>23</v>
      </c>
      <c r="L51" s="5">
        <f t="shared" si="4"/>
        <v>9</v>
      </c>
      <c r="M51" s="8"/>
      <c r="O51" s="6" t="s">
        <v>13</v>
      </c>
      <c r="P51" s="16" t="s">
        <v>164</v>
      </c>
      <c r="Q51" s="16">
        <v>211.4574109</v>
      </c>
      <c r="R51" s="7">
        <v>13</v>
      </c>
      <c r="S51" s="5">
        <f t="shared" si="5"/>
        <v>0</v>
      </c>
    </row>
    <row r="52" spans="1:19">
      <c r="A52" s="6" t="s">
        <v>10</v>
      </c>
      <c r="B52" s="12">
        <v>24180</v>
      </c>
      <c r="C52" s="6">
        <v>504.899994</v>
      </c>
      <c r="D52" s="13">
        <f t="shared" si="0"/>
        <v>15</v>
      </c>
      <c r="E52" s="3">
        <f t="shared" si="3"/>
        <v>4</v>
      </c>
      <c r="H52" s="6" t="s">
        <v>165</v>
      </c>
      <c r="I52" s="16" t="s">
        <v>166</v>
      </c>
      <c r="J52" s="16">
        <v>19576.70886</v>
      </c>
      <c r="K52" s="7">
        <v>23</v>
      </c>
      <c r="L52" s="5">
        <f t="shared" si="4"/>
        <v>10</v>
      </c>
      <c r="M52" s="8"/>
      <c r="O52" s="6" t="s">
        <v>13</v>
      </c>
      <c r="P52" s="16" t="s">
        <v>167</v>
      </c>
      <c r="Q52" s="16">
        <v>211.8272343</v>
      </c>
      <c r="R52" s="7">
        <v>13</v>
      </c>
      <c r="S52" s="5">
        <f t="shared" si="5"/>
        <v>0</v>
      </c>
    </row>
    <row r="53" spans="1:19">
      <c r="A53" s="6" t="s">
        <v>10</v>
      </c>
      <c r="B53" s="12">
        <v>24181</v>
      </c>
      <c r="C53" s="6">
        <v>501.51001</v>
      </c>
      <c r="D53" s="13">
        <f t="shared" si="0"/>
        <v>15</v>
      </c>
      <c r="E53" s="3">
        <f t="shared" si="3"/>
        <v>4</v>
      </c>
      <c r="H53" s="6" t="s">
        <v>168</v>
      </c>
      <c r="I53" s="16" t="s">
        <v>169</v>
      </c>
      <c r="J53" s="16">
        <v>19837.97468</v>
      </c>
      <c r="K53" s="7">
        <v>23</v>
      </c>
      <c r="L53" s="5">
        <f t="shared" si="4"/>
        <v>10</v>
      </c>
      <c r="M53" s="8"/>
      <c r="O53" s="6" t="s">
        <v>13</v>
      </c>
      <c r="P53" s="16" t="s">
        <v>170</v>
      </c>
      <c r="Q53" s="16">
        <v>212.1970577</v>
      </c>
      <c r="R53" s="7">
        <v>13</v>
      </c>
      <c r="S53" s="5">
        <f t="shared" si="5"/>
        <v>0</v>
      </c>
    </row>
    <row r="54" spans="1:19">
      <c r="A54" s="6" t="s">
        <v>10</v>
      </c>
      <c r="B54" s="12">
        <v>24182</v>
      </c>
      <c r="C54" s="6">
        <v>504.26001</v>
      </c>
      <c r="D54" s="13">
        <f t="shared" si="0"/>
        <v>15</v>
      </c>
      <c r="E54" s="3">
        <f t="shared" si="3"/>
        <v>4</v>
      </c>
      <c r="H54" s="6" t="s">
        <v>171</v>
      </c>
      <c r="I54" s="16" t="s">
        <v>172</v>
      </c>
      <c r="J54" s="16">
        <v>20166.07595</v>
      </c>
      <c r="K54" s="7">
        <v>23</v>
      </c>
      <c r="L54" s="5">
        <f t="shared" si="4"/>
        <v>11</v>
      </c>
      <c r="M54" s="8"/>
      <c r="O54" s="6" t="s">
        <v>13</v>
      </c>
      <c r="P54" s="16" t="s">
        <v>173</v>
      </c>
      <c r="Q54" s="16">
        <v>212.5668812</v>
      </c>
      <c r="R54" s="7">
        <v>13</v>
      </c>
      <c r="S54" s="5">
        <f t="shared" si="5"/>
        <v>1</v>
      </c>
    </row>
    <row r="55" spans="1:19">
      <c r="A55" s="6" t="s">
        <v>10</v>
      </c>
      <c r="B55" s="12">
        <v>24183</v>
      </c>
      <c r="C55" s="6">
        <v>505.850006</v>
      </c>
      <c r="D55" s="13">
        <f t="shared" si="0"/>
        <v>15</v>
      </c>
      <c r="E55" s="3">
        <f t="shared" si="3"/>
        <v>4</v>
      </c>
      <c r="H55" s="6" t="s">
        <v>174</v>
      </c>
      <c r="I55" s="16" t="s">
        <v>175</v>
      </c>
      <c r="J55" s="16">
        <v>20676.4557</v>
      </c>
      <c r="K55" s="7">
        <v>23</v>
      </c>
      <c r="L55" s="5">
        <f t="shared" si="4"/>
        <v>11</v>
      </c>
      <c r="M55" s="8"/>
      <c r="O55" s="6" t="s">
        <v>13</v>
      </c>
      <c r="P55" s="16" t="s">
        <v>176</v>
      </c>
      <c r="Q55" s="16">
        <v>212.9367046</v>
      </c>
      <c r="R55" s="7">
        <v>13</v>
      </c>
      <c r="S55" s="5">
        <f t="shared" si="5"/>
        <v>1</v>
      </c>
    </row>
    <row r="56" spans="1:19">
      <c r="A56" s="6" t="s">
        <v>10</v>
      </c>
      <c r="B56" s="12">
        <v>24184</v>
      </c>
      <c r="C56" s="6">
        <v>508.279999</v>
      </c>
      <c r="D56" s="13">
        <f t="shared" si="0"/>
        <v>15</v>
      </c>
      <c r="E56" s="3">
        <f t="shared" si="3"/>
        <v>4</v>
      </c>
      <c r="H56" s="6" t="s">
        <v>177</v>
      </c>
      <c r="I56" s="16" t="s">
        <v>178</v>
      </c>
      <c r="J56" s="16">
        <v>21296.20253</v>
      </c>
      <c r="K56" s="7">
        <v>23</v>
      </c>
      <c r="L56" s="5">
        <f t="shared" si="4"/>
        <v>11</v>
      </c>
      <c r="M56" s="8"/>
      <c r="O56" s="6" t="s">
        <v>13</v>
      </c>
      <c r="P56" s="16" t="s">
        <v>179</v>
      </c>
      <c r="Q56" s="16">
        <v>213.2478853</v>
      </c>
      <c r="R56" s="7">
        <v>13</v>
      </c>
      <c r="S56" s="5">
        <f t="shared" si="5"/>
        <v>1</v>
      </c>
    </row>
    <row r="57" spans="1:19">
      <c r="A57" s="6" t="s">
        <v>10</v>
      </c>
      <c r="B57" s="12">
        <v>24187</v>
      </c>
      <c r="C57" s="6">
        <v>512.190002</v>
      </c>
      <c r="D57" s="13">
        <f t="shared" si="0"/>
        <v>15</v>
      </c>
      <c r="E57" s="3">
        <f t="shared" si="3"/>
        <v>5</v>
      </c>
      <c r="H57" s="6" t="s">
        <v>180</v>
      </c>
      <c r="I57" s="16" t="s">
        <v>181</v>
      </c>
      <c r="J57" s="16">
        <v>22043.5443</v>
      </c>
      <c r="K57" s="7">
        <v>23</v>
      </c>
      <c r="L57" s="5">
        <f t="shared" si="4"/>
        <v>11</v>
      </c>
      <c r="M57" s="8"/>
      <c r="O57" s="6" t="s">
        <v>13</v>
      </c>
      <c r="P57" s="16" t="s">
        <v>182</v>
      </c>
      <c r="Q57" s="16">
        <v>213.535609</v>
      </c>
      <c r="R57" s="7">
        <v>13</v>
      </c>
      <c r="S57" s="5">
        <f t="shared" si="5"/>
        <v>1</v>
      </c>
    </row>
    <row r="58" spans="1:19">
      <c r="A58" s="6" t="s">
        <v>10</v>
      </c>
      <c r="B58" s="12">
        <v>24188</v>
      </c>
      <c r="C58" s="6">
        <v>513.669983</v>
      </c>
      <c r="D58" s="13">
        <f t="shared" si="0"/>
        <v>15</v>
      </c>
      <c r="E58" s="3">
        <f t="shared" si="3"/>
        <v>5</v>
      </c>
      <c r="H58" s="6" t="s">
        <v>183</v>
      </c>
      <c r="I58" s="16" t="s">
        <v>184</v>
      </c>
      <c r="J58" s="16">
        <v>22651.13924</v>
      </c>
      <c r="K58" s="7">
        <v>23</v>
      </c>
      <c r="L58" s="5">
        <f t="shared" si="4"/>
        <v>12</v>
      </c>
      <c r="M58" s="8"/>
      <c r="O58" s="6" t="s">
        <v>13</v>
      </c>
      <c r="P58" s="16" t="s">
        <v>185</v>
      </c>
      <c r="Q58" s="16">
        <v>213.8233327</v>
      </c>
      <c r="R58" s="7">
        <v>13</v>
      </c>
      <c r="S58" s="5">
        <f t="shared" si="5"/>
        <v>1</v>
      </c>
    </row>
    <row r="59" spans="1:19">
      <c r="A59" s="6" t="s">
        <v>10</v>
      </c>
      <c r="B59" s="12">
        <v>24189</v>
      </c>
      <c r="C59" s="6">
        <v>511.980011</v>
      </c>
      <c r="D59" s="13">
        <f t="shared" si="0"/>
        <v>15</v>
      </c>
      <c r="E59" s="3">
        <f t="shared" si="3"/>
        <v>5</v>
      </c>
      <c r="H59" s="6" t="s">
        <v>186</v>
      </c>
      <c r="I59" s="16" t="s">
        <v>187</v>
      </c>
      <c r="J59" s="16">
        <v>23131.13924</v>
      </c>
      <c r="K59" s="7">
        <v>23</v>
      </c>
      <c r="L59" s="5">
        <f t="shared" si="4"/>
        <v>12</v>
      </c>
      <c r="M59" s="8"/>
      <c r="O59" s="6" t="s">
        <v>13</v>
      </c>
      <c r="P59" s="16" t="s">
        <v>188</v>
      </c>
      <c r="Q59" s="16">
        <v>214.1110564</v>
      </c>
      <c r="R59" s="7">
        <v>13</v>
      </c>
      <c r="S59" s="5">
        <f t="shared" si="5"/>
        <v>1</v>
      </c>
    </row>
    <row r="60" spans="1:19">
      <c r="A60" s="6" t="s">
        <v>10</v>
      </c>
      <c r="B60" s="12">
        <v>24190</v>
      </c>
      <c r="C60" s="6">
        <v>512.719971</v>
      </c>
      <c r="D60" s="13">
        <f t="shared" si="0"/>
        <v>15</v>
      </c>
      <c r="E60" s="3">
        <f t="shared" si="3"/>
        <v>5</v>
      </c>
      <c r="H60" s="6" t="s">
        <v>189</v>
      </c>
      <c r="I60" s="16" t="s">
        <v>190</v>
      </c>
      <c r="J60" s="16">
        <v>23641.51899</v>
      </c>
      <c r="K60" s="7">
        <v>23</v>
      </c>
      <c r="L60" s="5">
        <f t="shared" si="4"/>
        <v>12</v>
      </c>
      <c r="M60" s="8"/>
      <c r="O60" s="6" t="s">
        <v>13</v>
      </c>
      <c r="P60" s="16" t="s">
        <v>191</v>
      </c>
      <c r="Q60" s="16">
        <v>214.3627114</v>
      </c>
      <c r="R60" s="7">
        <v>13</v>
      </c>
      <c r="S60" s="5">
        <f t="shared" si="5"/>
        <v>2</v>
      </c>
    </row>
    <row r="61" spans="1:19">
      <c r="A61" s="6" t="s">
        <v>10</v>
      </c>
      <c r="B61" s="12">
        <v>24191</v>
      </c>
      <c r="C61" s="6">
        <v>513.98999</v>
      </c>
      <c r="D61" s="13">
        <f t="shared" si="0"/>
        <v>15</v>
      </c>
      <c r="E61" s="3">
        <f t="shared" si="3"/>
        <v>5</v>
      </c>
      <c r="H61" s="6" t="s">
        <v>192</v>
      </c>
      <c r="I61" s="16" t="s">
        <v>193</v>
      </c>
      <c r="J61" s="16">
        <v>24668.35443</v>
      </c>
      <c r="K61" s="7">
        <v>23</v>
      </c>
      <c r="L61" s="5">
        <f t="shared" si="4"/>
        <v>12</v>
      </c>
      <c r="M61" s="8"/>
      <c r="O61" s="6" t="s">
        <v>13</v>
      </c>
      <c r="P61" s="16" t="s">
        <v>194</v>
      </c>
      <c r="Q61" s="16">
        <v>214.5999389</v>
      </c>
      <c r="R61" s="7">
        <v>13</v>
      </c>
      <c r="S61" s="5">
        <f t="shared" si="5"/>
        <v>2</v>
      </c>
    </row>
    <row r="62" spans="1:19">
      <c r="A62" s="6" t="s">
        <v>10</v>
      </c>
      <c r="B62" s="12">
        <v>24194</v>
      </c>
      <c r="C62" s="6">
        <v>514.940002</v>
      </c>
      <c r="D62" s="13">
        <f t="shared" si="0"/>
        <v>15</v>
      </c>
      <c r="E62" s="3">
        <f t="shared" si="3"/>
        <v>5</v>
      </c>
      <c r="H62" s="6" t="s">
        <v>195</v>
      </c>
      <c r="I62" s="16" t="s">
        <v>196</v>
      </c>
      <c r="J62" s="16">
        <v>25275.94937</v>
      </c>
      <c r="K62" s="7">
        <v>23</v>
      </c>
      <c r="L62" s="5">
        <f t="shared" si="4"/>
        <v>12</v>
      </c>
      <c r="M62" s="8"/>
      <c r="O62" s="6" t="s">
        <v>13</v>
      </c>
      <c r="P62" s="16" t="s">
        <v>197</v>
      </c>
      <c r="Q62" s="16">
        <v>214.8371664</v>
      </c>
      <c r="R62" s="7">
        <v>13</v>
      </c>
      <c r="S62" s="5">
        <f t="shared" si="5"/>
        <v>2</v>
      </c>
    </row>
    <row r="63" spans="1:19">
      <c r="A63" s="6" t="s">
        <v>10</v>
      </c>
      <c r="B63" s="12">
        <v>24195</v>
      </c>
      <c r="C63" s="6">
        <v>512.830017</v>
      </c>
      <c r="D63" s="13">
        <f t="shared" si="0"/>
        <v>15</v>
      </c>
      <c r="E63" s="3">
        <f t="shared" si="3"/>
        <v>5</v>
      </c>
      <c r="H63" s="6" t="s">
        <v>198</v>
      </c>
      <c r="I63" s="16" t="s">
        <v>199</v>
      </c>
      <c r="J63" s="16">
        <v>25920</v>
      </c>
      <c r="K63" s="7">
        <v>23</v>
      </c>
      <c r="L63" s="5">
        <f t="shared" si="4"/>
        <v>12</v>
      </c>
      <c r="M63" s="8"/>
      <c r="O63" s="6" t="s">
        <v>13</v>
      </c>
      <c r="P63" s="16" t="s">
        <v>200</v>
      </c>
      <c r="Q63" s="16">
        <v>215.0743939</v>
      </c>
      <c r="R63" s="7">
        <v>13</v>
      </c>
      <c r="S63" s="5">
        <f t="shared" si="5"/>
        <v>2</v>
      </c>
    </row>
    <row r="64" spans="1:19">
      <c r="A64" s="6" t="s">
        <v>10</v>
      </c>
      <c r="B64" s="12">
        <v>24196</v>
      </c>
      <c r="C64" s="6">
        <v>508.600006</v>
      </c>
      <c r="D64" s="13">
        <f t="shared" si="0"/>
        <v>15</v>
      </c>
      <c r="E64" s="3">
        <f t="shared" si="3"/>
        <v>5</v>
      </c>
      <c r="H64" s="6" t="s">
        <v>201</v>
      </c>
      <c r="I64" s="16" t="s">
        <v>202</v>
      </c>
      <c r="J64" s="16">
        <v>26393.92405</v>
      </c>
      <c r="K64" s="7">
        <v>23</v>
      </c>
      <c r="L64" s="5">
        <f t="shared" si="4"/>
        <v>13</v>
      </c>
      <c r="M64" s="8"/>
      <c r="O64" s="6" t="s">
        <v>13</v>
      </c>
      <c r="P64" s="16" t="s">
        <v>203</v>
      </c>
      <c r="Q64" s="16">
        <v>215.2918561</v>
      </c>
      <c r="R64" s="7">
        <v>13</v>
      </c>
      <c r="S64" s="5">
        <f t="shared" si="5"/>
        <v>2</v>
      </c>
    </row>
    <row r="65" spans="1:19">
      <c r="A65" s="6" t="s">
        <v>10</v>
      </c>
      <c r="B65" s="12">
        <v>24197</v>
      </c>
      <c r="C65" s="6">
        <v>511.450012</v>
      </c>
      <c r="D65" s="13">
        <f t="shared" si="0"/>
        <v>15</v>
      </c>
      <c r="E65" s="3">
        <f t="shared" si="3"/>
        <v>5</v>
      </c>
      <c r="H65" s="6" t="s">
        <v>204</v>
      </c>
      <c r="I65" s="16" t="s">
        <v>205</v>
      </c>
      <c r="J65" s="16">
        <v>26861.77215</v>
      </c>
      <c r="K65" s="7">
        <v>23</v>
      </c>
      <c r="L65" s="5">
        <f t="shared" si="4"/>
        <v>13</v>
      </c>
      <c r="M65" s="8"/>
      <c r="O65" s="6" t="s">
        <v>13</v>
      </c>
      <c r="P65" s="16" t="s">
        <v>206</v>
      </c>
      <c r="Q65" s="16">
        <v>215.4599053</v>
      </c>
      <c r="R65" s="7">
        <v>13</v>
      </c>
      <c r="S65" s="5">
        <f t="shared" si="5"/>
        <v>2</v>
      </c>
    </row>
    <row r="66" spans="1:19">
      <c r="A66" s="6" t="s">
        <v>10</v>
      </c>
      <c r="B66" s="12">
        <v>24198</v>
      </c>
      <c r="C66" s="6">
        <v>515.580017</v>
      </c>
      <c r="D66" s="13">
        <f t="shared" ref="D66:D129" si="6">ROUNDUP(1.672+1.4404*LOG(C66,2),"0")</f>
        <v>15</v>
      </c>
      <c r="E66" s="3">
        <f t="shared" si="3"/>
        <v>5</v>
      </c>
      <c r="H66" s="6" t="s">
        <v>207</v>
      </c>
      <c r="I66" s="16" t="s">
        <v>208</v>
      </c>
      <c r="J66" s="16">
        <v>27511.89873</v>
      </c>
      <c r="K66" s="7">
        <v>23</v>
      </c>
      <c r="L66" s="5">
        <f t="shared" si="4"/>
        <v>13</v>
      </c>
      <c r="M66" s="8"/>
      <c r="O66" s="6" t="s">
        <v>13</v>
      </c>
      <c r="P66" s="16" t="s">
        <v>209</v>
      </c>
      <c r="Q66" s="16">
        <v>215.6279544</v>
      </c>
      <c r="R66" s="7">
        <v>13</v>
      </c>
      <c r="S66" s="5">
        <f t="shared" si="5"/>
        <v>2</v>
      </c>
    </row>
    <row r="67" spans="1:19">
      <c r="A67" s="6" t="s">
        <v>10</v>
      </c>
      <c r="B67" s="12">
        <v>24201</v>
      </c>
      <c r="C67" s="6">
        <v>520.22998</v>
      </c>
      <c r="D67" s="13">
        <f t="shared" si="6"/>
        <v>15</v>
      </c>
      <c r="E67" s="3">
        <f t="shared" ref="E67:E98" si="7">ROUNDDOWN(LOG(ROUNDDOWN(C67-MIN(C:C),"0"),2),"0")</f>
        <v>5</v>
      </c>
      <c r="H67" s="6" t="s">
        <v>210</v>
      </c>
      <c r="I67" s="16" t="s">
        <v>211</v>
      </c>
      <c r="J67" s="16">
        <v>28149.87342</v>
      </c>
      <c r="K67" s="7">
        <v>23</v>
      </c>
      <c r="L67" s="5">
        <f t="shared" ref="L67:L98" si="8">ROUNDDOWN(LOG(ROUNDDOWN(J67-MIN(J:J),"0"),2),"0")</f>
        <v>13</v>
      </c>
      <c r="M67" s="8"/>
      <c r="O67" s="6" t="s">
        <v>13</v>
      </c>
      <c r="P67" s="16" t="s">
        <v>212</v>
      </c>
      <c r="Q67" s="16">
        <v>215.7960035</v>
      </c>
      <c r="R67" s="7">
        <v>13</v>
      </c>
      <c r="S67" s="5">
        <f t="shared" ref="S67:S98" si="9">ROUNDDOWN(LOG(ROUNDDOWN(Q67-MIN(Q:Q),"0"),2),"0")</f>
        <v>2</v>
      </c>
    </row>
    <row r="68" spans="1:19">
      <c r="A68" s="6" t="s">
        <v>10</v>
      </c>
      <c r="B68" s="12">
        <v>24202</v>
      </c>
      <c r="C68" s="6">
        <v>523.51001</v>
      </c>
      <c r="D68" s="13">
        <f t="shared" si="6"/>
        <v>15</v>
      </c>
      <c r="E68" s="3">
        <f t="shared" si="7"/>
        <v>5</v>
      </c>
      <c r="H68" s="6" t="s">
        <v>213</v>
      </c>
      <c r="I68" s="16" t="s">
        <v>214</v>
      </c>
      <c r="J68" s="16">
        <v>28714.93671</v>
      </c>
      <c r="K68" s="7">
        <v>24</v>
      </c>
      <c r="L68" s="5">
        <f t="shared" si="8"/>
        <v>13</v>
      </c>
      <c r="M68" s="8"/>
      <c r="O68" s="6" t="s">
        <v>13</v>
      </c>
      <c r="P68" s="16" t="s">
        <v>215</v>
      </c>
      <c r="Q68" s="16">
        <v>215.9640526</v>
      </c>
      <c r="R68" s="7">
        <v>13</v>
      </c>
      <c r="S68" s="5">
        <f t="shared" si="9"/>
        <v>2</v>
      </c>
    </row>
    <row r="69" spans="1:19">
      <c r="A69" s="6" t="s">
        <v>10</v>
      </c>
      <c r="B69" s="12">
        <v>24203</v>
      </c>
      <c r="C69" s="6">
        <v>524.880005</v>
      </c>
      <c r="D69" s="13">
        <f t="shared" si="6"/>
        <v>15</v>
      </c>
      <c r="E69" s="3">
        <f t="shared" si="7"/>
        <v>5</v>
      </c>
      <c r="H69" s="6" t="s">
        <v>216</v>
      </c>
      <c r="I69" s="16" t="s">
        <v>217</v>
      </c>
      <c r="J69" s="16">
        <v>29043.03797</v>
      </c>
      <c r="K69" s="7">
        <v>24</v>
      </c>
      <c r="L69" s="5">
        <f t="shared" si="8"/>
        <v>13</v>
      </c>
      <c r="M69" s="8"/>
      <c r="O69" s="6" t="s">
        <v>13</v>
      </c>
      <c r="P69" s="16" t="s">
        <v>218</v>
      </c>
      <c r="Q69" s="16">
        <v>215.7339202</v>
      </c>
      <c r="R69" s="7">
        <v>13</v>
      </c>
      <c r="S69" s="5">
        <f t="shared" si="9"/>
        <v>2</v>
      </c>
    </row>
    <row r="70" spans="1:19">
      <c r="A70" s="6" t="s">
        <v>10</v>
      </c>
      <c r="B70" s="12">
        <v>24204</v>
      </c>
      <c r="C70" s="6">
        <v>525.940002</v>
      </c>
      <c r="D70" s="13">
        <f t="shared" si="6"/>
        <v>15</v>
      </c>
      <c r="E70" s="3">
        <f t="shared" si="7"/>
        <v>5</v>
      </c>
      <c r="H70" s="6" t="s">
        <v>219</v>
      </c>
      <c r="I70" s="16" t="s">
        <v>220</v>
      </c>
      <c r="J70" s="16">
        <v>29261.77215</v>
      </c>
      <c r="K70" s="7">
        <v>24</v>
      </c>
      <c r="L70" s="5">
        <f t="shared" si="8"/>
        <v>13</v>
      </c>
      <c r="M70" s="8"/>
      <c r="O70" s="6" t="s">
        <v>13</v>
      </c>
      <c r="P70" s="16" t="s">
        <v>221</v>
      </c>
      <c r="Q70" s="16">
        <v>215.5037878</v>
      </c>
      <c r="R70" s="7">
        <v>13</v>
      </c>
      <c r="S70" s="5">
        <f t="shared" si="9"/>
        <v>2</v>
      </c>
    </row>
    <row r="71" spans="1:19">
      <c r="A71" s="6" t="s">
        <v>10</v>
      </c>
      <c r="B71" s="12">
        <v>24208</v>
      </c>
      <c r="C71" s="6">
        <v>525.72998</v>
      </c>
      <c r="D71" s="13">
        <f t="shared" si="6"/>
        <v>15</v>
      </c>
      <c r="E71" s="3">
        <f t="shared" si="7"/>
        <v>5</v>
      </c>
      <c r="H71" s="6" t="s">
        <v>222</v>
      </c>
      <c r="I71" s="16" t="s">
        <v>223</v>
      </c>
      <c r="J71" s="16">
        <v>29474.43038</v>
      </c>
      <c r="K71" s="7">
        <v>24</v>
      </c>
      <c r="L71" s="5">
        <f t="shared" si="8"/>
        <v>13</v>
      </c>
      <c r="M71" s="8"/>
      <c r="O71" s="6" t="s">
        <v>13</v>
      </c>
      <c r="P71" s="16" t="s">
        <v>224</v>
      </c>
      <c r="Q71" s="16">
        <v>215.2736553</v>
      </c>
      <c r="R71" s="7">
        <v>13</v>
      </c>
      <c r="S71" s="5">
        <f t="shared" si="9"/>
        <v>2</v>
      </c>
    </row>
    <row r="72" spans="1:19">
      <c r="A72" s="6" t="s">
        <v>10</v>
      </c>
      <c r="B72" s="12">
        <v>24209</v>
      </c>
      <c r="C72" s="6">
        <v>524.140015</v>
      </c>
      <c r="D72" s="13">
        <f t="shared" si="6"/>
        <v>15</v>
      </c>
      <c r="E72" s="3">
        <f t="shared" si="7"/>
        <v>5</v>
      </c>
      <c r="H72" s="6" t="s">
        <v>225</v>
      </c>
      <c r="I72" s="16" t="s">
        <v>226</v>
      </c>
      <c r="J72" s="16">
        <v>29523.03797</v>
      </c>
      <c r="K72" s="7">
        <v>24</v>
      </c>
      <c r="L72" s="5">
        <f t="shared" si="8"/>
        <v>13</v>
      </c>
      <c r="M72" s="8"/>
      <c r="O72" s="6" t="s">
        <v>13</v>
      </c>
      <c r="P72" s="16" t="s">
        <v>227</v>
      </c>
      <c r="Q72" s="16">
        <v>215.0435229</v>
      </c>
      <c r="R72" s="7">
        <v>13</v>
      </c>
      <c r="S72" s="5">
        <f t="shared" si="9"/>
        <v>2</v>
      </c>
    </row>
    <row r="73" spans="1:19">
      <c r="A73" s="6" t="s">
        <v>10</v>
      </c>
      <c r="B73" s="12">
        <v>24210</v>
      </c>
      <c r="C73" s="6">
        <v>524.349976</v>
      </c>
      <c r="D73" s="13">
        <f t="shared" si="6"/>
        <v>15</v>
      </c>
      <c r="E73" s="3">
        <f t="shared" si="7"/>
        <v>5</v>
      </c>
      <c r="H73" s="6" t="s">
        <v>228</v>
      </c>
      <c r="I73" s="16" t="s">
        <v>229</v>
      </c>
      <c r="J73" s="16">
        <v>29711.39241</v>
      </c>
      <c r="K73" s="7">
        <v>24</v>
      </c>
      <c r="L73" s="5">
        <f t="shared" si="8"/>
        <v>13</v>
      </c>
      <c r="M73" s="8"/>
      <c r="O73" s="6" t="s">
        <v>13</v>
      </c>
      <c r="P73" s="16" t="s">
        <v>230</v>
      </c>
      <c r="Q73" s="16">
        <v>214.9980596</v>
      </c>
      <c r="R73" s="7">
        <v>13</v>
      </c>
      <c r="S73" s="5">
        <f t="shared" si="9"/>
        <v>2</v>
      </c>
    </row>
    <row r="74" spans="1:19">
      <c r="A74" s="6" t="s">
        <v>10</v>
      </c>
      <c r="B74" s="12">
        <v>24211</v>
      </c>
      <c r="C74" s="6">
        <v>525.409973</v>
      </c>
      <c r="D74" s="13">
        <f t="shared" si="6"/>
        <v>15</v>
      </c>
      <c r="E74" s="3">
        <f t="shared" si="7"/>
        <v>5</v>
      </c>
      <c r="H74" s="6" t="s">
        <v>231</v>
      </c>
      <c r="I74" s="16" t="s">
        <v>232</v>
      </c>
      <c r="J74" s="16">
        <v>29644.55696</v>
      </c>
      <c r="K74" s="7">
        <v>24</v>
      </c>
      <c r="L74" s="5">
        <f t="shared" si="8"/>
        <v>13</v>
      </c>
      <c r="M74" s="8"/>
      <c r="O74" s="6" t="s">
        <v>13</v>
      </c>
      <c r="P74" s="16" t="s">
        <v>233</v>
      </c>
      <c r="Q74" s="16">
        <v>215.0910982</v>
      </c>
      <c r="R74" s="7">
        <v>13</v>
      </c>
      <c r="S74" s="5">
        <f t="shared" si="9"/>
        <v>2</v>
      </c>
    </row>
    <row r="75" spans="1:19">
      <c r="A75" s="6" t="s">
        <v>10</v>
      </c>
      <c r="B75" s="12">
        <v>24212</v>
      </c>
      <c r="C75" s="6">
        <v>526.359985</v>
      </c>
      <c r="D75" s="13">
        <f t="shared" si="6"/>
        <v>15</v>
      </c>
      <c r="E75" s="3">
        <f t="shared" si="7"/>
        <v>5</v>
      </c>
      <c r="H75" s="6" t="s">
        <v>234</v>
      </c>
      <c r="I75" s="16" t="s">
        <v>235</v>
      </c>
      <c r="J75" s="16">
        <v>29802.53165</v>
      </c>
      <c r="K75" s="7">
        <v>24</v>
      </c>
      <c r="L75" s="5">
        <f t="shared" si="8"/>
        <v>13</v>
      </c>
      <c r="M75" s="8"/>
      <c r="O75" s="6" t="s">
        <v>13</v>
      </c>
      <c r="P75" s="16" t="s">
        <v>236</v>
      </c>
      <c r="Q75" s="16">
        <v>215.1841368</v>
      </c>
      <c r="R75" s="7">
        <v>13</v>
      </c>
      <c r="S75" s="5">
        <f t="shared" si="9"/>
        <v>2</v>
      </c>
    </row>
    <row r="76" spans="1:19">
      <c r="A76" s="6" t="s">
        <v>10</v>
      </c>
      <c r="B76" s="12">
        <v>24215</v>
      </c>
      <c r="C76" s="6">
        <v>524.25</v>
      </c>
      <c r="D76" s="13">
        <f t="shared" si="6"/>
        <v>15</v>
      </c>
      <c r="E76" s="3">
        <f t="shared" si="7"/>
        <v>5</v>
      </c>
      <c r="H76" s="6" t="s">
        <v>237</v>
      </c>
      <c r="I76" s="16" t="s">
        <v>238</v>
      </c>
      <c r="J76" s="16">
        <v>29887.59494</v>
      </c>
      <c r="K76" s="7">
        <v>24</v>
      </c>
      <c r="L76" s="5">
        <f t="shared" si="8"/>
        <v>13</v>
      </c>
      <c r="M76" s="8"/>
      <c r="O76" s="6" t="s">
        <v>13</v>
      </c>
      <c r="P76" s="16" t="s">
        <v>239</v>
      </c>
      <c r="Q76" s="16">
        <v>215.2771754</v>
      </c>
      <c r="R76" s="7">
        <v>13</v>
      </c>
      <c r="S76" s="5">
        <f t="shared" si="9"/>
        <v>2</v>
      </c>
    </row>
    <row r="77" spans="1:19">
      <c r="A77" s="6" t="s">
        <v>10</v>
      </c>
      <c r="B77" s="12">
        <v>24216</v>
      </c>
      <c r="C77" s="6">
        <v>524.559998</v>
      </c>
      <c r="D77" s="13">
        <f t="shared" si="6"/>
        <v>15</v>
      </c>
      <c r="E77" s="3">
        <f t="shared" si="7"/>
        <v>5</v>
      </c>
      <c r="H77" s="6" t="s">
        <v>240</v>
      </c>
      <c r="I77" s="16" t="s">
        <v>241</v>
      </c>
      <c r="J77" s="16">
        <v>30039.49367</v>
      </c>
      <c r="K77" s="7">
        <v>24</v>
      </c>
      <c r="L77" s="5">
        <f t="shared" si="8"/>
        <v>13</v>
      </c>
      <c r="M77" s="8"/>
      <c r="O77" s="6" t="s">
        <v>13</v>
      </c>
      <c r="P77" s="16" t="s">
        <v>242</v>
      </c>
      <c r="Q77" s="16">
        <v>215.3611087</v>
      </c>
      <c r="R77" s="7">
        <v>13</v>
      </c>
      <c r="S77" s="5">
        <f t="shared" si="9"/>
        <v>2</v>
      </c>
    </row>
    <row r="78" spans="1:19">
      <c r="A78" s="6" t="s">
        <v>10</v>
      </c>
      <c r="B78" s="12">
        <v>24217</v>
      </c>
      <c r="C78" s="6">
        <v>527.419983</v>
      </c>
      <c r="D78" s="13">
        <f t="shared" si="6"/>
        <v>15</v>
      </c>
      <c r="E78" s="3">
        <f t="shared" si="7"/>
        <v>5</v>
      </c>
      <c r="H78" s="6" t="s">
        <v>243</v>
      </c>
      <c r="I78" s="16" t="s">
        <v>244</v>
      </c>
      <c r="J78" s="16">
        <v>29966.58228</v>
      </c>
      <c r="K78" s="7">
        <v>24</v>
      </c>
      <c r="L78" s="5">
        <f t="shared" si="8"/>
        <v>13</v>
      </c>
      <c r="M78" s="8"/>
      <c r="O78" s="6" t="s">
        <v>13</v>
      </c>
      <c r="P78" s="16" t="s">
        <v>245</v>
      </c>
      <c r="Q78" s="16">
        <v>215.4222784</v>
      </c>
      <c r="R78" s="7">
        <v>13</v>
      </c>
      <c r="S78" s="5">
        <f t="shared" si="9"/>
        <v>2</v>
      </c>
    </row>
    <row r="79" spans="1:19">
      <c r="A79" s="6" t="s">
        <v>10</v>
      </c>
      <c r="B79" s="12">
        <v>24218</v>
      </c>
      <c r="C79" s="6">
        <v>529.109985</v>
      </c>
      <c r="D79" s="13">
        <f t="shared" si="6"/>
        <v>15</v>
      </c>
      <c r="E79" s="3">
        <f t="shared" si="7"/>
        <v>5</v>
      </c>
      <c r="H79" s="6" t="s">
        <v>246</v>
      </c>
      <c r="I79" s="16" t="s">
        <v>247</v>
      </c>
      <c r="J79" s="16">
        <v>29996.96203</v>
      </c>
      <c r="K79" s="7">
        <v>24</v>
      </c>
      <c r="L79" s="5">
        <f t="shared" si="8"/>
        <v>13</v>
      </c>
      <c r="M79" s="8"/>
      <c r="O79" s="6" t="s">
        <v>13</v>
      </c>
      <c r="P79" s="16" t="s">
        <v>248</v>
      </c>
      <c r="Q79" s="16">
        <v>215.4834482</v>
      </c>
      <c r="R79" s="7">
        <v>13</v>
      </c>
      <c r="S79" s="5">
        <f t="shared" si="9"/>
        <v>2</v>
      </c>
    </row>
    <row r="80" spans="1:19">
      <c r="A80" s="6" t="s">
        <v>10</v>
      </c>
      <c r="B80" s="12">
        <v>24219</v>
      </c>
      <c r="C80" s="6">
        <v>528.049988</v>
      </c>
      <c r="D80" s="13">
        <f t="shared" si="6"/>
        <v>15</v>
      </c>
      <c r="E80" s="3">
        <f t="shared" si="7"/>
        <v>5</v>
      </c>
      <c r="H80" s="6" t="s">
        <v>249</v>
      </c>
      <c r="I80" s="16" t="s">
        <v>250</v>
      </c>
      <c r="J80" s="16">
        <v>30258.22785</v>
      </c>
      <c r="K80" s="7">
        <v>24</v>
      </c>
      <c r="L80" s="5">
        <f t="shared" si="8"/>
        <v>13</v>
      </c>
      <c r="M80" s="8"/>
      <c r="O80" s="6" t="s">
        <v>13</v>
      </c>
      <c r="P80" s="16" t="s">
        <v>251</v>
      </c>
      <c r="Q80" s="16">
        <v>215.544618</v>
      </c>
      <c r="R80" s="7">
        <v>13</v>
      </c>
      <c r="S80" s="5">
        <f t="shared" si="9"/>
        <v>2</v>
      </c>
    </row>
    <row r="81" spans="1:19">
      <c r="A81" s="6" t="s">
        <v>10</v>
      </c>
      <c r="B81" s="12">
        <v>24222</v>
      </c>
      <c r="C81" s="6">
        <v>527.52002</v>
      </c>
      <c r="D81" s="13">
        <f t="shared" si="6"/>
        <v>15</v>
      </c>
      <c r="E81" s="3">
        <f t="shared" si="7"/>
        <v>5</v>
      </c>
      <c r="H81" s="6" t="s">
        <v>252</v>
      </c>
      <c r="I81" s="16" t="s">
        <v>253</v>
      </c>
      <c r="J81" s="16">
        <v>30404.05063</v>
      </c>
      <c r="K81" s="7">
        <v>24</v>
      </c>
      <c r="L81" s="5">
        <f t="shared" si="8"/>
        <v>13</v>
      </c>
      <c r="M81" s="8"/>
      <c r="O81" s="6" t="s">
        <v>13</v>
      </c>
      <c r="P81" s="16" t="s">
        <v>254</v>
      </c>
      <c r="Q81" s="16">
        <v>215.6057878</v>
      </c>
      <c r="R81" s="7">
        <v>13</v>
      </c>
      <c r="S81" s="5">
        <f t="shared" si="9"/>
        <v>2</v>
      </c>
    </row>
    <row r="82" spans="1:19">
      <c r="A82" s="6" t="s">
        <v>10</v>
      </c>
      <c r="B82" s="12">
        <v>24223</v>
      </c>
      <c r="C82" s="6">
        <v>526.150024</v>
      </c>
      <c r="D82" s="13">
        <f t="shared" si="6"/>
        <v>15</v>
      </c>
      <c r="E82" s="3">
        <f t="shared" si="7"/>
        <v>5</v>
      </c>
      <c r="H82" s="6" t="s">
        <v>255</v>
      </c>
      <c r="I82" s="16" t="s">
        <v>256</v>
      </c>
      <c r="J82" s="16">
        <v>30094.17722</v>
      </c>
      <c r="K82" s="7">
        <v>24</v>
      </c>
      <c r="L82" s="5">
        <f t="shared" si="8"/>
        <v>13</v>
      </c>
      <c r="M82" s="8"/>
      <c r="O82" s="6" t="s">
        <v>13</v>
      </c>
      <c r="P82" s="16" t="s">
        <v>257</v>
      </c>
      <c r="Q82" s="16">
        <v>215.6693107</v>
      </c>
      <c r="R82" s="7">
        <v>13</v>
      </c>
      <c r="S82" s="5">
        <f t="shared" si="9"/>
        <v>2</v>
      </c>
    </row>
    <row r="83" spans="1:19">
      <c r="A83" s="6" t="s">
        <v>10</v>
      </c>
      <c r="B83" s="12">
        <v>24224</v>
      </c>
      <c r="C83" s="6">
        <v>524.349976</v>
      </c>
      <c r="D83" s="13">
        <f t="shared" si="6"/>
        <v>15</v>
      </c>
      <c r="E83" s="3">
        <f t="shared" si="7"/>
        <v>5</v>
      </c>
      <c r="H83" s="6" t="s">
        <v>258</v>
      </c>
      <c r="I83" s="16" t="s">
        <v>259</v>
      </c>
      <c r="J83" s="16">
        <v>30161.01266</v>
      </c>
      <c r="K83" s="7">
        <v>24</v>
      </c>
      <c r="L83" s="5">
        <f t="shared" si="8"/>
        <v>13</v>
      </c>
      <c r="M83" s="8"/>
      <c r="O83" s="6" t="s">
        <v>13</v>
      </c>
      <c r="P83" s="16" t="s">
        <v>260</v>
      </c>
      <c r="Q83" s="16">
        <v>215.7332258</v>
      </c>
      <c r="R83" s="7">
        <v>13</v>
      </c>
      <c r="S83" s="5">
        <f t="shared" si="9"/>
        <v>2</v>
      </c>
    </row>
    <row r="84" spans="1:19">
      <c r="A84" s="6" t="s">
        <v>10</v>
      </c>
      <c r="B84" s="12">
        <v>24225</v>
      </c>
      <c r="C84" s="6">
        <v>521.179993</v>
      </c>
      <c r="D84" s="13">
        <f t="shared" si="6"/>
        <v>15</v>
      </c>
      <c r="E84" s="3">
        <f t="shared" si="7"/>
        <v>5</v>
      </c>
      <c r="H84" s="6" t="s">
        <v>261</v>
      </c>
      <c r="I84" s="16" t="s">
        <v>262</v>
      </c>
      <c r="J84" s="16">
        <v>30318.98734</v>
      </c>
      <c r="K84" s="7">
        <v>24</v>
      </c>
      <c r="L84" s="5">
        <f t="shared" si="8"/>
        <v>13</v>
      </c>
      <c r="M84" s="8"/>
      <c r="O84" s="6" t="s">
        <v>13</v>
      </c>
      <c r="P84" s="16" t="s">
        <v>263</v>
      </c>
      <c r="Q84" s="16">
        <v>215.7971409</v>
      </c>
      <c r="R84" s="7">
        <v>13</v>
      </c>
      <c r="S84" s="5">
        <f t="shared" si="9"/>
        <v>2</v>
      </c>
    </row>
    <row r="85" spans="1:19">
      <c r="A85" s="6" t="s">
        <v>10</v>
      </c>
      <c r="B85" s="12">
        <v>24226</v>
      </c>
      <c r="C85" s="6">
        <v>521.179993</v>
      </c>
      <c r="D85" s="13">
        <f t="shared" si="6"/>
        <v>15</v>
      </c>
      <c r="E85" s="3">
        <f t="shared" si="7"/>
        <v>5</v>
      </c>
      <c r="H85" s="6" t="s">
        <v>264</v>
      </c>
      <c r="I85" s="16" t="s">
        <v>265</v>
      </c>
      <c r="J85" s="16">
        <v>30154.93671</v>
      </c>
      <c r="K85" s="7">
        <v>24</v>
      </c>
      <c r="L85" s="5">
        <f t="shared" si="8"/>
        <v>13</v>
      </c>
      <c r="M85" s="8"/>
      <c r="O85" s="6" t="s">
        <v>13</v>
      </c>
      <c r="P85" s="16" t="s">
        <v>266</v>
      </c>
      <c r="Q85" s="16">
        <v>215.861056</v>
      </c>
      <c r="R85" s="7">
        <v>13</v>
      </c>
      <c r="S85" s="5">
        <f t="shared" si="9"/>
        <v>2</v>
      </c>
    </row>
    <row r="86" spans="1:19">
      <c r="A86" s="6" t="s">
        <v>10</v>
      </c>
      <c r="B86" s="12">
        <v>24229</v>
      </c>
      <c r="C86" s="6">
        <v>520.539978</v>
      </c>
      <c r="D86" s="13">
        <f t="shared" si="6"/>
        <v>15</v>
      </c>
      <c r="E86" s="3">
        <f t="shared" si="7"/>
        <v>5</v>
      </c>
      <c r="H86" s="6" t="s">
        <v>267</v>
      </c>
      <c r="I86" s="16" t="s">
        <v>268</v>
      </c>
      <c r="J86" s="16">
        <v>29984.81013</v>
      </c>
      <c r="K86" s="7">
        <v>24</v>
      </c>
      <c r="L86" s="5">
        <f t="shared" si="8"/>
        <v>13</v>
      </c>
      <c r="M86" s="8"/>
      <c r="O86" s="6" t="s">
        <v>13</v>
      </c>
      <c r="P86" s="16" t="s">
        <v>269</v>
      </c>
      <c r="Q86" s="16">
        <v>216.0410526</v>
      </c>
      <c r="R86" s="7">
        <v>13</v>
      </c>
      <c r="S86" s="5">
        <f t="shared" si="9"/>
        <v>2</v>
      </c>
    </row>
    <row r="87" spans="1:19">
      <c r="A87" s="6" t="s">
        <v>10</v>
      </c>
      <c r="B87" s="12">
        <v>24230</v>
      </c>
      <c r="C87" s="6">
        <v>514.72998</v>
      </c>
      <c r="D87" s="13">
        <f t="shared" si="6"/>
        <v>15</v>
      </c>
      <c r="E87" s="3">
        <f t="shared" si="7"/>
        <v>5</v>
      </c>
      <c r="H87" s="6" t="s">
        <v>270</v>
      </c>
      <c r="I87" s="16" t="s">
        <v>271</v>
      </c>
      <c r="J87" s="16">
        <v>30021.26582</v>
      </c>
      <c r="K87" s="7">
        <v>24</v>
      </c>
      <c r="L87" s="5">
        <f t="shared" si="8"/>
        <v>13</v>
      </c>
      <c r="M87" s="8"/>
      <c r="O87" s="6" t="s">
        <v>13</v>
      </c>
      <c r="P87" s="16" t="s">
        <v>272</v>
      </c>
      <c r="Q87" s="16">
        <v>216.3758246</v>
      </c>
      <c r="R87" s="7">
        <v>13</v>
      </c>
      <c r="S87" s="5">
        <f t="shared" si="9"/>
        <v>2</v>
      </c>
    </row>
    <row r="88" spans="1:19">
      <c r="A88" s="6" t="s">
        <v>10</v>
      </c>
      <c r="B88" s="12">
        <v>24231</v>
      </c>
      <c r="C88" s="6">
        <v>511.980011</v>
      </c>
      <c r="D88" s="13">
        <f t="shared" si="6"/>
        <v>15</v>
      </c>
      <c r="E88" s="3">
        <f t="shared" si="7"/>
        <v>5</v>
      </c>
      <c r="H88" s="6" t="s">
        <v>273</v>
      </c>
      <c r="I88" s="16" t="s">
        <v>274</v>
      </c>
      <c r="J88" s="16">
        <v>30021.26582</v>
      </c>
      <c r="K88" s="7">
        <v>24</v>
      </c>
      <c r="L88" s="5">
        <f t="shared" si="8"/>
        <v>13</v>
      </c>
      <c r="M88" s="8"/>
      <c r="O88" s="6" t="s">
        <v>13</v>
      </c>
      <c r="P88" s="16" t="s">
        <v>275</v>
      </c>
      <c r="Q88" s="16">
        <v>216.7105965</v>
      </c>
      <c r="R88" s="7">
        <v>13</v>
      </c>
      <c r="S88" s="5">
        <f t="shared" si="9"/>
        <v>2</v>
      </c>
    </row>
    <row r="89" spans="1:19">
      <c r="A89" s="6" t="s">
        <v>10</v>
      </c>
      <c r="B89" s="12">
        <v>24232</v>
      </c>
      <c r="C89" s="6">
        <v>503.100006</v>
      </c>
      <c r="D89" s="13">
        <f t="shared" si="6"/>
        <v>15</v>
      </c>
      <c r="E89" s="3">
        <f t="shared" si="7"/>
        <v>4</v>
      </c>
      <c r="H89" s="6" t="s">
        <v>276</v>
      </c>
      <c r="I89" s="16" t="s">
        <v>277</v>
      </c>
      <c r="J89" s="16">
        <v>29911.89873</v>
      </c>
      <c r="K89" s="7">
        <v>24</v>
      </c>
      <c r="L89" s="5">
        <f t="shared" si="8"/>
        <v>13</v>
      </c>
      <c r="M89" s="8"/>
      <c r="O89" s="6" t="s">
        <v>13</v>
      </c>
      <c r="P89" s="16" t="s">
        <v>278</v>
      </c>
      <c r="Q89" s="16">
        <v>217.0453684</v>
      </c>
      <c r="R89" s="7">
        <v>13</v>
      </c>
      <c r="S89" s="5">
        <f t="shared" si="9"/>
        <v>2</v>
      </c>
    </row>
    <row r="90" spans="1:19">
      <c r="A90" s="6" t="s">
        <v>10</v>
      </c>
      <c r="B90" s="12">
        <v>24233</v>
      </c>
      <c r="C90" s="6">
        <v>502.149994</v>
      </c>
      <c r="D90" s="13">
        <f t="shared" si="6"/>
        <v>15</v>
      </c>
      <c r="E90" s="3">
        <f t="shared" si="7"/>
        <v>4</v>
      </c>
      <c r="H90" s="6" t="s">
        <v>279</v>
      </c>
      <c r="I90" s="16" t="s">
        <v>280</v>
      </c>
      <c r="J90" s="16">
        <v>29747.8481</v>
      </c>
      <c r="K90" s="7">
        <v>24</v>
      </c>
      <c r="L90" s="5">
        <f t="shared" si="8"/>
        <v>13</v>
      </c>
      <c r="M90" s="8"/>
      <c r="O90" s="6" t="s">
        <v>13</v>
      </c>
      <c r="P90" s="16" t="s">
        <v>281</v>
      </c>
      <c r="Q90" s="16">
        <v>217.3552733</v>
      </c>
      <c r="R90" s="7">
        <v>13</v>
      </c>
      <c r="S90" s="5">
        <f t="shared" si="9"/>
        <v>2</v>
      </c>
    </row>
    <row r="91" spans="1:19">
      <c r="A91" s="6" t="s">
        <v>10</v>
      </c>
      <c r="B91" s="12">
        <v>24236</v>
      </c>
      <c r="C91" s="6">
        <v>493.480011</v>
      </c>
      <c r="D91" s="13">
        <f t="shared" si="6"/>
        <v>15</v>
      </c>
      <c r="E91" s="3">
        <f t="shared" si="7"/>
        <v>4</v>
      </c>
      <c r="H91" s="6" t="s">
        <v>282</v>
      </c>
      <c r="I91" s="16" t="s">
        <v>283</v>
      </c>
      <c r="J91" s="16">
        <v>29705.31646</v>
      </c>
      <c r="K91" s="7">
        <v>24</v>
      </c>
      <c r="L91" s="5">
        <f t="shared" si="8"/>
        <v>13</v>
      </c>
      <c r="M91" s="8"/>
      <c r="O91" s="6" t="s">
        <v>13</v>
      </c>
      <c r="P91" s="16" t="s">
        <v>284</v>
      </c>
      <c r="Q91" s="16">
        <v>217.5159762</v>
      </c>
      <c r="R91" s="7">
        <v>13</v>
      </c>
      <c r="S91" s="5">
        <f t="shared" si="9"/>
        <v>2</v>
      </c>
    </row>
    <row r="92" spans="1:19">
      <c r="A92" s="6" t="s">
        <v>10</v>
      </c>
      <c r="B92" s="12">
        <v>24237</v>
      </c>
      <c r="C92" s="6">
        <v>497.709991</v>
      </c>
      <c r="D92" s="13">
        <f t="shared" si="6"/>
        <v>15</v>
      </c>
      <c r="E92" s="3">
        <f t="shared" si="7"/>
        <v>4</v>
      </c>
      <c r="H92" s="6" t="s">
        <v>285</v>
      </c>
      <c r="I92" s="16" t="s">
        <v>286</v>
      </c>
      <c r="J92" s="16">
        <v>29571.64557</v>
      </c>
      <c r="K92" s="7">
        <v>24</v>
      </c>
      <c r="L92" s="5">
        <f t="shared" si="8"/>
        <v>13</v>
      </c>
      <c r="M92" s="8"/>
      <c r="O92" s="6" t="s">
        <v>13</v>
      </c>
      <c r="P92" s="16" t="s">
        <v>287</v>
      </c>
      <c r="Q92" s="16">
        <v>217.6766791</v>
      </c>
      <c r="R92" s="7">
        <v>13</v>
      </c>
      <c r="S92" s="5">
        <f t="shared" si="9"/>
        <v>2</v>
      </c>
    </row>
    <row r="93" spans="1:19">
      <c r="A93" s="6" t="s">
        <v>10</v>
      </c>
      <c r="B93" s="12">
        <v>24238</v>
      </c>
      <c r="C93" s="6">
        <v>498.549988</v>
      </c>
      <c r="D93" s="13">
        <f t="shared" si="6"/>
        <v>15</v>
      </c>
      <c r="E93" s="3">
        <f t="shared" si="7"/>
        <v>4</v>
      </c>
      <c r="H93" s="6" t="s">
        <v>288</v>
      </c>
      <c r="I93" s="16" t="s">
        <v>289</v>
      </c>
      <c r="J93" s="16">
        <v>29553.41772</v>
      </c>
      <c r="K93" s="7">
        <v>24</v>
      </c>
      <c r="L93" s="5">
        <f t="shared" si="8"/>
        <v>13</v>
      </c>
      <c r="M93" s="8"/>
      <c r="O93" s="6" t="s">
        <v>13</v>
      </c>
      <c r="P93" s="16" t="s">
        <v>290</v>
      </c>
      <c r="Q93" s="16">
        <v>217.837382</v>
      </c>
      <c r="R93" s="7">
        <v>13</v>
      </c>
      <c r="S93" s="5">
        <f t="shared" si="9"/>
        <v>2</v>
      </c>
    </row>
    <row r="94" spans="1:19">
      <c r="A94" s="6" t="s">
        <v>10</v>
      </c>
      <c r="B94" s="12">
        <v>24239</v>
      </c>
      <c r="C94" s="6">
        <v>492.420013</v>
      </c>
      <c r="D94" s="13">
        <f t="shared" si="6"/>
        <v>15</v>
      </c>
      <c r="E94" s="3">
        <f t="shared" si="7"/>
        <v>3</v>
      </c>
      <c r="H94" s="6" t="s">
        <v>291</v>
      </c>
      <c r="I94" s="16" t="s">
        <v>292</v>
      </c>
      <c r="J94" s="16">
        <v>29383.29114</v>
      </c>
      <c r="K94" s="7">
        <v>24</v>
      </c>
      <c r="L94" s="5">
        <f t="shared" si="8"/>
        <v>13</v>
      </c>
      <c r="M94" s="8"/>
      <c r="O94" s="6" t="s">
        <v>13</v>
      </c>
      <c r="P94" s="16" t="s">
        <v>293</v>
      </c>
      <c r="Q94" s="16">
        <v>217.9980849</v>
      </c>
      <c r="R94" s="7">
        <v>13</v>
      </c>
      <c r="S94" s="5">
        <f t="shared" si="9"/>
        <v>2</v>
      </c>
    </row>
    <row r="95" spans="1:19">
      <c r="A95" s="6" t="s">
        <v>10</v>
      </c>
      <c r="B95" s="12">
        <v>24240</v>
      </c>
      <c r="C95" s="6">
        <v>487.339996</v>
      </c>
      <c r="D95" s="13">
        <f t="shared" si="6"/>
        <v>15</v>
      </c>
      <c r="E95" s="3">
        <f t="shared" si="7"/>
        <v>3</v>
      </c>
      <c r="H95" s="6" t="s">
        <v>294</v>
      </c>
      <c r="I95" s="16" t="s">
        <v>295</v>
      </c>
      <c r="J95" s="16">
        <v>29061.26582</v>
      </c>
      <c r="K95" s="7">
        <v>24</v>
      </c>
      <c r="L95" s="5">
        <f t="shared" si="8"/>
        <v>13</v>
      </c>
      <c r="M95" s="8"/>
      <c r="O95" s="6" t="s">
        <v>13</v>
      </c>
      <c r="P95" s="16" t="s">
        <v>296</v>
      </c>
      <c r="Q95" s="16">
        <v>218.2205088</v>
      </c>
      <c r="R95" s="7">
        <v>13</v>
      </c>
      <c r="S95" s="5">
        <f t="shared" si="9"/>
        <v>2</v>
      </c>
    </row>
    <row r="96" spans="1:19">
      <c r="A96" s="6" t="s">
        <v>10</v>
      </c>
      <c r="B96" s="12">
        <v>24243</v>
      </c>
      <c r="C96" s="6">
        <v>480.890015</v>
      </c>
      <c r="D96" s="13">
        <f t="shared" si="6"/>
        <v>15</v>
      </c>
      <c r="E96" s="3">
        <f t="shared" si="7"/>
        <v>2</v>
      </c>
      <c r="H96" s="6" t="s">
        <v>297</v>
      </c>
      <c r="I96" s="16" t="s">
        <v>298</v>
      </c>
      <c r="J96" s="16">
        <v>28885.06329</v>
      </c>
      <c r="K96" s="7">
        <v>24</v>
      </c>
      <c r="L96" s="5">
        <f t="shared" si="8"/>
        <v>13</v>
      </c>
      <c r="M96" s="8"/>
      <c r="O96" s="6" t="s">
        <v>13</v>
      </c>
      <c r="P96" s="16" t="s">
        <v>299</v>
      </c>
      <c r="Q96" s="16">
        <v>218.4676211</v>
      </c>
      <c r="R96" s="7">
        <v>13</v>
      </c>
      <c r="S96" s="5">
        <f t="shared" si="9"/>
        <v>3</v>
      </c>
    </row>
    <row r="97" spans="1:19">
      <c r="A97" s="6" t="s">
        <v>10</v>
      </c>
      <c r="B97" s="12">
        <v>24244</v>
      </c>
      <c r="C97" s="6">
        <v>476.450012</v>
      </c>
      <c r="D97" s="13">
        <f t="shared" si="6"/>
        <v>15</v>
      </c>
      <c r="E97" s="17">
        <v>0</v>
      </c>
      <c r="F97" s="4" t="s">
        <v>157</v>
      </c>
      <c r="H97" s="6" t="s">
        <v>300</v>
      </c>
      <c r="I97" s="16" t="s">
        <v>301</v>
      </c>
      <c r="J97" s="16">
        <v>28854.68354</v>
      </c>
      <c r="K97" s="7">
        <v>24</v>
      </c>
      <c r="L97" s="5">
        <f t="shared" si="8"/>
        <v>13</v>
      </c>
      <c r="M97" s="8"/>
      <c r="O97" s="6" t="s">
        <v>13</v>
      </c>
      <c r="P97" s="16" t="s">
        <v>302</v>
      </c>
      <c r="Q97" s="16">
        <v>218.7147333</v>
      </c>
      <c r="R97" s="7">
        <v>13</v>
      </c>
      <c r="S97" s="5">
        <f t="shared" si="9"/>
        <v>3</v>
      </c>
    </row>
    <row r="98" spans="1:19">
      <c r="A98" s="6" t="s">
        <v>10</v>
      </c>
      <c r="B98" s="12">
        <v>24245</v>
      </c>
      <c r="C98" s="6">
        <v>485.549988</v>
      </c>
      <c r="D98" s="13">
        <f t="shared" si="6"/>
        <v>15</v>
      </c>
      <c r="E98" s="3">
        <f t="shared" si="7"/>
        <v>3</v>
      </c>
      <c r="H98" s="6" t="s">
        <v>303</v>
      </c>
      <c r="I98" s="16" t="s">
        <v>304</v>
      </c>
      <c r="J98" s="16">
        <v>28836.4557</v>
      </c>
      <c r="K98" s="7">
        <v>24</v>
      </c>
      <c r="L98" s="5">
        <f t="shared" si="8"/>
        <v>13</v>
      </c>
      <c r="M98" s="8"/>
      <c r="O98" s="6" t="s">
        <v>13</v>
      </c>
      <c r="P98" s="16" t="s">
        <v>305</v>
      </c>
      <c r="Q98" s="16">
        <v>218.9618456</v>
      </c>
      <c r="R98" s="7">
        <v>13</v>
      </c>
      <c r="S98" s="5">
        <f t="shared" si="9"/>
        <v>3</v>
      </c>
    </row>
    <row r="99" spans="1:19">
      <c r="A99" s="6" t="s">
        <v>10</v>
      </c>
      <c r="B99" s="12">
        <v>24246</v>
      </c>
      <c r="C99" s="6">
        <v>484.809998</v>
      </c>
      <c r="D99" s="13">
        <f t="shared" si="6"/>
        <v>15</v>
      </c>
      <c r="E99" s="3">
        <f t="shared" ref="E99:E129" si="10">ROUNDDOWN(LOG(ROUNDDOWN(C99-MIN(C:C),"0"),2),"0")</f>
        <v>3</v>
      </c>
      <c r="H99" s="6" t="s">
        <v>306</v>
      </c>
      <c r="I99" s="16" t="s">
        <v>307</v>
      </c>
      <c r="J99" s="16">
        <v>28708.86076</v>
      </c>
      <c r="K99" s="7">
        <v>24</v>
      </c>
      <c r="L99" s="5">
        <f t="shared" ref="L99:L129" si="11">ROUNDDOWN(LOG(ROUNDDOWN(J99-MIN(J:J),"0"),2),"0")</f>
        <v>13</v>
      </c>
      <c r="M99" s="8"/>
      <c r="O99" s="6" t="s">
        <v>13</v>
      </c>
      <c r="P99" s="16" t="s">
        <v>308</v>
      </c>
      <c r="Q99" s="16">
        <v>219.1794533</v>
      </c>
      <c r="R99" s="7">
        <v>13</v>
      </c>
      <c r="S99" s="5">
        <f t="shared" ref="S99:S129" si="12">ROUNDDOWN(LOG(ROUNDDOWN(Q99-MIN(Q:Q),"0"),2),"0")</f>
        <v>3</v>
      </c>
    </row>
    <row r="100" spans="1:19">
      <c r="A100" s="6" t="s">
        <v>10</v>
      </c>
      <c r="B100" s="12">
        <v>24247</v>
      </c>
      <c r="C100" s="6">
        <v>487.130005</v>
      </c>
      <c r="D100" s="13">
        <f t="shared" si="6"/>
        <v>15</v>
      </c>
      <c r="E100" s="3">
        <f t="shared" si="10"/>
        <v>3</v>
      </c>
      <c r="H100" s="6" t="s">
        <v>309</v>
      </c>
      <c r="I100" s="16" t="s">
        <v>310</v>
      </c>
      <c r="J100" s="16">
        <v>28556.96203</v>
      </c>
      <c r="K100" s="7">
        <v>23</v>
      </c>
      <c r="L100" s="5">
        <f t="shared" si="11"/>
        <v>13</v>
      </c>
      <c r="M100" s="8"/>
      <c r="O100" s="6" t="s">
        <v>13</v>
      </c>
      <c r="P100" s="16" t="s">
        <v>311</v>
      </c>
      <c r="Q100" s="16">
        <v>219.3577216</v>
      </c>
      <c r="R100" s="7">
        <v>13</v>
      </c>
      <c r="S100" s="5">
        <f t="shared" si="12"/>
        <v>3</v>
      </c>
    </row>
    <row r="101" spans="1:19">
      <c r="A101" s="6" t="s">
        <v>10</v>
      </c>
      <c r="B101" s="12">
        <v>24250</v>
      </c>
      <c r="C101" s="6">
        <v>491.470001</v>
      </c>
      <c r="D101" s="13">
        <f t="shared" si="6"/>
        <v>15</v>
      </c>
      <c r="E101" s="3">
        <f t="shared" si="10"/>
        <v>3</v>
      </c>
      <c r="H101" s="6" t="s">
        <v>312</v>
      </c>
      <c r="I101" s="16" t="s">
        <v>313</v>
      </c>
      <c r="J101" s="16">
        <v>28514.43038</v>
      </c>
      <c r="K101" s="7">
        <v>23</v>
      </c>
      <c r="L101" s="5">
        <f t="shared" si="11"/>
        <v>13</v>
      </c>
      <c r="M101" s="8"/>
      <c r="O101" s="6" t="s">
        <v>13</v>
      </c>
      <c r="P101" s="16" t="s">
        <v>314</v>
      </c>
      <c r="Q101" s="16">
        <v>219.5359898</v>
      </c>
      <c r="R101" s="7">
        <v>13</v>
      </c>
      <c r="S101" s="5">
        <f t="shared" si="12"/>
        <v>3</v>
      </c>
    </row>
    <row r="102" spans="1:19">
      <c r="A102" s="6" t="s">
        <v>10</v>
      </c>
      <c r="B102" s="12">
        <v>24251</v>
      </c>
      <c r="C102" s="6">
        <v>494.850006</v>
      </c>
      <c r="D102" s="13">
        <f t="shared" si="6"/>
        <v>15</v>
      </c>
      <c r="E102" s="3">
        <f t="shared" si="10"/>
        <v>4</v>
      </c>
      <c r="H102" s="6" t="s">
        <v>315</v>
      </c>
      <c r="I102" s="16" t="s">
        <v>316</v>
      </c>
      <c r="J102" s="16">
        <v>28666.32911</v>
      </c>
      <c r="K102" s="7">
        <v>24</v>
      </c>
      <c r="L102" s="5">
        <f t="shared" si="11"/>
        <v>13</v>
      </c>
      <c r="M102" s="8"/>
      <c r="O102" s="6" t="s">
        <v>13</v>
      </c>
      <c r="P102" s="16" t="s">
        <v>317</v>
      </c>
      <c r="Q102" s="16">
        <v>219.7142581</v>
      </c>
      <c r="R102" s="7">
        <v>13</v>
      </c>
      <c r="S102" s="5">
        <f t="shared" si="12"/>
        <v>3</v>
      </c>
    </row>
    <row r="103" spans="1:19">
      <c r="A103" s="6" t="s">
        <v>10</v>
      </c>
      <c r="B103" s="12">
        <v>24252</v>
      </c>
      <c r="C103" s="6">
        <v>496.75</v>
      </c>
      <c r="D103" s="13">
        <f t="shared" si="6"/>
        <v>15</v>
      </c>
      <c r="E103" s="3">
        <f t="shared" si="10"/>
        <v>4</v>
      </c>
      <c r="H103" s="6" t="s">
        <v>318</v>
      </c>
      <c r="I103" s="16" t="s">
        <v>319</v>
      </c>
      <c r="J103" s="16">
        <v>29097.72152</v>
      </c>
      <c r="K103" s="7">
        <v>24</v>
      </c>
      <c r="L103" s="5">
        <f t="shared" si="11"/>
        <v>13</v>
      </c>
      <c r="M103" s="8"/>
      <c r="O103" s="6" t="s">
        <v>13</v>
      </c>
      <c r="P103" s="16" t="s">
        <v>320</v>
      </c>
      <c r="Q103" s="16">
        <v>219.8925263</v>
      </c>
      <c r="R103" s="7">
        <v>13</v>
      </c>
      <c r="S103" s="5">
        <f t="shared" si="12"/>
        <v>3</v>
      </c>
    </row>
    <row r="104" spans="1:19">
      <c r="A104" s="6" t="s">
        <v>10</v>
      </c>
      <c r="B104" s="12">
        <v>24253</v>
      </c>
      <c r="C104" s="6">
        <v>496.75</v>
      </c>
      <c r="D104" s="13">
        <f t="shared" si="6"/>
        <v>15</v>
      </c>
      <c r="E104" s="3">
        <f t="shared" si="10"/>
        <v>4</v>
      </c>
      <c r="H104" s="6" t="s">
        <v>321</v>
      </c>
      <c r="I104" s="16" t="s">
        <v>322</v>
      </c>
      <c r="J104" s="16">
        <v>29723.5443</v>
      </c>
      <c r="K104" s="7">
        <v>24</v>
      </c>
      <c r="L104" s="5">
        <f t="shared" si="11"/>
        <v>13</v>
      </c>
      <c r="M104" s="8"/>
      <c r="O104" s="6" t="s">
        <v>13</v>
      </c>
      <c r="P104" s="16" t="s">
        <v>323</v>
      </c>
      <c r="Q104" s="16">
        <v>219.9856893</v>
      </c>
      <c r="R104" s="7">
        <v>13</v>
      </c>
      <c r="S104" s="5">
        <f t="shared" si="12"/>
        <v>3</v>
      </c>
    </row>
    <row r="105" spans="1:19">
      <c r="A105" s="6" t="s">
        <v>10</v>
      </c>
      <c r="B105" s="12">
        <v>24254</v>
      </c>
      <c r="C105" s="6">
        <v>498.450012</v>
      </c>
      <c r="D105" s="13">
        <f t="shared" si="6"/>
        <v>15</v>
      </c>
      <c r="E105" s="3">
        <f t="shared" si="10"/>
        <v>4</v>
      </c>
      <c r="H105" s="6" t="s">
        <v>324</v>
      </c>
      <c r="I105" s="16" t="s">
        <v>325</v>
      </c>
      <c r="J105" s="16">
        <v>30871.89873</v>
      </c>
      <c r="K105" s="7">
        <v>24</v>
      </c>
      <c r="L105" s="5">
        <f t="shared" si="11"/>
        <v>13</v>
      </c>
      <c r="M105" s="8"/>
      <c r="O105" s="6" t="s">
        <v>13</v>
      </c>
      <c r="P105" s="16" t="s">
        <v>326</v>
      </c>
      <c r="Q105" s="16">
        <v>220.0788523</v>
      </c>
      <c r="R105" s="7">
        <v>13</v>
      </c>
      <c r="S105" s="5">
        <f t="shared" si="12"/>
        <v>3</v>
      </c>
    </row>
    <row r="106" spans="1:19">
      <c r="A106" s="6" t="s">
        <v>10</v>
      </c>
      <c r="B106" s="12">
        <v>24258</v>
      </c>
      <c r="C106" s="6">
        <v>491.679993</v>
      </c>
      <c r="D106" s="13">
        <f t="shared" si="6"/>
        <v>15</v>
      </c>
      <c r="E106" s="3">
        <f t="shared" si="10"/>
        <v>3</v>
      </c>
      <c r="H106" s="6" t="s">
        <v>327</v>
      </c>
      <c r="I106" s="16" t="s">
        <v>328</v>
      </c>
      <c r="J106" s="16">
        <v>32700.75949</v>
      </c>
      <c r="K106" s="7">
        <v>24</v>
      </c>
      <c r="L106" s="5">
        <f t="shared" si="11"/>
        <v>13</v>
      </c>
      <c r="M106" s="8"/>
      <c r="O106" s="6" t="s">
        <v>13</v>
      </c>
      <c r="P106" s="16" t="s">
        <v>329</v>
      </c>
      <c r="Q106" s="16">
        <v>220.1720153</v>
      </c>
      <c r="R106" s="7">
        <v>13</v>
      </c>
      <c r="S106" s="5">
        <f t="shared" si="12"/>
        <v>3</v>
      </c>
    </row>
    <row r="107" spans="1:19">
      <c r="A107" s="6" t="s">
        <v>10</v>
      </c>
      <c r="B107" s="12">
        <v>24259</v>
      </c>
      <c r="C107" s="6">
        <v>491.779999</v>
      </c>
      <c r="D107" s="13">
        <f t="shared" si="6"/>
        <v>15</v>
      </c>
      <c r="E107" s="3">
        <f t="shared" si="10"/>
        <v>3</v>
      </c>
      <c r="H107" s="6" t="s">
        <v>330</v>
      </c>
      <c r="I107" s="16" t="s">
        <v>331</v>
      </c>
      <c r="J107" s="16">
        <v>35793.41772</v>
      </c>
      <c r="K107" s="7">
        <v>24</v>
      </c>
      <c r="L107" s="5">
        <f t="shared" si="11"/>
        <v>14</v>
      </c>
      <c r="M107" s="8"/>
      <c r="O107" s="6" t="s">
        <v>13</v>
      </c>
      <c r="P107" s="16" t="s">
        <v>332</v>
      </c>
      <c r="Q107" s="16">
        <v>220.2651783</v>
      </c>
      <c r="R107" s="7">
        <v>13</v>
      </c>
      <c r="S107" s="5">
        <f t="shared" si="12"/>
        <v>3</v>
      </c>
    </row>
    <row r="108" spans="1:19">
      <c r="A108" s="6" t="s">
        <v>10</v>
      </c>
      <c r="B108" s="12">
        <v>24260</v>
      </c>
      <c r="C108" s="6">
        <v>491.470001</v>
      </c>
      <c r="D108" s="13">
        <f t="shared" si="6"/>
        <v>15</v>
      </c>
      <c r="E108" s="3">
        <f t="shared" si="10"/>
        <v>3</v>
      </c>
      <c r="H108" s="6" t="s">
        <v>333</v>
      </c>
      <c r="I108" s="16" t="s">
        <v>334</v>
      </c>
      <c r="J108" s="16">
        <v>38321.01266</v>
      </c>
      <c r="K108" s="7">
        <v>24</v>
      </c>
      <c r="L108" s="5">
        <f t="shared" si="11"/>
        <v>14</v>
      </c>
      <c r="M108" s="8"/>
      <c r="O108" s="6" t="s">
        <v>13</v>
      </c>
      <c r="P108" s="16" t="s">
        <v>335</v>
      </c>
      <c r="Q108" s="16">
        <v>220.4257586</v>
      </c>
      <c r="R108" s="7">
        <v>13</v>
      </c>
      <c r="S108" s="5">
        <f t="shared" si="12"/>
        <v>3</v>
      </c>
    </row>
    <row r="109" spans="1:19">
      <c r="A109" s="6" t="s">
        <v>10</v>
      </c>
      <c r="B109" s="12">
        <v>24261</v>
      </c>
      <c r="C109" s="6">
        <v>492.100006</v>
      </c>
      <c r="D109" s="13">
        <f t="shared" si="6"/>
        <v>15</v>
      </c>
      <c r="E109" s="3">
        <f t="shared" si="10"/>
        <v>3</v>
      </c>
      <c r="H109" s="6" t="s">
        <v>336</v>
      </c>
      <c r="I109" s="16" t="s">
        <v>337</v>
      </c>
      <c r="J109" s="16">
        <v>39129.11392</v>
      </c>
      <c r="K109" s="7">
        <v>24</v>
      </c>
      <c r="L109" s="5">
        <f t="shared" si="11"/>
        <v>14</v>
      </c>
      <c r="M109" s="8"/>
      <c r="O109" s="6" t="s">
        <v>13</v>
      </c>
      <c r="P109" s="16" t="s">
        <v>338</v>
      </c>
      <c r="Q109" s="16">
        <v>220.636902</v>
      </c>
      <c r="R109" s="7">
        <v>13</v>
      </c>
      <c r="S109" s="5">
        <f t="shared" si="12"/>
        <v>3</v>
      </c>
    </row>
    <row r="110" spans="1:19">
      <c r="A110" s="6" t="s">
        <v>10</v>
      </c>
      <c r="B110" s="12">
        <v>24264</v>
      </c>
      <c r="C110" s="6">
        <v>488.609985</v>
      </c>
      <c r="D110" s="13">
        <f t="shared" si="6"/>
        <v>15</v>
      </c>
      <c r="E110" s="3">
        <f t="shared" si="10"/>
        <v>3</v>
      </c>
      <c r="H110" s="6" t="s">
        <v>339</v>
      </c>
      <c r="I110" s="16" t="s">
        <v>340</v>
      </c>
      <c r="J110" s="16">
        <v>39560.50633</v>
      </c>
      <c r="K110" s="7">
        <v>24</v>
      </c>
      <c r="L110" s="5">
        <f t="shared" si="11"/>
        <v>14</v>
      </c>
      <c r="M110" s="8"/>
      <c r="O110" s="6" t="s">
        <v>13</v>
      </c>
      <c r="P110" s="16" t="s">
        <v>341</v>
      </c>
      <c r="Q110" s="16">
        <v>220.8480454</v>
      </c>
      <c r="R110" s="7">
        <v>13</v>
      </c>
      <c r="S110" s="5">
        <f t="shared" si="12"/>
        <v>3</v>
      </c>
    </row>
    <row r="111" spans="1:19">
      <c r="A111" s="6" t="s">
        <v>10</v>
      </c>
      <c r="B111" s="12">
        <v>24265</v>
      </c>
      <c r="C111" s="6">
        <v>485.119995</v>
      </c>
      <c r="D111" s="13">
        <f t="shared" si="6"/>
        <v>15</v>
      </c>
      <c r="E111" s="3">
        <f t="shared" si="10"/>
        <v>3</v>
      </c>
      <c r="H111" s="6" t="s">
        <v>342</v>
      </c>
      <c r="I111" s="16" t="s">
        <v>343</v>
      </c>
      <c r="J111" s="16">
        <v>39517.97468</v>
      </c>
      <c r="K111" s="7">
        <v>24</v>
      </c>
      <c r="L111" s="5">
        <f t="shared" si="11"/>
        <v>14</v>
      </c>
      <c r="M111" s="8"/>
      <c r="O111" s="6" t="s">
        <v>13</v>
      </c>
      <c r="P111" s="16" t="s">
        <v>344</v>
      </c>
      <c r="Q111" s="16">
        <v>221.0591887</v>
      </c>
      <c r="R111" s="7">
        <v>13</v>
      </c>
      <c r="S111" s="5">
        <f t="shared" si="12"/>
        <v>3</v>
      </c>
    </row>
    <row r="112" spans="1:19">
      <c r="A112" s="6" t="s">
        <v>10</v>
      </c>
      <c r="B112" s="12">
        <v>24266</v>
      </c>
      <c r="C112" s="6">
        <v>485.859985</v>
      </c>
      <c r="D112" s="13">
        <f t="shared" si="6"/>
        <v>15</v>
      </c>
      <c r="E112" s="3">
        <f t="shared" si="10"/>
        <v>3</v>
      </c>
      <c r="H112" s="6" t="s">
        <v>345</v>
      </c>
      <c r="I112" s="16" t="s">
        <v>346</v>
      </c>
      <c r="J112" s="16">
        <v>39596.96203</v>
      </c>
      <c r="K112" s="7">
        <v>24</v>
      </c>
      <c r="L112" s="5">
        <f t="shared" si="11"/>
        <v>14</v>
      </c>
      <c r="M112" s="8"/>
      <c r="O112" s="6" t="s">
        <v>13</v>
      </c>
      <c r="P112" s="16" t="s">
        <v>347</v>
      </c>
      <c r="Q112" s="16">
        <v>221.2118132</v>
      </c>
      <c r="R112" s="7">
        <v>13</v>
      </c>
      <c r="S112" s="5">
        <f t="shared" si="12"/>
        <v>3</v>
      </c>
    </row>
    <row r="113" spans="1:19">
      <c r="A113" s="6" t="s">
        <v>10</v>
      </c>
      <c r="B113" s="12">
        <v>24267</v>
      </c>
      <c r="C113" s="6">
        <v>489.350006</v>
      </c>
      <c r="D113" s="13">
        <f t="shared" si="6"/>
        <v>15</v>
      </c>
      <c r="E113" s="3">
        <f t="shared" si="10"/>
        <v>3</v>
      </c>
      <c r="H113" s="6" t="s">
        <v>348</v>
      </c>
      <c r="I113" s="16" t="s">
        <v>349</v>
      </c>
      <c r="J113" s="16">
        <v>39469.36709</v>
      </c>
      <c r="K113" s="7">
        <v>24</v>
      </c>
      <c r="L113" s="5">
        <f t="shared" si="11"/>
        <v>14</v>
      </c>
      <c r="M113" s="8"/>
      <c r="O113" s="6" t="s">
        <v>13</v>
      </c>
      <c r="P113" s="16" t="s">
        <v>350</v>
      </c>
      <c r="Q113" s="16">
        <v>221.2864126</v>
      </c>
      <c r="R113" s="7">
        <v>13</v>
      </c>
      <c r="S113" s="5">
        <f t="shared" si="12"/>
        <v>3</v>
      </c>
    </row>
    <row r="114" spans="1:19">
      <c r="A114" s="6" t="s">
        <v>10</v>
      </c>
      <c r="B114" s="12">
        <v>24268</v>
      </c>
      <c r="C114" s="6">
        <v>494.640015</v>
      </c>
      <c r="D114" s="13">
        <f t="shared" si="6"/>
        <v>15</v>
      </c>
      <c r="E114" s="3">
        <f t="shared" si="10"/>
        <v>4</v>
      </c>
      <c r="H114" s="6" t="s">
        <v>351</v>
      </c>
      <c r="I114" s="16" t="s">
        <v>352</v>
      </c>
      <c r="J114" s="16">
        <v>39682.02532</v>
      </c>
      <c r="K114" s="7">
        <v>24</v>
      </c>
      <c r="L114" s="5">
        <f t="shared" si="11"/>
        <v>14</v>
      </c>
      <c r="M114" s="8"/>
      <c r="O114" s="6" t="s">
        <v>13</v>
      </c>
      <c r="P114" s="16" t="s">
        <v>353</v>
      </c>
      <c r="Q114" s="16">
        <v>221.3610119</v>
      </c>
      <c r="R114" s="7">
        <v>13</v>
      </c>
      <c r="S114" s="5">
        <f t="shared" si="12"/>
        <v>3</v>
      </c>
    </row>
    <row r="115" spans="1:19">
      <c r="A115" s="6" t="s">
        <v>10</v>
      </c>
      <c r="B115" s="12">
        <v>24271</v>
      </c>
      <c r="C115" s="6">
        <v>496.970001</v>
      </c>
      <c r="D115" s="13">
        <f t="shared" si="6"/>
        <v>15</v>
      </c>
      <c r="E115" s="3">
        <f t="shared" si="10"/>
        <v>4</v>
      </c>
      <c r="H115" s="6" t="s">
        <v>354</v>
      </c>
      <c r="I115" s="16" t="s">
        <v>355</v>
      </c>
      <c r="J115" s="16">
        <v>39888.60759</v>
      </c>
      <c r="K115" s="7">
        <v>24</v>
      </c>
      <c r="L115" s="5">
        <f t="shared" si="11"/>
        <v>14</v>
      </c>
      <c r="M115" s="8"/>
      <c r="O115" s="6" t="s">
        <v>13</v>
      </c>
      <c r="P115" s="16" t="s">
        <v>356</v>
      </c>
      <c r="Q115" s="16">
        <v>221.4356112</v>
      </c>
      <c r="R115" s="7">
        <v>13</v>
      </c>
      <c r="S115" s="5">
        <f t="shared" si="12"/>
        <v>3</v>
      </c>
    </row>
    <row r="116" spans="1:19">
      <c r="A116" s="6" t="s">
        <v>10</v>
      </c>
      <c r="B116" s="12">
        <v>24272</v>
      </c>
      <c r="C116" s="6">
        <v>498.660004</v>
      </c>
      <c r="D116" s="13">
        <f t="shared" si="6"/>
        <v>15</v>
      </c>
      <c r="E116" s="3">
        <f t="shared" si="10"/>
        <v>4</v>
      </c>
      <c r="H116" s="6" t="s">
        <v>357</v>
      </c>
      <c r="I116" s="16" t="s">
        <v>358</v>
      </c>
      <c r="J116" s="16">
        <v>39991.89873</v>
      </c>
      <c r="K116" s="7">
        <v>24</v>
      </c>
      <c r="L116" s="5">
        <f t="shared" si="11"/>
        <v>14</v>
      </c>
      <c r="M116" s="8"/>
      <c r="O116" s="6" t="s">
        <v>13</v>
      </c>
      <c r="P116" s="16" t="s">
        <v>359</v>
      </c>
      <c r="Q116" s="16">
        <v>221.5102105</v>
      </c>
      <c r="R116" s="7">
        <v>13</v>
      </c>
      <c r="S116" s="5">
        <f t="shared" si="12"/>
        <v>3</v>
      </c>
    </row>
    <row r="117" spans="1:19">
      <c r="A117" s="6" t="s">
        <v>10</v>
      </c>
      <c r="B117" s="12">
        <v>24273</v>
      </c>
      <c r="C117" s="6">
        <v>496.75</v>
      </c>
      <c r="D117" s="13">
        <f t="shared" si="6"/>
        <v>15</v>
      </c>
      <c r="E117" s="3">
        <f t="shared" si="10"/>
        <v>4</v>
      </c>
      <c r="H117" s="6" t="s">
        <v>360</v>
      </c>
      <c r="I117" s="16" t="s">
        <v>361</v>
      </c>
      <c r="J117" s="16">
        <v>40210.63291</v>
      </c>
      <c r="K117" s="7">
        <v>24</v>
      </c>
      <c r="L117" s="5">
        <f t="shared" si="11"/>
        <v>14</v>
      </c>
      <c r="M117" s="8"/>
      <c r="O117" s="6" t="s">
        <v>13</v>
      </c>
      <c r="P117" s="16" t="s">
        <v>362</v>
      </c>
      <c r="Q117" s="16">
        <v>221.5640737</v>
      </c>
      <c r="R117" s="7">
        <v>13</v>
      </c>
      <c r="S117" s="5">
        <f t="shared" si="12"/>
        <v>3</v>
      </c>
    </row>
    <row r="118" spans="1:19">
      <c r="A118" s="6" t="s">
        <v>10</v>
      </c>
      <c r="B118" s="12">
        <v>24274</v>
      </c>
      <c r="C118" s="6">
        <v>495.589996</v>
      </c>
      <c r="D118" s="13">
        <f t="shared" si="6"/>
        <v>15</v>
      </c>
      <c r="E118" s="3">
        <f t="shared" si="10"/>
        <v>4</v>
      </c>
      <c r="H118" s="6" t="s">
        <v>363</v>
      </c>
      <c r="I118" s="16" t="s">
        <v>364</v>
      </c>
      <c r="J118" s="16">
        <v>40216.70886</v>
      </c>
      <c r="K118" s="7">
        <v>24</v>
      </c>
      <c r="L118" s="5">
        <f t="shared" si="11"/>
        <v>14</v>
      </c>
      <c r="M118" s="8"/>
      <c r="O118" s="6" t="s">
        <v>13</v>
      </c>
      <c r="P118" s="16" t="s">
        <v>365</v>
      </c>
      <c r="Q118" s="16">
        <v>221.6179368</v>
      </c>
      <c r="R118" s="7">
        <v>13</v>
      </c>
      <c r="S118" s="5">
        <f t="shared" si="12"/>
        <v>3</v>
      </c>
    </row>
    <row r="119" spans="1:19">
      <c r="A119" s="6" t="s">
        <v>10</v>
      </c>
      <c r="B119" s="12">
        <v>24275</v>
      </c>
      <c r="C119" s="6">
        <v>495.700012</v>
      </c>
      <c r="D119" s="13">
        <f t="shared" si="6"/>
        <v>15</v>
      </c>
      <c r="E119" s="3">
        <f t="shared" si="10"/>
        <v>4</v>
      </c>
      <c r="H119" s="6" t="s">
        <v>366</v>
      </c>
      <c r="I119" s="16" t="s">
        <v>367</v>
      </c>
      <c r="J119" s="16">
        <v>40435.44304</v>
      </c>
      <c r="K119" s="7">
        <v>24</v>
      </c>
      <c r="L119" s="5">
        <f t="shared" si="11"/>
        <v>14</v>
      </c>
      <c r="M119" s="8"/>
      <c r="O119" s="6" t="s">
        <v>13</v>
      </c>
      <c r="P119" s="16" t="s">
        <v>368</v>
      </c>
      <c r="Q119" s="16">
        <v>221.6718</v>
      </c>
      <c r="R119" s="7">
        <v>13</v>
      </c>
      <c r="S119" s="5">
        <f t="shared" si="12"/>
        <v>3</v>
      </c>
    </row>
    <row r="120" spans="1:19">
      <c r="A120" s="6" t="s">
        <v>10</v>
      </c>
      <c r="B120" s="12">
        <v>24278</v>
      </c>
      <c r="C120" s="6">
        <v>495.48999</v>
      </c>
      <c r="D120" s="13">
        <f t="shared" si="6"/>
        <v>15</v>
      </c>
      <c r="E120" s="3">
        <f t="shared" si="10"/>
        <v>4</v>
      </c>
      <c r="H120" s="6" t="s">
        <v>369</v>
      </c>
      <c r="I120" s="16" t="s">
        <v>370</v>
      </c>
      <c r="J120" s="16">
        <v>40514.43038</v>
      </c>
      <c r="K120" s="7">
        <v>24</v>
      </c>
      <c r="L120" s="5">
        <f t="shared" si="11"/>
        <v>14</v>
      </c>
      <c r="M120" s="8"/>
      <c r="O120" s="6" t="s">
        <v>13</v>
      </c>
      <c r="P120" s="16" t="s">
        <v>371</v>
      </c>
      <c r="Q120" s="16">
        <v>221.7256632</v>
      </c>
      <c r="R120" s="7">
        <v>13</v>
      </c>
      <c r="S120" s="5">
        <f t="shared" si="12"/>
        <v>3</v>
      </c>
    </row>
    <row r="121" spans="1:19">
      <c r="A121" s="6" t="s">
        <v>10</v>
      </c>
      <c r="B121" s="12">
        <v>24279</v>
      </c>
      <c r="C121" s="6">
        <v>497.279999</v>
      </c>
      <c r="D121" s="13">
        <f t="shared" si="6"/>
        <v>15</v>
      </c>
      <c r="E121" s="3">
        <f t="shared" si="10"/>
        <v>4</v>
      </c>
      <c r="H121" s="6" t="s">
        <v>372</v>
      </c>
      <c r="I121" s="16" t="s">
        <v>373</v>
      </c>
      <c r="J121" s="16">
        <v>40544.81013</v>
      </c>
      <c r="K121" s="7">
        <v>24</v>
      </c>
      <c r="L121" s="5">
        <f t="shared" si="11"/>
        <v>14</v>
      </c>
      <c r="M121" s="8"/>
      <c r="O121" s="6" t="s">
        <v>13</v>
      </c>
      <c r="P121" s="16" t="s">
        <v>374</v>
      </c>
      <c r="Q121" s="16">
        <v>221.742674</v>
      </c>
      <c r="R121" s="7">
        <v>13</v>
      </c>
      <c r="S121" s="5">
        <f t="shared" si="12"/>
        <v>3</v>
      </c>
    </row>
    <row r="122" spans="1:19">
      <c r="A122" s="6" t="s">
        <v>10</v>
      </c>
      <c r="B122" s="12">
        <v>24280</v>
      </c>
      <c r="C122" s="6">
        <v>498.230011</v>
      </c>
      <c r="D122" s="13">
        <f t="shared" si="6"/>
        <v>15</v>
      </c>
      <c r="E122" s="3">
        <f t="shared" si="10"/>
        <v>4</v>
      </c>
      <c r="H122" s="6" t="s">
        <v>375</v>
      </c>
      <c r="I122" s="16" t="s">
        <v>376</v>
      </c>
      <c r="J122" s="16">
        <v>40283.5443</v>
      </c>
      <c r="K122" s="7">
        <v>24</v>
      </c>
      <c r="L122" s="5">
        <f t="shared" si="11"/>
        <v>14</v>
      </c>
      <c r="M122" s="8"/>
      <c r="O122" s="6" t="s">
        <v>13</v>
      </c>
      <c r="P122" s="16" t="s">
        <v>377</v>
      </c>
      <c r="Q122" s="16">
        <v>221.744944</v>
      </c>
      <c r="R122" s="7">
        <v>13</v>
      </c>
      <c r="S122" s="5">
        <f t="shared" si="12"/>
        <v>3</v>
      </c>
    </row>
    <row r="123" spans="1:19">
      <c r="A123" s="6" t="s">
        <v>10</v>
      </c>
      <c r="B123" s="12">
        <v>24281</v>
      </c>
      <c r="C123" s="6">
        <v>496.230011</v>
      </c>
      <c r="D123" s="13">
        <f t="shared" si="6"/>
        <v>15</v>
      </c>
      <c r="E123" s="3">
        <f t="shared" si="10"/>
        <v>4</v>
      </c>
      <c r="H123" s="6" t="s">
        <v>378</v>
      </c>
      <c r="I123" s="16" t="s">
        <v>379</v>
      </c>
      <c r="J123" s="16">
        <v>40216.70886</v>
      </c>
      <c r="K123" s="7">
        <v>24</v>
      </c>
      <c r="L123" s="5">
        <f t="shared" si="11"/>
        <v>14</v>
      </c>
      <c r="M123" s="8"/>
      <c r="O123" s="6" t="s">
        <v>13</v>
      </c>
      <c r="P123" s="16" t="s">
        <v>380</v>
      </c>
      <c r="Q123" s="16">
        <v>221.7472139</v>
      </c>
      <c r="R123" s="7">
        <v>13</v>
      </c>
      <c r="S123" s="5">
        <f t="shared" si="12"/>
        <v>3</v>
      </c>
    </row>
    <row r="124" spans="1:19">
      <c r="A124" s="6" t="s">
        <v>10</v>
      </c>
      <c r="B124" s="12">
        <v>24282</v>
      </c>
      <c r="C124" s="6">
        <v>496.440002</v>
      </c>
      <c r="D124" s="13">
        <f t="shared" si="6"/>
        <v>15</v>
      </c>
      <c r="E124" s="3">
        <f t="shared" si="10"/>
        <v>4</v>
      </c>
      <c r="H124" s="6" t="s">
        <v>381</v>
      </c>
      <c r="I124" s="16" t="s">
        <v>382</v>
      </c>
      <c r="J124" s="16">
        <v>40477.97468</v>
      </c>
      <c r="K124" s="7">
        <v>24</v>
      </c>
      <c r="L124" s="5">
        <f t="shared" si="11"/>
        <v>14</v>
      </c>
      <c r="M124" s="8"/>
      <c r="O124" s="6" t="s">
        <v>13</v>
      </c>
      <c r="P124" s="16" t="s">
        <v>383</v>
      </c>
      <c r="Q124" s="16">
        <v>221.7494839</v>
      </c>
      <c r="R124" s="7">
        <v>13</v>
      </c>
      <c r="S124" s="5">
        <f t="shared" si="12"/>
        <v>3</v>
      </c>
    </row>
    <row r="125" spans="1:19">
      <c r="A125" s="6" t="s">
        <v>10</v>
      </c>
      <c r="B125" s="12">
        <v>24285</v>
      </c>
      <c r="C125" s="6">
        <v>493.369995</v>
      </c>
      <c r="D125" s="13">
        <f t="shared" si="6"/>
        <v>15</v>
      </c>
      <c r="E125" s="3">
        <f t="shared" si="10"/>
        <v>4</v>
      </c>
      <c r="H125" s="6" t="s">
        <v>384</v>
      </c>
      <c r="I125" s="16" t="s">
        <v>385</v>
      </c>
      <c r="J125" s="16">
        <v>40611.64557</v>
      </c>
      <c r="K125" s="7">
        <v>24</v>
      </c>
      <c r="L125" s="5">
        <f t="shared" si="11"/>
        <v>14</v>
      </c>
      <c r="M125" s="8"/>
      <c r="O125" s="6" t="s">
        <v>13</v>
      </c>
      <c r="P125" s="16" t="s">
        <v>386</v>
      </c>
      <c r="Q125" s="16">
        <v>221.7626421</v>
      </c>
      <c r="R125" s="7">
        <v>13</v>
      </c>
      <c r="S125" s="5">
        <f t="shared" si="12"/>
        <v>3</v>
      </c>
    </row>
    <row r="126" spans="1:19">
      <c r="A126" s="6" t="s">
        <v>10</v>
      </c>
      <c r="B126" s="12">
        <v>24286</v>
      </c>
      <c r="C126" s="6">
        <v>491.040009</v>
      </c>
      <c r="D126" s="13">
        <f t="shared" si="6"/>
        <v>15</v>
      </c>
      <c r="E126" s="3">
        <f t="shared" si="10"/>
        <v>3</v>
      </c>
      <c r="H126" s="6" t="s">
        <v>387</v>
      </c>
      <c r="I126" s="16" t="s">
        <v>388</v>
      </c>
      <c r="J126" s="16">
        <v>40435.44304</v>
      </c>
      <c r="K126" s="7">
        <v>24</v>
      </c>
      <c r="L126" s="5">
        <f t="shared" si="11"/>
        <v>14</v>
      </c>
      <c r="M126" s="8"/>
      <c r="O126" s="6" t="s">
        <v>13</v>
      </c>
      <c r="P126" s="16" t="s">
        <v>389</v>
      </c>
      <c r="Q126" s="16">
        <v>221.8030211</v>
      </c>
      <c r="R126" s="7">
        <v>13</v>
      </c>
      <c r="S126" s="5">
        <f t="shared" si="12"/>
        <v>3</v>
      </c>
    </row>
    <row r="127" spans="1:19">
      <c r="A127" s="6" t="s">
        <v>10</v>
      </c>
      <c r="B127" s="12">
        <v>24287</v>
      </c>
      <c r="C127" s="6">
        <v>486.179993</v>
      </c>
      <c r="D127" s="13">
        <f t="shared" si="6"/>
        <v>15</v>
      </c>
      <c r="E127" s="3">
        <f t="shared" si="10"/>
        <v>3</v>
      </c>
      <c r="H127" s="6" t="s">
        <v>390</v>
      </c>
      <c r="I127" s="16" t="s">
        <v>391</v>
      </c>
      <c r="J127" s="16">
        <v>40204.55696</v>
      </c>
      <c r="K127" s="7">
        <v>24</v>
      </c>
      <c r="L127" s="5">
        <f t="shared" si="11"/>
        <v>14</v>
      </c>
      <c r="M127" s="8"/>
      <c r="O127" s="6" t="s">
        <v>13</v>
      </c>
      <c r="P127" s="16" t="s">
        <v>392</v>
      </c>
      <c r="Q127" s="16">
        <v>221.8434</v>
      </c>
      <c r="R127" s="7">
        <v>13</v>
      </c>
      <c r="S127" s="5">
        <f t="shared" si="12"/>
        <v>3</v>
      </c>
    </row>
    <row r="128" spans="1:19">
      <c r="A128" s="6" t="s">
        <v>10</v>
      </c>
      <c r="B128" s="12">
        <v>24288</v>
      </c>
      <c r="C128" s="6">
        <v>485.440002</v>
      </c>
      <c r="D128" s="13">
        <f t="shared" si="6"/>
        <v>15</v>
      </c>
      <c r="E128" s="3">
        <f t="shared" si="10"/>
        <v>3</v>
      </c>
      <c r="H128" s="6" t="s">
        <v>393</v>
      </c>
      <c r="I128" s="16" t="s">
        <v>394</v>
      </c>
      <c r="J128" s="16">
        <v>39584.81013</v>
      </c>
      <c r="K128" s="7">
        <v>24</v>
      </c>
      <c r="L128" s="5">
        <f t="shared" si="11"/>
        <v>14</v>
      </c>
      <c r="M128" s="8"/>
      <c r="O128" s="6" t="s">
        <v>13</v>
      </c>
      <c r="P128" s="16" t="s">
        <v>395</v>
      </c>
      <c r="Q128" s="16">
        <v>221.8837789</v>
      </c>
      <c r="R128" s="7">
        <v>13</v>
      </c>
      <c r="S128" s="5">
        <f t="shared" si="12"/>
        <v>3</v>
      </c>
    </row>
    <row r="129" spans="1:19">
      <c r="A129" s="6" t="s">
        <v>10</v>
      </c>
      <c r="B129" s="12">
        <v>24289</v>
      </c>
      <c r="C129" s="6">
        <v>490.200012</v>
      </c>
      <c r="D129" s="13">
        <f t="shared" si="6"/>
        <v>15</v>
      </c>
      <c r="E129" s="3">
        <f t="shared" si="10"/>
        <v>3</v>
      </c>
      <c r="H129" s="6" t="s">
        <v>396</v>
      </c>
      <c r="I129" s="16" t="s">
        <v>397</v>
      </c>
      <c r="J129" s="16">
        <v>39274.93671</v>
      </c>
      <c r="K129" s="7">
        <v>24</v>
      </c>
      <c r="L129" s="5">
        <f t="shared" si="11"/>
        <v>14</v>
      </c>
      <c r="M129" s="8"/>
      <c r="O129" s="6" t="s">
        <v>13</v>
      </c>
      <c r="P129" s="16" t="s">
        <v>398</v>
      </c>
      <c r="Q129" s="16">
        <v>221.9241579</v>
      </c>
      <c r="R129" s="7">
        <v>13</v>
      </c>
      <c r="S129" s="5">
        <f t="shared" si="12"/>
        <v>3</v>
      </c>
    </row>
    <row r="130" s="1" customFormat="1" spans="1:19">
      <c r="A130" s="18" t="s">
        <v>399</v>
      </c>
      <c r="B130" s="19"/>
      <c r="C130" s="19"/>
      <c r="D130" s="19">
        <f>SUM(D2:D129)</f>
        <v>1920</v>
      </c>
      <c r="E130" s="19">
        <f>SUM(E2:E129)</f>
        <v>568</v>
      </c>
      <c r="H130" s="18" t="s">
        <v>399</v>
      </c>
      <c r="I130" s="19"/>
      <c r="J130" s="19"/>
      <c r="K130" s="19">
        <f>SUM(K2:K129)</f>
        <v>3007</v>
      </c>
      <c r="L130" s="19">
        <f>SUM(L2:L129)</f>
        <v>1550</v>
      </c>
      <c r="O130" s="18" t="s">
        <v>399</v>
      </c>
      <c r="P130" s="20"/>
      <c r="Q130" s="20"/>
      <c r="R130" s="18">
        <f>SUM(R2:R129)</f>
        <v>1664</v>
      </c>
      <c r="S130" s="19">
        <f>SUM(S2:S129)</f>
        <v>180</v>
      </c>
    </row>
    <row r="131" spans="16:17">
      <c r="P131" s="16"/>
      <c r="Q131" s="16"/>
    </row>
    <row r="132" spans="16:17">
      <c r="P132" s="16"/>
      <c r="Q132" s="16"/>
    </row>
    <row r="133" spans="16:17">
      <c r="P133" s="16"/>
      <c r="Q133" s="16"/>
    </row>
    <row r="134" spans="16:17">
      <c r="P134" s="16"/>
      <c r="Q134" s="16"/>
    </row>
    <row r="135" spans="16:17">
      <c r="P135" s="16"/>
      <c r="Q135" s="16"/>
    </row>
    <row r="136" spans="16:17">
      <c r="P136" s="16"/>
      <c r="Q136" s="16"/>
    </row>
    <row r="137" spans="16:17">
      <c r="P137" s="16"/>
      <c r="Q137" s="16"/>
    </row>
    <row r="138" spans="16:17">
      <c r="P138" s="16"/>
      <c r="Q138" s="16"/>
    </row>
    <row r="139" spans="16:17">
      <c r="P139" s="16"/>
      <c r="Q139" s="16"/>
    </row>
    <row r="140" spans="16:17">
      <c r="P140" s="16"/>
      <c r="Q140" s="16"/>
    </row>
    <row r="141" spans="16:17">
      <c r="P141" s="16"/>
      <c r="Q141" s="16"/>
    </row>
    <row r="142" spans="16:17">
      <c r="P142" s="16"/>
      <c r="Q142" s="16"/>
    </row>
    <row r="143" spans="16:17">
      <c r="P143" s="16"/>
      <c r="Q143" s="16"/>
    </row>
    <row r="144" spans="16:17">
      <c r="P144" s="16"/>
      <c r="Q144" s="1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</dc:creator>
  <cp:lastModifiedBy>戰心</cp:lastModifiedBy>
  <dcterms:created xsi:type="dcterms:W3CDTF">2024-05-14T09:21:00Z</dcterms:created>
  <dcterms:modified xsi:type="dcterms:W3CDTF">2024-05-14T10:05:24Z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FFD170485EC24219A314A8675E44BC42_11</vt:lpwstr>
  </property>
  <property fmtid="{D5CDD505-2E9C-101B-9397-08002B2CF9AE}" pid="3" name="KSOProductBuildVer">
    <vt:lpwstr>2052-12.1.0.16729</vt:lpwstr>
  </property>
</Properties>
</file>