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26" documentId="10_ncr:100000_{08AA3D5F-DD52-4C26-A5E9-747721D75B6C}" xr6:coauthVersionLast="41" xr6:coauthVersionMax="45" xr10:uidLastSave="{80840ACB-14B0-42A9-A30D-58EBE52A57B3}"/>
  <bookViews>
    <workbookView xWindow="0" yWindow="7155" windowWidth="13260" windowHeight="8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9" i="1" l="1"/>
  <c r="F8" i="1"/>
  <c r="F4" i="1"/>
  <c r="F32" i="1" l="1"/>
  <c r="F31" i="1"/>
  <c r="F12" i="1"/>
  <c r="F29" i="1"/>
  <c r="F11" i="1"/>
  <c r="F26" i="1"/>
  <c r="F25" i="1"/>
  <c r="F7" i="1"/>
  <c r="F6" i="1"/>
  <c r="F23" i="1"/>
  <c r="F22" i="1"/>
  <c r="F21" i="1"/>
  <c r="F20" i="1"/>
  <c r="F19" i="1"/>
  <c r="F17" i="1"/>
  <c r="F16" i="1"/>
  <c r="F14" i="1"/>
  <c r="F36" i="1" l="1"/>
  <c r="F5" i="1"/>
  <c r="F3" i="1"/>
</calcChain>
</file>

<file path=xl/sharedStrings.xml><?xml version="1.0" encoding="utf-8"?>
<sst xmlns="http://schemas.openxmlformats.org/spreadsheetml/2006/main" count="104" uniqueCount="72">
  <si>
    <t>Vendor</t>
  </si>
  <si>
    <t>Package</t>
  </si>
  <si>
    <t>Description</t>
  </si>
  <si>
    <t>Quantity</t>
  </si>
  <si>
    <t>Unit Price</t>
  </si>
  <si>
    <t>Total Cost</t>
  </si>
  <si>
    <t>Link</t>
  </si>
  <si>
    <t>Datasheet</t>
  </si>
  <si>
    <t>16 MHz Crystal</t>
  </si>
  <si>
    <t>Digikey</t>
  </si>
  <si>
    <t>HC-49/US</t>
  </si>
  <si>
    <t>MCU</t>
  </si>
  <si>
    <t>Voltage Reg</t>
  </si>
  <si>
    <t>Module</t>
  </si>
  <si>
    <t>https://www.digikey.com/product-detail/en/keystone-electronics/92/36-92-ND/82326</t>
  </si>
  <si>
    <t>Throughhole</t>
  </si>
  <si>
    <t>Battery Clip</t>
  </si>
  <si>
    <t>RN42</t>
  </si>
  <si>
    <t>https://www.digikey.com/product-detail/en/microchip-technology/MIC4680-3.3YM-TR/576-1552-1-ND/1121889</t>
  </si>
  <si>
    <t>8-SOIC</t>
  </si>
  <si>
    <t>https://www.digikey.com/product-detail/en/vishay-semiconductor-diodes-division/SS26-E3-52T/SS26-E3-52TGICT-ND/1091676</t>
  </si>
  <si>
    <t>Zener Diode</t>
  </si>
  <si>
    <t>DO214AA</t>
  </si>
  <si>
    <t>USB</t>
  </si>
  <si>
    <t>https://www.digikey.com/product-detail/en/microchip-technology/RN42-I-RM630/RN42-I-RM630-ND/6009311</t>
  </si>
  <si>
    <t>BT Module HID &amp; SPP</t>
  </si>
  <si>
    <t>68uH Inductor</t>
  </si>
  <si>
    <t>https://www.digikey.com/product-detail/en/GLFR1608T680M-LR/445-6155-1-ND/2465481/?itemSeq=308319238</t>
  </si>
  <si>
    <t>15uF Capacitor</t>
  </si>
  <si>
    <t>https://www.digikey.com/product-detail/en/tdk-corporation/C1608X5R0J156M080AC/445-8027-1-ND/2792157</t>
  </si>
  <si>
    <t>220uF Capacitor</t>
  </si>
  <si>
    <t>https://www.digikey.com/product-detail/en/murata-electronics/GRM31CR60J227ME11L/490-13970-1-ND/6155800</t>
  </si>
  <si>
    <t>AtMega32u4</t>
  </si>
  <si>
    <t>https://www.digikey.com/product-detail/en/microchip-technology/ATMEGA32U4-AUR/ATMEGA32U4-AURCT-ND/3440960</t>
  </si>
  <si>
    <t>MODULES</t>
  </si>
  <si>
    <t>DECOUPLING</t>
  </si>
  <si>
    <t>10uF Capacitor</t>
  </si>
  <si>
    <t>https://www.digikey.com/product-detail/en/samsung-electro-mechanics/CL05A106MP8NUB8/1276-6830-1-ND/5961689</t>
  </si>
  <si>
    <t>1uF Capacitor</t>
  </si>
  <si>
    <t>https://www.digikey.com/product-detail/en/samsung-electro-mechanics/CL05A105JQ5NNNC/1276-1444-1-ND/3889530</t>
  </si>
  <si>
    <t>Reset Button</t>
  </si>
  <si>
    <t>-</t>
  </si>
  <si>
    <t>Button</t>
  </si>
  <si>
    <t>100nF Capacitor</t>
  </si>
  <si>
    <t>https://www.digikey.com/product-detail/en/samsung-electro-mechanics/CL05B104KO5NNNC/1276-1001-1-ND/3889087</t>
  </si>
  <si>
    <t>Battery</t>
  </si>
  <si>
    <t>Micro USB Type B</t>
  </si>
  <si>
    <t>22ohm Resistor</t>
  </si>
  <si>
    <t>https://www.digikey.com/product-detail/en/yageo/RC0402FR-0722RL/311-22.0LRCT-ND/729509</t>
  </si>
  <si>
    <t>22pF Capacitor</t>
  </si>
  <si>
    <t>https://www.digikey.com/product-detail/en/avx-corporation/04025A220FAT2A/478-5765-1-ND/2136357</t>
  </si>
  <si>
    <t>https://industrial.panasonic.com/cdbs/www-data/pdf/RDM0000/AOA0000C307.pdf</t>
  </si>
  <si>
    <t>Panasonic Electronic Components</t>
  </si>
  <si>
    <t>LEDs</t>
  </si>
  <si>
    <t>https://www.rohm.com/datasheet/SMLE13EC8T</t>
  </si>
  <si>
    <t>Rohm Semiconductor</t>
  </si>
  <si>
    <t>4.7uF Capacitor</t>
  </si>
  <si>
    <t>https://www.digikey.com/product-detail/en/murata-electronics/GRM155R60J475ME47D/490-5915-1-ND/3719860</t>
  </si>
  <si>
    <t>LED's</t>
  </si>
  <si>
    <t>Keys</t>
  </si>
  <si>
    <t>1k Resistor</t>
  </si>
  <si>
    <t>https://www.digikey.com/product-detail/en/yageo/RC0402FR-071KL/311-1.00KLRCT-ND/729460</t>
  </si>
  <si>
    <t>10k Resistor</t>
  </si>
  <si>
    <t>https://www.digikey.com/product-detail/en/yageo/RC0402FR-0710KL/311-10.0KLRCT-ND/729470</t>
  </si>
  <si>
    <t>Power Switch</t>
  </si>
  <si>
    <t>https://www.digikey.com/product-detail/en/nidec-copal-electronics/CL-SB-12B-01T/563-1318-6-ND/3507883</t>
  </si>
  <si>
    <t>Slide Switch</t>
  </si>
  <si>
    <t>https://www.digikey.com/product-detail/en/abracon-llc/ABLS2-16.000MHZ-D4Y-T/535-9875-1-ND/2001498</t>
  </si>
  <si>
    <t>https://www.digikey.com/product-detail/en/rohm-semiconductor/SML-D12U1WT86/SML-D12U1WT86CT-ND/5843858</t>
  </si>
  <si>
    <t>https://www.digikey.com/product-detail/en/c-k/RS-187R05A2-DS-MT-RT/CKN10361CT-ND/2747199</t>
  </si>
  <si>
    <t>https://www.digikey.com/product-detail/en/amphenol-icc-fci/10118194-0001LF/609-4618-1-ND/2785382</t>
  </si>
  <si>
    <t>https://cdn.amphenol-icc.com/media/wysiwyg/files/documentation/datasheet/inputoutput/io_usb_micro.pdf?__cf_chl_jschl_tk__=f135a86887a09bcd13029835a668094fdbca998e-1579549558-0-AcbMjA4NUGmz3ApsDiDCfda_Pp8XQUdXQ6_OIWGpdmzzb2OC9p4S_Q9bd7fLOUVGLnupOh7vtIi935DNeLSEW1j2Addykv42HEhWwwoMfdYxBuj7LXhfDTTBcJHm1JrPHKXvUu3zcQG6EGJZOfeg3pos3ZTzgiD79I_YzS_iH5CqVqmKoFYpt9V0uq7fYk5Hho7wI5fdagwrdlYZNasmpxtGjIvYNdEE1X4-S1nVMcH2faWL6OElDW6CnWMo8EpXPCunkVlIjx3wQI9cH-URuIh8cgx51tm6wraRLG86yJ796ZGCbwvSXm2ImUnpPCdaGoq9nDfOF_rmd6EXQuk8Bck58d-jgO51lvZT7-i4hDfyaJs-IYvQ2oDsIV0G6G6CwH1MnNDgiQb_zX5hpNgZBLlSzKtgeLq8bDNdxh2-kq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</si>
</sst>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2" fillId="0" borderId="0" xfId="1" applyBorder="1"/>
    <xf numFmtId="0" fontId="0" fillId="0" borderId="0" xfId="0" applyBorder="1"/>
    <xf numFmtId="0" fontId="3" fillId="0" borderId="0" xfId="0" applyFont="1" applyBorder="1" applyAlignment="1">
      <alignment horizontal="left" vertical="top"/>
    </xf>
    <xf numFmtId="0" fontId="2" fillId="0" borderId="0" xfId="1" applyBorder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8" fontId="0" fillId="0" borderId="0" xfId="0" applyNumberFormat="1" applyBorder="1" applyAlignment="1">
      <alignment horizontal="right" wrapText="1"/>
    </xf>
    <xf numFmtId="0" fontId="2" fillId="3" borderId="0" xfId="1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3" fillId="0" borderId="0" xfId="0" applyFont="1" applyBorder="1" applyAlignment="1">
      <alignment horizontal="right"/>
    </xf>
    <xf numFmtId="8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0" xfId="0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237074</xdr:colOff>
      <xdr:row>1</xdr:row>
      <xdr:rowOff>10179</xdr:rowOff>
    </xdr:from>
    <xdr:to>
      <xdr:col>14</xdr:col>
      <xdr:colOff>607059</xdr:colOff>
      <xdr:row>20</xdr:row>
      <xdr:rowOff>96982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8C12F-D420-490C-957A-625B33982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4807" y="192212"/>
          <a:ext cx="4230785" cy="3545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16309</xdr:rowOff>
    </xdr:from>
    <xdr:to>
      <xdr:col>8</xdr:col>
      <xdr:colOff>203429</xdr:colOff>
      <xdr:row>20</xdr:row>
      <xdr:rowOff>110495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FAF304-C3CA-4DDE-97BE-1F8DF898F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8342"/>
          <a:ext cx="5351162" cy="3552820"/>
        </a:xfrm>
        <a:prstGeom prst="rect">
          <a:avLst/>
        </a:prstGeom>
      </xdr:spPr>
    </xdr:pic>
    <xdr:clientData/>
  </xdr:twoCellAnchor>
  <xdr:twoCellAnchor editAs="oneCell">
    <xdr:from>
      <xdr:col>14</xdr:col>
      <xdr:colOff>611636</xdr:colOff>
      <xdr:row>0</xdr:row>
      <xdr:rowOff>148166</xdr:rowOff>
    </xdr:from>
    <xdr:to>
      <xdr:col>19</xdr:col>
      <xdr:colOff>180108</xdr:colOff>
      <xdr:row>15</xdr:row>
      <xdr:rowOff>63658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7C261C-65BB-48DA-B498-353AA5AE3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169" y="148166"/>
          <a:ext cx="2785806" cy="2645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177800</xdr:rowOff>
    </xdr:from>
    <xdr:to>
      <xdr:col>7</xdr:col>
      <xdr:colOff>109841</xdr:colOff>
      <xdr:row>32</xdr:row>
      <xdr:rowOff>33867</xdr:rowOff>
    </xdr:to>
    <xdr:pic>
      <xdr:nvPicPr>
        <xdr:cNvPr id="5" name="Picture 4" descr="https://i.gyazo.com/4e31b37c950bc83c4ce305393983f349.png">
          <a:extLst>
            <a:ext uri="{FF2B5EF4-FFF2-40B4-BE49-F238E27FC236}">
              <a16:creationId xmlns:a16="http://schemas.microsoft.com/office/drawing/2014/main" id="{5A10BAB6-7403-46B6-B193-C4C1F9B57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614108" cy="1858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8468</xdr:rowOff>
    </xdr:from>
    <xdr:to>
      <xdr:col>10</xdr:col>
      <xdr:colOff>571500</xdr:colOff>
      <xdr:row>22</xdr:row>
      <xdr:rowOff>86782</xdr:rowOff>
    </xdr:to>
    <xdr:pic>
      <xdr:nvPicPr>
        <xdr:cNvPr id="3" name="Picture 2" descr="https://i.gyazo.com/dffb1d2ea706ef19fb846ab80e882fe4.png">
          <a:extLst>
            <a:ext uri="{FF2B5EF4-FFF2-40B4-BE49-F238E27FC236}">
              <a16:creationId xmlns:a16="http://schemas.microsoft.com/office/drawing/2014/main" id="{E173F095-E6B9-4520-A5A9-9A082D83F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968"/>
          <a:ext cx="6667500" cy="4078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semiconductor-diodes-division/SS26-E3-52T/SS26-E3-52TGICT-ND/1091676" TargetMode="External"/><Relationship Id="rId13" Type="http://schemas.openxmlformats.org/officeDocument/2006/relationships/hyperlink" Target="https://www.digikey.com/product-detail/en/yageo/RC0402FR-071KL/311-1.00KLRCT-ND/729460" TargetMode="External"/><Relationship Id="rId18" Type="http://schemas.openxmlformats.org/officeDocument/2006/relationships/hyperlink" Target="https://www.digikey.com/product-detail/en/nidec-copal-electronics/CL-SB-12B-01T/563-1318-6-ND/3507883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keystone-electronics/92/36-92-ND/82326" TargetMode="External"/><Relationship Id="rId21" Type="http://schemas.openxmlformats.org/officeDocument/2006/relationships/hyperlink" Target="https://www.digikey.com/product-detail/en/rohm-semiconductor/SML-D12U1WT86/SML-D12U1WT86CT-ND/5843858" TargetMode="External"/><Relationship Id="rId7" Type="http://schemas.openxmlformats.org/officeDocument/2006/relationships/hyperlink" Target="https://www.digikey.com/product-detail/en/GLFR1608T680M-LR/445-6155-1-ND/2465481/?itemSeq=308319238" TargetMode="External"/><Relationship Id="rId12" Type="http://schemas.openxmlformats.org/officeDocument/2006/relationships/hyperlink" Target="https://www.digikey.com/product-detail/en/samsung-electro-mechanics/CL05A105JQ5NNNC/1276-1444-1-ND/3889530" TargetMode="External"/><Relationship Id="rId17" Type="http://schemas.openxmlformats.org/officeDocument/2006/relationships/hyperlink" Target="https://www.digikey.com/product-detail/en/microchip-technology/MIC4680-3.3YM-TR/576-1552-1-ND/1121889" TargetMode="External"/><Relationship Id="rId25" Type="http://schemas.openxmlformats.org/officeDocument/2006/relationships/hyperlink" Target="https://cdn.amphenol-icc.com/media/wysiwyg/files/documentation/datasheet/inputoutput/io_usb_micro.pdf?__cf_chl_jschl_tk__=f135a86887a09bcd13029835a668094fdbca998e-1579549558-0-AcbMjA4NUGmz3ApsDiDCfda_Pp8XQUdXQ6_OIWGpdmzzb2OC9p4S_Q9bd7fLOUVGLnupOh7vtIi935DNeLSEW1j2Addykv42HEhWwwoMfdYxBuj7LXhfDTTBcJHm1JrPHKXvUu3zcQG6EGJZOfeg3pos3ZTzgiD79I_YzS_iH5CqVqmKoFYpt9V0uq7fYk5Hho7wI5fdagwrdlYZNasmpxtGjIvYNdEE1X4-S1nVMcH2faWL6OElDW6CnWMo8EpXPCunkVlIjx3wQI9cH-URuIh8cgx51tm6wraRLG86yJ796ZGCbwvSXm2ImUnpPCdaGoq9nDfOF_rmd6EXQuk8Bck58d-jgO51lvZT7-i4hDfyaJs-IYvQ2oDsIV0G6G6CwH1MnNDgiQb_zX5hpNgZBLlSzKtgeLq8bDNdxh2-kqlN" TargetMode="External"/><Relationship Id="rId2" Type="http://schemas.openxmlformats.org/officeDocument/2006/relationships/hyperlink" Target="https://www.digikey.com/product-detail/en/microchip-technology/ATMEGA32U4-AUR/ATMEGA32U4-AURCT-ND/3440960" TargetMode="External"/><Relationship Id="rId16" Type="http://schemas.openxmlformats.org/officeDocument/2006/relationships/hyperlink" Target="https://www.digikey.com/product-detail/en/samsung-electro-mechanics/CL05A106MP8NUB8/1276-6830-1-ND/5961689" TargetMode="External"/><Relationship Id="rId20" Type="http://schemas.openxmlformats.org/officeDocument/2006/relationships/hyperlink" Target="https://www.digikey.com/product-detail/en/avx-corporation/04025A220FAT2A/478-5765-1-ND/2136357" TargetMode="External"/><Relationship Id="rId1" Type="http://schemas.openxmlformats.org/officeDocument/2006/relationships/hyperlink" Target="https://www.digikey.com/product-detail/en/microchip-technology/RN42-I-RM630/RN42-I-RM630-ND/6009311" TargetMode="External"/><Relationship Id="rId6" Type="http://schemas.openxmlformats.org/officeDocument/2006/relationships/hyperlink" Target="https://www.digikey.com/product-detail/en/yageo/RC0402FR-0722RL/311-22.0LRCT-ND/729509" TargetMode="External"/><Relationship Id="rId11" Type="http://schemas.openxmlformats.org/officeDocument/2006/relationships/hyperlink" Target="https://www.digikey.com/product-detail/en/samsung-electro-mechanics/CL05B104KO5NNNC/1276-1001-1-ND/3889087" TargetMode="External"/><Relationship Id="rId24" Type="http://schemas.openxmlformats.org/officeDocument/2006/relationships/hyperlink" Target="https://www.digikey.com/product-detail/en/amphenol-icc-fci/10118194-0001LF/609-4618-1-ND/2785382" TargetMode="External"/><Relationship Id="rId5" Type="http://schemas.openxmlformats.org/officeDocument/2006/relationships/hyperlink" Target="https://www.digikey.com/product-detail/en/murata-electronics/GRM31CR60J227ME11L/490-13970-1-ND/6155800" TargetMode="External"/><Relationship Id="rId15" Type="http://schemas.openxmlformats.org/officeDocument/2006/relationships/hyperlink" Target="https://www.digikey.com/product-detail/en/samsung-electro-mechanics/CL05A105JQ5NNNC/1276-1444-1-ND/3889530" TargetMode="External"/><Relationship Id="rId23" Type="http://schemas.openxmlformats.org/officeDocument/2006/relationships/hyperlink" Target="https://www.digikey.com/product-detail/en/yageo/RC0402FR-071KL/311-1.00KLRCT-ND/729460" TargetMode="External"/><Relationship Id="rId10" Type="http://schemas.openxmlformats.org/officeDocument/2006/relationships/hyperlink" Target="https://www.digikey.com/product-detail/en/samsung-electro-mechanics/CL05B104KO5NNNC/1276-1001-1-ND/3889087" TargetMode="External"/><Relationship Id="rId19" Type="http://schemas.openxmlformats.org/officeDocument/2006/relationships/hyperlink" Target="https://www.digikey.com/product-detail/en/abracon-llc/ABLS2-16.000MHZ-D4Y-T/535-9875-1-ND/2001498" TargetMode="External"/><Relationship Id="rId4" Type="http://schemas.openxmlformats.org/officeDocument/2006/relationships/hyperlink" Target="https://www.digikey.com/product-detail/en/tdk-corporation/C1608X5R0J156M080AC/445-8027-1-ND/2792157" TargetMode="External"/><Relationship Id="rId9" Type="http://schemas.openxmlformats.org/officeDocument/2006/relationships/hyperlink" Target="https://www.digikey.com/product-detail/en/murata-electronics/GRM155R60J475ME47D/490-5915-1-ND/3719860" TargetMode="External"/><Relationship Id="rId14" Type="http://schemas.openxmlformats.org/officeDocument/2006/relationships/hyperlink" Target="https://www.digikey.com/product-detail/en/yageo/RC0402FR-0710KL/311-10.0KLRCT-ND/729470" TargetMode="External"/><Relationship Id="rId22" Type="http://schemas.openxmlformats.org/officeDocument/2006/relationships/hyperlink" Target="https://www.digikey.com/product-detail/en/c-k/RS-187R05A2-DS-MT-RT/CKN10361CT-ND/27471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H16" sqref="H16"/>
    </sheetView>
  </sheetViews>
  <sheetFormatPr defaultRowHeight="15" x14ac:dyDescent="0.25"/>
  <cols>
    <col min="1" max="1" width="11.7109375" customWidth="1"/>
    <col min="2" max="2" width="13.5703125" customWidth="1"/>
    <col min="3" max="3" width="17.85546875" customWidth="1"/>
    <col min="5" max="6" width="12.28515625" customWidth="1"/>
    <col min="7" max="7" width="11.85546875" customWidth="1"/>
  </cols>
  <sheetData>
    <row r="1" spans="1:9" ht="26.2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/>
    </row>
    <row r="2" spans="1:9" x14ac:dyDescent="0.25">
      <c r="A2" s="7" t="s">
        <v>34</v>
      </c>
      <c r="B2" s="8"/>
      <c r="C2" s="8"/>
      <c r="D2" s="14"/>
      <c r="E2" s="14"/>
      <c r="F2" s="14"/>
      <c r="G2" s="8"/>
      <c r="H2" s="8"/>
      <c r="I2" s="3"/>
    </row>
    <row r="3" spans="1:9" x14ac:dyDescent="0.25">
      <c r="A3" s="8" t="s">
        <v>9</v>
      </c>
      <c r="B3" s="14" t="s">
        <v>13</v>
      </c>
      <c r="C3" s="8" t="s">
        <v>25</v>
      </c>
      <c r="D3" s="14">
        <v>3</v>
      </c>
      <c r="E3" s="14">
        <v>15.73</v>
      </c>
      <c r="F3" s="14">
        <f t="shared" ref="F3:F5" si="0">D3*E3</f>
        <v>47.19</v>
      </c>
      <c r="G3" s="2" t="s">
        <v>24</v>
      </c>
      <c r="H3" s="2"/>
      <c r="I3" s="3"/>
    </row>
    <row r="4" spans="1:9" x14ac:dyDescent="0.25">
      <c r="A4" s="8" t="s">
        <v>9</v>
      </c>
      <c r="B4" s="14">
        <v>402</v>
      </c>
      <c r="C4" s="8" t="s">
        <v>62</v>
      </c>
      <c r="D4" s="14">
        <v>4</v>
      </c>
      <c r="E4" s="14">
        <v>0.1</v>
      </c>
      <c r="F4" s="14">
        <f t="shared" si="0"/>
        <v>0.4</v>
      </c>
      <c r="G4" s="1" t="s">
        <v>63</v>
      </c>
      <c r="H4" s="2"/>
      <c r="I4" s="3"/>
    </row>
    <row r="5" spans="1:9" x14ac:dyDescent="0.25">
      <c r="A5" s="3" t="s">
        <v>9</v>
      </c>
      <c r="B5" s="15"/>
      <c r="C5" s="3" t="s">
        <v>32</v>
      </c>
      <c r="D5" s="15">
        <v>1</v>
      </c>
      <c r="E5" s="15">
        <v>4.2</v>
      </c>
      <c r="F5" s="14">
        <f t="shared" si="0"/>
        <v>4.2</v>
      </c>
      <c r="G5" s="2" t="s">
        <v>33</v>
      </c>
      <c r="H5" s="3"/>
      <c r="I5" s="3"/>
    </row>
    <row r="6" spans="1:9" x14ac:dyDescent="0.25">
      <c r="A6" s="3" t="s">
        <v>9</v>
      </c>
      <c r="B6" s="15" t="s">
        <v>10</v>
      </c>
      <c r="C6" s="3" t="s">
        <v>8</v>
      </c>
      <c r="D6" s="15">
        <v>1</v>
      </c>
      <c r="E6" s="15">
        <v>0.46</v>
      </c>
      <c r="F6" s="15">
        <f t="shared" ref="F6:F9" si="1">E6*D6</f>
        <v>0.46</v>
      </c>
      <c r="G6" s="1" t="s">
        <v>67</v>
      </c>
      <c r="H6" s="3"/>
      <c r="I6" s="3"/>
    </row>
    <row r="7" spans="1:9" x14ac:dyDescent="0.25">
      <c r="A7" s="3" t="s">
        <v>9</v>
      </c>
      <c r="B7" s="15">
        <v>402</v>
      </c>
      <c r="C7" s="3" t="s">
        <v>49</v>
      </c>
      <c r="D7" s="15">
        <v>4</v>
      </c>
      <c r="E7" s="15">
        <v>0.65</v>
      </c>
      <c r="F7" s="15">
        <f t="shared" si="1"/>
        <v>2.6</v>
      </c>
      <c r="G7" s="2" t="s">
        <v>50</v>
      </c>
      <c r="H7" s="3"/>
      <c r="I7" s="3"/>
    </row>
    <row r="8" spans="1:9" x14ac:dyDescent="0.25">
      <c r="A8" s="3" t="s">
        <v>9</v>
      </c>
      <c r="B8" s="15">
        <v>402</v>
      </c>
      <c r="C8" s="3" t="s">
        <v>36</v>
      </c>
      <c r="D8" s="15">
        <v>2</v>
      </c>
      <c r="E8" s="16">
        <v>0.47</v>
      </c>
      <c r="F8" s="15">
        <f t="shared" si="1"/>
        <v>0.94</v>
      </c>
      <c r="G8" s="1" t="s">
        <v>37</v>
      </c>
      <c r="H8" s="3"/>
      <c r="I8" s="3"/>
    </row>
    <row r="9" spans="1:9" x14ac:dyDescent="0.25">
      <c r="A9" s="3" t="s">
        <v>9</v>
      </c>
      <c r="B9" s="15">
        <v>402</v>
      </c>
      <c r="C9" s="3" t="s">
        <v>38</v>
      </c>
      <c r="D9" s="15">
        <v>2</v>
      </c>
      <c r="E9" s="16">
        <v>0.1</v>
      </c>
      <c r="F9" s="15">
        <f t="shared" si="1"/>
        <v>0.2</v>
      </c>
      <c r="G9" s="2" t="s">
        <v>39</v>
      </c>
      <c r="H9" s="3"/>
      <c r="I9" s="3"/>
    </row>
    <row r="10" spans="1:9" x14ac:dyDescent="0.25">
      <c r="A10" s="7" t="s">
        <v>35</v>
      </c>
      <c r="B10" s="15"/>
      <c r="C10" s="3"/>
      <c r="D10" s="15"/>
      <c r="E10" s="15"/>
      <c r="F10" s="15"/>
      <c r="G10" s="3"/>
      <c r="H10" s="3"/>
      <c r="I10" s="3"/>
    </row>
    <row r="11" spans="1:9" x14ac:dyDescent="0.25">
      <c r="A11" s="3" t="s">
        <v>9</v>
      </c>
      <c r="B11" s="15">
        <v>402</v>
      </c>
      <c r="C11" s="3" t="s">
        <v>56</v>
      </c>
      <c r="D11" s="15">
        <v>2</v>
      </c>
      <c r="E11" s="15">
        <v>0.15</v>
      </c>
      <c r="F11" s="15">
        <f t="shared" ref="F11:F12" si="2">E11*D11</f>
        <v>0.3</v>
      </c>
      <c r="G11" s="2" t="s">
        <v>57</v>
      </c>
      <c r="H11" s="3"/>
      <c r="I11" s="3"/>
    </row>
    <row r="12" spans="1:9" x14ac:dyDescent="0.25">
      <c r="A12" s="3" t="s">
        <v>9</v>
      </c>
      <c r="B12" s="15">
        <v>402</v>
      </c>
      <c r="C12" s="3" t="s">
        <v>43</v>
      </c>
      <c r="D12" s="15">
        <v>6</v>
      </c>
      <c r="E12" s="15">
        <v>0.1</v>
      </c>
      <c r="F12" s="15">
        <f t="shared" si="2"/>
        <v>0.60000000000000009</v>
      </c>
      <c r="G12" s="2" t="s">
        <v>44</v>
      </c>
      <c r="H12" s="3"/>
      <c r="I12" s="3"/>
    </row>
    <row r="13" spans="1:9" x14ac:dyDescent="0.25">
      <c r="A13" s="7" t="s">
        <v>45</v>
      </c>
      <c r="B13" s="15"/>
      <c r="C13" s="3"/>
      <c r="D13" s="15"/>
      <c r="E13" s="15"/>
      <c r="F13" s="15"/>
      <c r="G13" s="2"/>
      <c r="H13" s="3"/>
      <c r="I13" s="3"/>
    </row>
    <row r="14" spans="1:9" x14ac:dyDescent="0.25">
      <c r="A14" s="8" t="s">
        <v>9</v>
      </c>
      <c r="B14" s="14" t="s">
        <v>15</v>
      </c>
      <c r="C14" s="8" t="s">
        <v>16</v>
      </c>
      <c r="D14" s="14">
        <v>8</v>
      </c>
      <c r="E14" s="14">
        <v>0.32</v>
      </c>
      <c r="F14" s="14">
        <f t="shared" ref="F14" si="3">D14*E14</f>
        <v>2.56</v>
      </c>
      <c r="G14" s="2" t="s">
        <v>14</v>
      </c>
      <c r="H14" s="8"/>
      <c r="I14" s="3"/>
    </row>
    <row r="15" spans="1:9" x14ac:dyDescent="0.25">
      <c r="A15" s="7" t="s">
        <v>23</v>
      </c>
      <c r="B15" s="15"/>
      <c r="C15" s="3"/>
      <c r="D15" s="15"/>
      <c r="E15" s="15"/>
      <c r="F15" s="15"/>
      <c r="G15" s="3"/>
      <c r="H15" s="3"/>
      <c r="I15" s="3"/>
    </row>
    <row r="16" spans="1:9" x14ac:dyDescent="0.25">
      <c r="A16" s="3" t="s">
        <v>9</v>
      </c>
      <c r="B16" s="15"/>
      <c r="C16" s="3" t="s">
        <v>46</v>
      </c>
      <c r="D16" s="15">
        <v>1</v>
      </c>
      <c r="E16" s="15">
        <v>0.78</v>
      </c>
      <c r="F16" s="15">
        <f t="shared" ref="F16" si="4">D16*E16</f>
        <v>0.78</v>
      </c>
      <c r="G16" s="1" t="s">
        <v>70</v>
      </c>
      <c r="H16" s="1" t="s">
        <v>71</v>
      </c>
      <c r="I16" s="3"/>
    </row>
    <row r="17" spans="1:10" x14ac:dyDescent="0.25">
      <c r="A17" s="3" t="s">
        <v>9</v>
      </c>
      <c r="B17" s="15"/>
      <c r="C17" s="3" t="s">
        <v>47</v>
      </c>
      <c r="D17" s="15">
        <v>4</v>
      </c>
      <c r="E17" s="15">
        <v>0.1</v>
      </c>
      <c r="F17" s="15">
        <f t="shared" ref="F17" si="5">E17*D17</f>
        <v>0.4</v>
      </c>
      <c r="G17" s="2" t="s">
        <v>48</v>
      </c>
      <c r="H17" s="3"/>
      <c r="I17" s="3"/>
    </row>
    <row r="18" spans="1:10" x14ac:dyDescent="0.25">
      <c r="A18" s="7" t="s">
        <v>12</v>
      </c>
      <c r="B18" s="15"/>
      <c r="C18" s="3"/>
      <c r="D18" s="15"/>
      <c r="E18" s="15"/>
      <c r="F18" s="15"/>
      <c r="G18" s="3"/>
      <c r="H18" s="3"/>
      <c r="I18" s="3"/>
    </row>
    <row r="19" spans="1:10" x14ac:dyDescent="0.25">
      <c r="A19" s="8" t="s">
        <v>9</v>
      </c>
      <c r="B19" s="14" t="s">
        <v>19</v>
      </c>
      <c r="C19" s="8" t="s">
        <v>12</v>
      </c>
      <c r="D19" s="14">
        <v>1</v>
      </c>
      <c r="E19" s="14">
        <v>2.2599999999999998</v>
      </c>
      <c r="F19" s="14">
        <f t="shared" ref="F19:F23" si="6">D19*E19</f>
        <v>2.2599999999999998</v>
      </c>
      <c r="G19" s="2" t="s">
        <v>18</v>
      </c>
      <c r="H19" s="2"/>
      <c r="I19" s="3"/>
    </row>
    <row r="20" spans="1:10" x14ac:dyDescent="0.25">
      <c r="A20" s="8" t="s">
        <v>9</v>
      </c>
      <c r="B20" s="14">
        <v>603</v>
      </c>
      <c r="C20" s="8" t="s">
        <v>28</v>
      </c>
      <c r="D20" s="14">
        <v>2</v>
      </c>
      <c r="E20" s="14">
        <v>0.46</v>
      </c>
      <c r="F20" s="14">
        <f t="shared" si="6"/>
        <v>0.92</v>
      </c>
      <c r="G20" s="2" t="s">
        <v>29</v>
      </c>
      <c r="H20" s="8"/>
      <c r="I20" s="3"/>
    </row>
    <row r="21" spans="1:10" x14ac:dyDescent="0.25">
      <c r="A21" s="8" t="s">
        <v>9</v>
      </c>
      <c r="B21" s="14">
        <v>1206</v>
      </c>
      <c r="C21" s="8" t="s">
        <v>30</v>
      </c>
      <c r="D21" s="14">
        <v>1</v>
      </c>
      <c r="E21" s="14">
        <v>1.52</v>
      </c>
      <c r="F21" s="14">
        <f t="shared" si="6"/>
        <v>1.52</v>
      </c>
      <c r="G21" s="2" t="s">
        <v>31</v>
      </c>
      <c r="H21" s="8"/>
      <c r="I21" s="3"/>
    </row>
    <row r="22" spans="1:10" x14ac:dyDescent="0.25">
      <c r="A22" s="8" t="s">
        <v>9</v>
      </c>
      <c r="B22" s="14">
        <v>603</v>
      </c>
      <c r="C22" s="8" t="s">
        <v>26</v>
      </c>
      <c r="D22" s="14">
        <v>2</v>
      </c>
      <c r="E22" s="14">
        <v>0.27</v>
      </c>
      <c r="F22" s="14">
        <f t="shared" si="6"/>
        <v>0.54</v>
      </c>
      <c r="G22" s="2" t="s">
        <v>27</v>
      </c>
      <c r="H22" s="8"/>
      <c r="I22" s="3"/>
    </row>
    <row r="23" spans="1:10" x14ac:dyDescent="0.25">
      <c r="A23" s="8" t="s">
        <v>9</v>
      </c>
      <c r="B23" s="14" t="s">
        <v>22</v>
      </c>
      <c r="C23" s="8" t="s">
        <v>21</v>
      </c>
      <c r="D23" s="14">
        <v>1</v>
      </c>
      <c r="E23" s="14">
        <v>0.54</v>
      </c>
      <c r="F23" s="14">
        <f t="shared" si="6"/>
        <v>0.54</v>
      </c>
      <c r="G23" s="2" t="s">
        <v>20</v>
      </c>
      <c r="H23" s="8"/>
      <c r="I23" s="3"/>
    </row>
    <row r="24" spans="1:10" x14ac:dyDescent="0.25">
      <c r="A24" s="7" t="s">
        <v>58</v>
      </c>
      <c r="B24" s="15"/>
      <c r="C24" s="3"/>
      <c r="D24" s="15"/>
      <c r="E24" s="15"/>
      <c r="F24" s="15"/>
      <c r="G24" s="3"/>
      <c r="H24" s="3"/>
      <c r="I24" s="3"/>
    </row>
    <row r="25" spans="1:10" x14ac:dyDescent="0.25">
      <c r="A25" s="4" t="s">
        <v>9</v>
      </c>
      <c r="B25" s="19">
        <v>402</v>
      </c>
      <c r="C25" s="4" t="s">
        <v>60</v>
      </c>
      <c r="D25" s="17">
        <v>14</v>
      </c>
      <c r="E25" s="18">
        <v>0.1</v>
      </c>
      <c r="F25" s="17">
        <f t="shared" ref="F25:F26" si="7">(D25*E25)</f>
        <v>1.4000000000000001</v>
      </c>
      <c r="G25" s="1" t="s">
        <v>61</v>
      </c>
      <c r="H25" s="2" t="s">
        <v>51</v>
      </c>
      <c r="I25" s="5" t="s">
        <v>52</v>
      </c>
      <c r="J25" s="3"/>
    </row>
    <row r="26" spans="1:10" x14ac:dyDescent="0.25">
      <c r="A26" s="4" t="s">
        <v>9</v>
      </c>
      <c r="B26" s="19">
        <v>603</v>
      </c>
      <c r="C26" s="4" t="s">
        <v>53</v>
      </c>
      <c r="D26" s="17">
        <v>14</v>
      </c>
      <c r="E26" s="18">
        <v>0.46</v>
      </c>
      <c r="F26" s="17">
        <f t="shared" si="7"/>
        <v>6.44</v>
      </c>
      <c r="G26" s="1" t="s">
        <v>68</v>
      </c>
      <c r="H26" s="2" t="s">
        <v>54</v>
      </c>
      <c r="I26" s="5" t="s">
        <v>55</v>
      </c>
      <c r="J26" s="3"/>
    </row>
    <row r="27" spans="1:10" x14ac:dyDescent="0.25">
      <c r="A27" s="7" t="s">
        <v>40</v>
      </c>
      <c r="B27" s="15"/>
      <c r="C27" s="3"/>
      <c r="D27" s="15"/>
      <c r="E27" s="15"/>
      <c r="F27" s="15"/>
      <c r="G27" s="3"/>
      <c r="H27" s="3"/>
      <c r="I27" s="3"/>
    </row>
    <row r="28" spans="1:10" x14ac:dyDescent="0.25">
      <c r="A28" s="9" t="s">
        <v>9</v>
      </c>
      <c r="B28" s="9" t="s">
        <v>41</v>
      </c>
      <c r="C28" s="9" t="s">
        <v>42</v>
      </c>
      <c r="D28" s="10">
        <v>5</v>
      </c>
      <c r="E28" s="11">
        <v>0.15</v>
      </c>
      <c r="F28" s="11">
        <v>0.15</v>
      </c>
      <c r="G28" s="1" t="s">
        <v>69</v>
      </c>
      <c r="H28" s="12"/>
      <c r="I28" s="3"/>
    </row>
    <row r="29" spans="1:10" x14ac:dyDescent="0.25">
      <c r="A29" s="3" t="s">
        <v>9</v>
      </c>
      <c r="B29" s="15">
        <v>402</v>
      </c>
      <c r="C29" s="3" t="s">
        <v>43</v>
      </c>
      <c r="D29" s="15">
        <v>5</v>
      </c>
      <c r="E29" s="15">
        <v>0.1</v>
      </c>
      <c r="F29" s="15">
        <f t="shared" ref="F29" si="8">E29*D29</f>
        <v>0.5</v>
      </c>
      <c r="G29" s="2" t="s">
        <v>44</v>
      </c>
      <c r="H29" s="3"/>
      <c r="I29" s="3"/>
    </row>
    <row r="30" spans="1:10" x14ac:dyDescent="0.25">
      <c r="A30" s="7" t="s">
        <v>59</v>
      </c>
      <c r="B30" s="15"/>
      <c r="C30" s="3"/>
      <c r="D30" s="15"/>
      <c r="E30" s="15"/>
      <c r="F30" s="15"/>
      <c r="G30" s="3"/>
      <c r="H30" s="3"/>
      <c r="I30" s="3"/>
    </row>
    <row r="31" spans="1:10" x14ac:dyDescent="0.25">
      <c r="A31" s="3" t="s">
        <v>9</v>
      </c>
      <c r="B31" s="15">
        <v>402</v>
      </c>
      <c r="C31" s="3" t="s">
        <v>38</v>
      </c>
      <c r="D31" s="15">
        <v>75</v>
      </c>
      <c r="E31" s="15">
        <v>4.2999999999999997E-2</v>
      </c>
      <c r="F31" s="15">
        <f t="shared" ref="F31:F34" si="9">E31*D31</f>
        <v>3.2249999999999996</v>
      </c>
      <c r="G31" s="2" t="s">
        <v>39</v>
      </c>
      <c r="H31" s="3"/>
      <c r="I31" s="3"/>
    </row>
    <row r="32" spans="1:10" x14ac:dyDescent="0.25">
      <c r="A32" t="s">
        <v>9</v>
      </c>
      <c r="B32" s="20">
        <v>402</v>
      </c>
      <c r="C32" s="13" t="s">
        <v>60</v>
      </c>
      <c r="D32" s="16">
        <v>75</v>
      </c>
      <c r="E32" s="15">
        <v>1.6E-2</v>
      </c>
      <c r="F32" s="15">
        <f t="shared" si="9"/>
        <v>1.2</v>
      </c>
      <c r="G32" s="1" t="s">
        <v>61</v>
      </c>
    </row>
    <row r="33" spans="1:7" x14ac:dyDescent="0.25">
      <c r="A33" s="21" t="s">
        <v>64</v>
      </c>
      <c r="B33" s="20"/>
    </row>
    <row r="34" spans="1:7" x14ac:dyDescent="0.25">
      <c r="A34" t="s">
        <v>9</v>
      </c>
      <c r="B34" s="20"/>
      <c r="C34" t="s">
        <v>66</v>
      </c>
      <c r="D34">
        <v>1</v>
      </c>
      <c r="E34">
        <v>0.91</v>
      </c>
      <c r="F34" s="15">
        <f t="shared" si="9"/>
        <v>0.91</v>
      </c>
      <c r="G34" s="1" t="s">
        <v>65</v>
      </c>
    </row>
    <row r="35" spans="1:7" x14ac:dyDescent="0.25">
      <c r="B35" s="20"/>
    </row>
    <row r="36" spans="1:7" x14ac:dyDescent="0.25">
      <c r="B36" s="20"/>
      <c r="E36" s="21" t="s">
        <v>5</v>
      </c>
      <c r="F36">
        <f>SUM(F3:F34)</f>
        <v>80.235000000000014</v>
      </c>
    </row>
    <row r="37" spans="1:7" x14ac:dyDescent="0.25">
      <c r="B37" s="20"/>
    </row>
    <row r="38" spans="1:7" x14ac:dyDescent="0.25">
      <c r="B38" s="20"/>
    </row>
    <row r="39" spans="1:7" x14ac:dyDescent="0.25">
      <c r="B39" s="20"/>
    </row>
    <row r="40" spans="1:7" x14ac:dyDescent="0.25">
      <c r="B40" s="20"/>
    </row>
    <row r="41" spans="1:7" x14ac:dyDescent="0.25">
      <c r="B41" s="20"/>
    </row>
  </sheetData>
  <hyperlinks>
    <hyperlink ref="G3" r:id="rId1" xr:uid="{242978D0-0EE5-49D5-A45E-2A6092637040}"/>
    <hyperlink ref="G5" r:id="rId2" xr:uid="{AB3ED3D8-38BC-49CA-ADD2-A03559E33659}"/>
    <hyperlink ref="G14" r:id="rId3" xr:uid="{EA2A9264-ED63-42EA-AB46-A9CFF8D8B14F}"/>
    <hyperlink ref="G20" r:id="rId4" xr:uid="{A216D8B5-0E96-47AE-B526-FFD4FF996509}"/>
    <hyperlink ref="G21" r:id="rId5" xr:uid="{3F4660E1-B1C8-4D9D-AD0D-EFDBA14F07BE}"/>
    <hyperlink ref="G17" r:id="rId6" xr:uid="{0E0CB994-6775-443B-A8B6-8CCA7078E0E6}"/>
    <hyperlink ref="G22" r:id="rId7" xr:uid="{5031697A-2772-4B49-B616-7C7DB445F645}"/>
    <hyperlink ref="G23" r:id="rId8" xr:uid="{0BC007B6-D742-4467-92E6-5CCC86B33E21}"/>
    <hyperlink ref="G11" r:id="rId9" xr:uid="{10A05D0D-CD6A-46C3-B8AA-EE2D084DAAA9}"/>
    <hyperlink ref="G29" r:id="rId10" xr:uid="{7B31542A-F7A7-47F0-A3D9-7D1A3D1496A5}"/>
    <hyperlink ref="G12" r:id="rId11" xr:uid="{53140655-B61E-4662-A3B3-1B88901BEE7C}"/>
    <hyperlink ref="G31" r:id="rId12" xr:uid="{D7675F9E-319D-4153-87B6-4099C39AEF3D}"/>
    <hyperlink ref="G32" r:id="rId13" xr:uid="{6EF79916-93D7-4E05-9954-4876049DD4BA}"/>
    <hyperlink ref="G4" r:id="rId14" xr:uid="{6E16CA8B-C856-46F9-96B7-C6076EC695BC}"/>
    <hyperlink ref="G9" r:id="rId15" xr:uid="{AA1B479C-925D-4699-B17B-8CF91057ECDD}"/>
    <hyperlink ref="G8" r:id="rId16" xr:uid="{AF1F2B6B-1816-49B8-8C16-41C1539CA715}"/>
    <hyperlink ref="G19" r:id="rId17" xr:uid="{3B38929E-8648-45DA-A80F-A7752A4884E4}"/>
    <hyperlink ref="G34" r:id="rId18" xr:uid="{FD9BC388-881A-4A10-AA85-D6C689B37126}"/>
    <hyperlink ref="G6" r:id="rId19" xr:uid="{3ECA9179-9789-4014-B778-8E1B61C51AE2}"/>
    <hyperlink ref="G7" r:id="rId20" xr:uid="{9E0C8F7D-2B1F-4CD6-B833-2733AFCA79C1}"/>
    <hyperlink ref="G26" r:id="rId21" xr:uid="{3A9747C9-9C3D-4044-A20D-CA5A7F48FEE7}"/>
    <hyperlink ref="G28" r:id="rId22" xr:uid="{A134F847-0687-4D47-A656-1FA2993C6746}"/>
    <hyperlink ref="G25" r:id="rId23" xr:uid="{6CC482E7-7060-4225-9DC3-94C54D383093}"/>
    <hyperlink ref="G16" r:id="rId24" xr:uid="{B0E8FEF6-CB39-49E9-A05B-8DC2865F12C8}"/>
    <hyperlink ref="H16" r:id="rId25" display="https://cdn.amphenol-icc.com/media/wysiwyg/files/documentation/datasheet/inputoutput/io_usb_micro.pdf?__cf_chl_jschl_tk__=f135a86887a09bcd13029835a668094fdbca998e-1579549558-0-AcbMjA4NUGmz3ApsDiDCfda_Pp8XQUdXQ6_OIWGpdmzzb2OC9p4S_Q9bd7fLOUVGLnupOh7vtIi935DNeLSEW1j2Addykv42HEhWwwoMfdYxBuj7LXhfDTTBcJHm1JrPHKXvUu3zcQG6EGJZOfeg3pos3ZTzgiD79I_YzS_iH5CqVqmKoFYpt9V0uq7fYk5Hho7wI5fdagwrdlYZNasmpxtGjIvYNdEE1X4-S1nVMcH2faWL6OElDW6CnWMo8EpXPCunkVlIjx3wQI9cH-URuIh8cgx51tm6wraRLG86yJ796ZGCbwvSXm2ImUnpPCdaGoq9nDfOF_rmd6EXQuk8Bck58d-jgO51lvZT7-i4hDfyaJs-IYvQ2oDsIV0G6G6CwH1MnNDgiQb_zX5hpNgZBLlSzKtgeLq8bDNdxh2-kqlN" xr:uid="{3D8A13EE-C818-497B-A4D1-260317F623A5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FBB5-1DBD-40F2-814C-3ABE4E088DBE}">
  <dimension ref="A1:A22"/>
  <sheetViews>
    <sheetView zoomScaleNormal="100" workbookViewId="0">
      <selection activeCell="Q19" sqref="Q19"/>
    </sheetView>
  </sheetViews>
  <sheetFormatPr defaultRowHeight="15" x14ac:dyDescent="0.25"/>
  <sheetData>
    <row r="1" spans="1:1" x14ac:dyDescent="0.25">
      <c r="A1" t="s">
        <v>11</v>
      </c>
    </row>
    <row r="22" spans="1:1" x14ac:dyDescent="0.25">
      <c r="A2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8A5-12F3-4BD5-85B7-ED771971EE89}">
  <dimension ref="A1"/>
  <sheetViews>
    <sheetView zoomScale="145" zoomScaleNormal="145" workbookViewId="0">
      <selection activeCell="M13" sqref="M13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2020-01-20T19:46:43Z</dcterms:modified>
</cp:coreProperties>
</file>