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iberal Arts\Schedules\2022 Fall\"/>
    </mc:Choice>
  </mc:AlternateContent>
  <bookViews>
    <workbookView xWindow="0" yWindow="0" windowWidth="21600" windowHeight="10185"/>
  </bookViews>
  <sheets>
    <sheet name="Schedule" sheetId="1" r:id="rId1"/>
    <sheet name="Blocks" sheetId="6" r:id="rId2"/>
    <sheet name="Instructors" sheetId="3" r:id="rId3"/>
    <sheet name="Course" sheetId="4" r:id="rId4"/>
  </sheets>
  <definedNames>
    <definedName name="_xlnm._FilterDatabase" localSheetId="3" hidden="1">Course!$A$1:$IV$1</definedName>
    <definedName name="_xlnm._FilterDatabase" localSheetId="0" hidden="1">Schedule!#REF!</definedName>
    <definedName name="_xlnm.Print_Area" localSheetId="1">Blocks!$A$1:$J$126</definedName>
    <definedName name="_xlnm.Print_Titles" localSheetId="0">Schedule!#REF!</definedName>
  </definedNames>
  <calcPr calcId="162913"/>
</workbook>
</file>

<file path=xl/calcChain.xml><?xml version="1.0" encoding="utf-8"?>
<calcChain xmlns="http://schemas.openxmlformats.org/spreadsheetml/2006/main">
  <c r="B21" i="1" l="1"/>
  <c r="B15" i="1"/>
  <c r="C15" i="1"/>
  <c r="B114" i="1" l="1"/>
  <c r="C114" i="1"/>
  <c r="G114" i="1" s="1"/>
  <c r="J114" i="1"/>
  <c r="K114" i="1"/>
  <c r="L114" i="1"/>
  <c r="L113" i="1"/>
  <c r="K113" i="1"/>
  <c r="J113" i="1"/>
  <c r="C113" i="1"/>
  <c r="G113" i="1" s="1"/>
  <c r="B113" i="1"/>
  <c r="L112" i="1"/>
  <c r="K112" i="1"/>
  <c r="J112" i="1"/>
  <c r="C112" i="1"/>
  <c r="G112" i="1" s="1"/>
  <c r="B112" i="1"/>
  <c r="L111" i="1"/>
  <c r="K111" i="1"/>
  <c r="J111" i="1"/>
  <c r="C111" i="1"/>
  <c r="G111" i="1" s="1"/>
  <c r="B111" i="1"/>
  <c r="L110" i="1"/>
  <c r="K110" i="1"/>
  <c r="J110" i="1"/>
  <c r="C110" i="1"/>
  <c r="G110" i="1" s="1"/>
  <c r="B110" i="1"/>
  <c r="L109" i="1"/>
  <c r="K109" i="1"/>
  <c r="J109" i="1"/>
  <c r="C109" i="1"/>
  <c r="G109" i="1" s="1"/>
  <c r="B109" i="1"/>
  <c r="L108" i="1"/>
  <c r="K108" i="1"/>
  <c r="J108" i="1"/>
  <c r="C108" i="1"/>
  <c r="G108" i="1" s="1"/>
  <c r="B108" i="1"/>
  <c r="L107" i="1"/>
  <c r="K107" i="1"/>
  <c r="J107" i="1"/>
  <c r="C107" i="1"/>
  <c r="G107" i="1" s="1"/>
  <c r="B107" i="1"/>
  <c r="L106" i="1"/>
  <c r="K106" i="1"/>
  <c r="J106" i="1"/>
  <c r="C106" i="1"/>
  <c r="G106" i="1" s="1"/>
  <c r="B106" i="1"/>
  <c r="L105" i="1"/>
  <c r="K105" i="1"/>
  <c r="J105" i="1"/>
  <c r="C105" i="1"/>
  <c r="G105" i="1" s="1"/>
  <c r="B105" i="1"/>
  <c r="L104" i="1"/>
  <c r="K104" i="1"/>
  <c r="J104" i="1"/>
  <c r="C104" i="1"/>
  <c r="G104" i="1" s="1"/>
  <c r="B104" i="1"/>
  <c r="L103" i="1"/>
  <c r="K103" i="1"/>
  <c r="J103" i="1"/>
  <c r="C103" i="1"/>
  <c r="G103" i="1" s="1"/>
  <c r="B103" i="1"/>
  <c r="L102" i="1"/>
  <c r="K102" i="1"/>
  <c r="J102" i="1"/>
  <c r="C102" i="1"/>
  <c r="G102" i="1" s="1"/>
  <c r="B102" i="1"/>
  <c r="L101" i="1"/>
  <c r="K101" i="1"/>
  <c r="J101" i="1"/>
  <c r="C101" i="1"/>
  <c r="G101" i="1" s="1"/>
  <c r="B101" i="1"/>
  <c r="L100" i="1"/>
  <c r="K100" i="1"/>
  <c r="J100" i="1"/>
  <c r="C100" i="1"/>
  <c r="G100" i="1" s="1"/>
  <c r="B100" i="1"/>
  <c r="L99" i="1"/>
  <c r="K99" i="1"/>
  <c r="J99" i="1"/>
  <c r="C99" i="1"/>
  <c r="G99" i="1" s="1"/>
  <c r="B99" i="1"/>
  <c r="L98" i="1"/>
  <c r="K98" i="1"/>
  <c r="J98" i="1"/>
  <c r="C98" i="1"/>
  <c r="G98" i="1" s="1"/>
  <c r="B98" i="1"/>
  <c r="L97" i="1"/>
  <c r="K97" i="1"/>
  <c r="J97" i="1"/>
  <c r="C97" i="1"/>
  <c r="G97" i="1" s="1"/>
  <c r="B97" i="1"/>
  <c r="L96" i="1"/>
  <c r="K96" i="1"/>
  <c r="J96" i="1"/>
  <c r="C96" i="1"/>
  <c r="G96" i="1" s="1"/>
  <c r="B96" i="1"/>
  <c r="L95" i="1"/>
  <c r="K95" i="1"/>
  <c r="J95" i="1"/>
  <c r="C95" i="1"/>
  <c r="G95" i="1" s="1"/>
  <c r="B95" i="1"/>
  <c r="L94" i="1"/>
  <c r="K94" i="1"/>
  <c r="J94" i="1"/>
  <c r="C94" i="1"/>
  <c r="G94" i="1" s="1"/>
  <c r="B94" i="1"/>
  <c r="L93" i="1"/>
  <c r="K93" i="1"/>
  <c r="J93" i="1"/>
  <c r="C93" i="1"/>
  <c r="G93" i="1" s="1"/>
  <c r="B93" i="1"/>
  <c r="L92" i="1"/>
  <c r="K92" i="1"/>
  <c r="J92" i="1"/>
  <c r="C92" i="1"/>
  <c r="G92" i="1" s="1"/>
  <c r="B92" i="1"/>
  <c r="L91" i="1"/>
  <c r="K91" i="1"/>
  <c r="J91" i="1"/>
  <c r="C91" i="1"/>
  <c r="G91" i="1" s="1"/>
  <c r="B91" i="1"/>
  <c r="L90" i="1"/>
  <c r="K90" i="1"/>
  <c r="J90" i="1"/>
  <c r="C90" i="1"/>
  <c r="G90" i="1" s="1"/>
  <c r="B90" i="1"/>
  <c r="L89" i="1"/>
  <c r="K89" i="1"/>
  <c r="J89" i="1"/>
  <c r="C89" i="1"/>
  <c r="G89" i="1" s="1"/>
  <c r="B89" i="1"/>
  <c r="L88" i="1"/>
  <c r="K88" i="1"/>
  <c r="J88" i="1"/>
  <c r="C88" i="1"/>
  <c r="G88" i="1" s="1"/>
  <c r="B88" i="1"/>
  <c r="L87" i="1"/>
  <c r="K87" i="1"/>
  <c r="J87" i="1"/>
  <c r="C87" i="1"/>
  <c r="G87" i="1" s="1"/>
  <c r="B87" i="1"/>
  <c r="L86" i="1"/>
  <c r="K86" i="1"/>
  <c r="J86" i="1"/>
  <c r="C86" i="1"/>
  <c r="G86" i="1" s="1"/>
  <c r="B86" i="1"/>
  <c r="L85" i="1"/>
  <c r="K85" i="1"/>
  <c r="J85" i="1"/>
  <c r="C85" i="1"/>
  <c r="G85" i="1" s="1"/>
  <c r="B85" i="1"/>
  <c r="L84" i="1"/>
  <c r="K84" i="1"/>
  <c r="J84" i="1"/>
  <c r="C84" i="1"/>
  <c r="G84" i="1" s="1"/>
  <c r="B84" i="1"/>
  <c r="L83" i="1"/>
  <c r="K83" i="1"/>
  <c r="J83" i="1"/>
  <c r="C83" i="1"/>
  <c r="G83" i="1" s="1"/>
  <c r="B83" i="1"/>
  <c r="L82" i="1"/>
  <c r="K82" i="1"/>
  <c r="J82" i="1"/>
  <c r="C82" i="1"/>
  <c r="G82" i="1" s="1"/>
  <c r="B82" i="1"/>
  <c r="L81" i="1"/>
  <c r="K81" i="1"/>
  <c r="J81" i="1"/>
  <c r="C81" i="1"/>
  <c r="G81" i="1" s="1"/>
  <c r="B81" i="1"/>
  <c r="L80" i="1"/>
  <c r="K80" i="1"/>
  <c r="J80" i="1"/>
  <c r="C80" i="1"/>
  <c r="G80" i="1" s="1"/>
  <c r="B80" i="1"/>
  <c r="L79" i="1"/>
  <c r="K79" i="1"/>
  <c r="J79" i="1"/>
  <c r="C79" i="1"/>
  <c r="G79" i="1" s="1"/>
  <c r="B79" i="1"/>
  <c r="L78" i="1"/>
  <c r="K78" i="1"/>
  <c r="J78" i="1"/>
  <c r="C78" i="1"/>
  <c r="G78" i="1" s="1"/>
  <c r="B78" i="1"/>
  <c r="L77" i="1"/>
  <c r="K77" i="1"/>
  <c r="J77" i="1"/>
  <c r="C77" i="1"/>
  <c r="G77" i="1" s="1"/>
  <c r="B77" i="1"/>
  <c r="L76" i="1"/>
  <c r="K76" i="1"/>
  <c r="J76" i="1"/>
  <c r="C76" i="1"/>
  <c r="G76" i="1" s="1"/>
  <c r="B76" i="1"/>
  <c r="L75" i="1"/>
  <c r="K75" i="1"/>
  <c r="J75" i="1"/>
  <c r="C75" i="1"/>
  <c r="G75" i="1" s="1"/>
  <c r="B75" i="1"/>
  <c r="L74" i="1"/>
  <c r="K74" i="1"/>
  <c r="J74" i="1"/>
  <c r="C74" i="1"/>
  <c r="G74" i="1" s="1"/>
  <c r="B74" i="1"/>
  <c r="L73" i="1"/>
  <c r="K73" i="1"/>
  <c r="J73" i="1"/>
  <c r="C73" i="1"/>
  <c r="G73" i="1" s="1"/>
  <c r="B73" i="1"/>
  <c r="L72" i="1"/>
  <c r="K72" i="1"/>
  <c r="J72" i="1"/>
  <c r="C72" i="1"/>
  <c r="G72" i="1" s="1"/>
  <c r="B72" i="1"/>
  <c r="L71" i="1"/>
  <c r="K71" i="1"/>
  <c r="J71" i="1"/>
  <c r="C71" i="1"/>
  <c r="G71" i="1" s="1"/>
  <c r="B71" i="1"/>
  <c r="B70" i="1" l="1"/>
  <c r="C70" i="1"/>
  <c r="G70" i="1" s="1"/>
  <c r="J70" i="1"/>
  <c r="K70" i="1"/>
  <c r="L70" i="1"/>
  <c r="B69" i="1"/>
  <c r="C69" i="1"/>
  <c r="G69" i="1" s="1"/>
  <c r="J69" i="1"/>
  <c r="K69" i="1"/>
  <c r="L69" i="1"/>
  <c r="B68" i="1"/>
  <c r="C68" i="1"/>
  <c r="G68" i="1" s="1"/>
  <c r="J68" i="1"/>
  <c r="K68" i="1"/>
  <c r="L68" i="1"/>
  <c r="B67" i="1"/>
  <c r="C67" i="1"/>
  <c r="G67" i="1" s="1"/>
  <c r="J67" i="1"/>
  <c r="K67" i="1"/>
  <c r="L67" i="1"/>
  <c r="B66" i="1"/>
  <c r="C66" i="1"/>
  <c r="G66" i="1" s="1"/>
  <c r="J66" i="1"/>
  <c r="K66" i="1"/>
  <c r="L66" i="1"/>
  <c r="B65" i="1"/>
  <c r="C65" i="1"/>
  <c r="G65" i="1" s="1"/>
  <c r="J65" i="1"/>
  <c r="K65" i="1"/>
  <c r="L65" i="1"/>
  <c r="B64" i="1"/>
  <c r="C64" i="1"/>
  <c r="G64" i="1" s="1"/>
  <c r="J64" i="1"/>
  <c r="K64" i="1"/>
  <c r="L64" i="1"/>
  <c r="B63" i="1"/>
  <c r="C63" i="1"/>
  <c r="G63" i="1" s="1"/>
  <c r="J63" i="1"/>
  <c r="K63" i="1"/>
  <c r="L63" i="1"/>
  <c r="B62" i="1"/>
  <c r="C62" i="1"/>
  <c r="G62" i="1" s="1"/>
  <c r="J62" i="1"/>
  <c r="K62" i="1"/>
  <c r="L62" i="1"/>
  <c r="B61" i="1"/>
  <c r="C61" i="1"/>
  <c r="G61" i="1" s="1"/>
  <c r="J61" i="1"/>
  <c r="K61" i="1"/>
  <c r="L61" i="1"/>
  <c r="B60" i="1"/>
  <c r="C60" i="1"/>
  <c r="G60" i="1" s="1"/>
  <c r="J60" i="1"/>
  <c r="K60" i="1"/>
  <c r="L60" i="1"/>
  <c r="B59" i="1"/>
  <c r="C59" i="1"/>
  <c r="G59" i="1" s="1"/>
  <c r="J59" i="1"/>
  <c r="K59" i="1"/>
  <c r="L59" i="1"/>
  <c r="B58" i="1"/>
  <c r="C58" i="1"/>
  <c r="G58" i="1" s="1"/>
  <c r="J58" i="1"/>
  <c r="K58" i="1"/>
  <c r="L58" i="1"/>
  <c r="B57" i="1"/>
  <c r="C57" i="1"/>
  <c r="G57" i="1" s="1"/>
  <c r="J57" i="1"/>
  <c r="K57" i="1"/>
  <c r="L57" i="1"/>
  <c r="B56" i="1"/>
  <c r="C56" i="1"/>
  <c r="G56" i="1" s="1"/>
  <c r="J56" i="1"/>
  <c r="K56" i="1"/>
  <c r="L56" i="1"/>
  <c r="B55" i="1"/>
  <c r="C55" i="1"/>
  <c r="G55" i="1" s="1"/>
  <c r="J55" i="1"/>
  <c r="K55" i="1"/>
  <c r="L55" i="1"/>
  <c r="B54" i="1"/>
  <c r="C54" i="1"/>
  <c r="G54" i="1" s="1"/>
  <c r="J54" i="1"/>
  <c r="K54" i="1"/>
  <c r="L54" i="1"/>
  <c r="B53" i="1"/>
  <c r="C53" i="1"/>
  <c r="G53" i="1" s="1"/>
  <c r="J53" i="1"/>
  <c r="K53" i="1"/>
  <c r="L53" i="1"/>
  <c r="B52" i="1"/>
  <c r="C52" i="1"/>
  <c r="G52" i="1" s="1"/>
  <c r="J52" i="1"/>
  <c r="K52" i="1"/>
  <c r="L52" i="1"/>
  <c r="B51" i="1"/>
  <c r="C51" i="1"/>
  <c r="G51" i="1" s="1"/>
  <c r="J51" i="1"/>
  <c r="K51" i="1"/>
  <c r="L51" i="1"/>
  <c r="B50" i="1"/>
  <c r="C50" i="1"/>
  <c r="G50" i="1" s="1"/>
  <c r="J50" i="1"/>
  <c r="K50" i="1"/>
  <c r="L50" i="1"/>
  <c r="B49" i="1"/>
  <c r="C49" i="1"/>
  <c r="G49" i="1" s="1"/>
  <c r="J49" i="1"/>
  <c r="K49" i="1"/>
  <c r="L49" i="1"/>
  <c r="B48" i="1"/>
  <c r="C48" i="1"/>
  <c r="G48" i="1" s="1"/>
  <c r="J48" i="1"/>
  <c r="K48" i="1"/>
  <c r="L48" i="1"/>
  <c r="B47" i="1"/>
  <c r="C47" i="1"/>
  <c r="G47" i="1" s="1"/>
  <c r="J47" i="1"/>
  <c r="K47" i="1"/>
  <c r="L47" i="1"/>
  <c r="B46" i="1"/>
  <c r="C46" i="1"/>
  <c r="G46" i="1" s="1"/>
  <c r="J46" i="1"/>
  <c r="K46" i="1"/>
  <c r="L46" i="1"/>
  <c r="B45" i="1"/>
  <c r="C45" i="1"/>
  <c r="G45" i="1" s="1"/>
  <c r="J45" i="1"/>
  <c r="K45" i="1"/>
  <c r="L45" i="1"/>
  <c r="B44" i="1"/>
  <c r="C44" i="1"/>
  <c r="G44" i="1" s="1"/>
  <c r="J44" i="1"/>
  <c r="K44" i="1"/>
  <c r="L44" i="1"/>
  <c r="B43" i="1"/>
  <c r="C43" i="1"/>
  <c r="G43" i="1" s="1"/>
  <c r="J43" i="1"/>
  <c r="K43" i="1"/>
  <c r="L43" i="1"/>
  <c r="B42" i="1"/>
  <c r="C42" i="1"/>
  <c r="G42" i="1" s="1"/>
  <c r="J42" i="1"/>
  <c r="K42" i="1"/>
  <c r="L42" i="1"/>
  <c r="B41" i="1"/>
  <c r="C41" i="1"/>
  <c r="G41" i="1" s="1"/>
  <c r="J41" i="1"/>
  <c r="K41" i="1"/>
  <c r="L41" i="1"/>
  <c r="B40" i="1"/>
  <c r="C40" i="1"/>
  <c r="G40" i="1" s="1"/>
  <c r="J40" i="1"/>
  <c r="K40" i="1"/>
  <c r="L40" i="1"/>
  <c r="B39" i="1"/>
  <c r="C39" i="1"/>
  <c r="G39" i="1" s="1"/>
  <c r="J39" i="1"/>
  <c r="K39" i="1"/>
  <c r="L39" i="1"/>
  <c r="B38" i="1"/>
  <c r="C38" i="1"/>
  <c r="G38" i="1" s="1"/>
  <c r="J38" i="1"/>
  <c r="K38" i="1"/>
  <c r="L38" i="1"/>
  <c r="B37" i="1"/>
  <c r="C37" i="1"/>
  <c r="G37" i="1" s="1"/>
  <c r="J37" i="1"/>
  <c r="K37" i="1"/>
  <c r="L37" i="1"/>
  <c r="B36" i="1"/>
  <c r="C36" i="1"/>
  <c r="G36" i="1" s="1"/>
  <c r="J36" i="1"/>
  <c r="K36" i="1"/>
  <c r="L36" i="1"/>
  <c r="B35" i="1"/>
  <c r="C35" i="1"/>
  <c r="G35" i="1" s="1"/>
  <c r="J35" i="1"/>
  <c r="K35" i="1"/>
  <c r="L35" i="1"/>
  <c r="B34" i="1"/>
  <c r="C34" i="1"/>
  <c r="G34" i="1" s="1"/>
  <c r="J34" i="1"/>
  <c r="K34" i="1"/>
  <c r="L34" i="1"/>
  <c r="B33" i="1"/>
  <c r="C33" i="1"/>
  <c r="G33" i="1" s="1"/>
  <c r="J33" i="1"/>
  <c r="K33" i="1"/>
  <c r="L33" i="1"/>
  <c r="B32" i="1"/>
  <c r="C32" i="1"/>
  <c r="G32" i="1" s="1"/>
  <c r="J32" i="1"/>
  <c r="K32" i="1"/>
  <c r="L32" i="1"/>
  <c r="B31" i="1"/>
  <c r="C31" i="1"/>
  <c r="G31" i="1" s="1"/>
  <c r="J31" i="1"/>
  <c r="K31" i="1"/>
  <c r="L31" i="1"/>
  <c r="B30" i="1"/>
  <c r="C30" i="1"/>
  <c r="G30" i="1" s="1"/>
  <c r="B29" i="1"/>
  <c r="C29" i="1"/>
  <c r="G29" i="1" s="1"/>
  <c r="B28" i="1"/>
  <c r="C28" i="1"/>
  <c r="G28" i="1" s="1"/>
  <c r="B27" i="1"/>
  <c r="C27" i="1"/>
  <c r="G27" i="1" s="1"/>
  <c r="B26" i="1"/>
  <c r="C26" i="1"/>
  <c r="G26" i="1" s="1"/>
  <c r="B25" i="1" l="1"/>
  <c r="C25" i="1"/>
  <c r="G25" i="1" s="1"/>
  <c r="B24" i="1"/>
  <c r="C24" i="1"/>
  <c r="G24" i="1" s="1"/>
  <c r="B23" i="1"/>
  <c r="C23" i="1"/>
  <c r="G23" i="1" s="1"/>
  <c r="B22" i="1"/>
  <c r="C22" i="1"/>
  <c r="G22" i="1" s="1"/>
  <c r="C21" i="1"/>
  <c r="G21" i="1" s="1"/>
  <c r="J21" i="1"/>
  <c r="K21" i="1"/>
  <c r="L21" i="1"/>
  <c r="B20" i="1"/>
  <c r="C20" i="1"/>
  <c r="G20" i="1" s="1"/>
  <c r="J20" i="1"/>
  <c r="K20" i="1"/>
  <c r="L20" i="1"/>
  <c r="B19" i="1"/>
  <c r="C19" i="1"/>
  <c r="G19" i="1" s="1"/>
  <c r="J19" i="1"/>
  <c r="K19" i="1"/>
  <c r="L19" i="1"/>
  <c r="B18" i="1"/>
  <c r="C18" i="1"/>
  <c r="G18" i="1" s="1"/>
  <c r="J18" i="1"/>
  <c r="K18" i="1"/>
  <c r="L18" i="1"/>
  <c r="B17" i="1"/>
  <c r="C17" i="1"/>
  <c r="G17" i="1" s="1"/>
  <c r="B16" i="1"/>
  <c r="C16" i="1"/>
  <c r="G16" i="1" s="1"/>
  <c r="J16" i="1"/>
  <c r="K16" i="1"/>
  <c r="L16" i="1"/>
  <c r="G15" i="1"/>
  <c r="J15" i="1"/>
  <c r="K15" i="1"/>
  <c r="L15" i="1"/>
  <c r="B14" i="1"/>
  <c r="C14" i="1"/>
  <c r="G14" i="1" s="1"/>
  <c r="J14" i="1"/>
  <c r="K14" i="1"/>
  <c r="L14" i="1"/>
  <c r="B13" i="1"/>
  <c r="C13" i="1"/>
  <c r="G13" i="1" s="1"/>
  <c r="J13" i="1"/>
  <c r="K13" i="1"/>
  <c r="L13" i="1"/>
  <c r="B12" i="1"/>
  <c r="C12" i="1"/>
  <c r="G12" i="1" s="1"/>
  <c r="J12" i="1"/>
  <c r="K12" i="1"/>
  <c r="L12" i="1"/>
  <c r="B11" i="1"/>
  <c r="C11" i="1"/>
  <c r="G11" i="1" s="1"/>
  <c r="J11" i="1"/>
  <c r="K11" i="1"/>
  <c r="L11" i="1"/>
  <c r="L10" i="1" l="1"/>
  <c r="K10" i="1"/>
  <c r="J10" i="1"/>
  <c r="C10" i="1"/>
  <c r="G10" i="1" s="1"/>
  <c r="B10" i="1"/>
  <c r="L9" i="1"/>
  <c r="K9" i="1"/>
  <c r="J9" i="1"/>
  <c r="C9" i="1"/>
  <c r="G9" i="1" s="1"/>
  <c r="B9" i="1"/>
  <c r="L8" i="1"/>
  <c r="K8" i="1"/>
  <c r="J8" i="1"/>
  <c r="C8" i="1"/>
  <c r="G8" i="1" s="1"/>
  <c r="B8" i="1"/>
  <c r="L7" i="1"/>
  <c r="K7" i="1"/>
  <c r="J7" i="1"/>
  <c r="C7" i="1"/>
  <c r="G7" i="1" s="1"/>
  <c r="B7" i="1"/>
  <c r="L6" i="1"/>
  <c r="K6" i="1"/>
  <c r="J6" i="1"/>
  <c r="C6" i="1"/>
  <c r="G6" i="1" s="1"/>
  <c r="B6" i="1"/>
  <c r="L5" i="1"/>
  <c r="K5" i="1"/>
  <c r="J5" i="1"/>
  <c r="C5" i="1"/>
  <c r="G5" i="1" s="1"/>
  <c r="B5" i="1"/>
  <c r="L4" i="1"/>
  <c r="K4" i="1"/>
  <c r="J4" i="1"/>
  <c r="C4" i="1"/>
  <c r="G4" i="1" s="1"/>
  <c r="B4" i="1"/>
  <c r="I16" i="3" l="1"/>
  <c r="I17" i="3"/>
  <c r="I18" i="3"/>
  <c r="I19" i="3"/>
  <c r="I20" i="3"/>
  <c r="I21" i="3"/>
</calcChain>
</file>

<file path=xl/sharedStrings.xml><?xml version="1.0" encoding="utf-8"?>
<sst xmlns="http://schemas.openxmlformats.org/spreadsheetml/2006/main" count="728" uniqueCount="391">
  <si>
    <t>F</t>
  </si>
  <si>
    <t>Limit</t>
  </si>
  <si>
    <t>Enrolled</t>
  </si>
  <si>
    <t>Course</t>
  </si>
  <si>
    <t>Title</t>
  </si>
  <si>
    <t>TR</t>
  </si>
  <si>
    <t>MW</t>
  </si>
  <si>
    <t>MWF</t>
  </si>
  <si>
    <t>M</t>
  </si>
  <si>
    <t>T</t>
  </si>
  <si>
    <t>W</t>
  </si>
  <si>
    <t>Day</t>
  </si>
  <si>
    <t>Start</t>
  </si>
  <si>
    <t>End</t>
  </si>
  <si>
    <t>Instructor</t>
  </si>
  <si>
    <t>Block</t>
  </si>
  <si>
    <t>Max Size</t>
  </si>
  <si>
    <t>Rm</t>
  </si>
  <si>
    <t>THESE ARE YOUR KEYS</t>
  </si>
  <si>
    <t>!!!DO NOT DELETE or ALTER!!!</t>
  </si>
  <si>
    <t>day</t>
  </si>
  <si>
    <t>start</t>
  </si>
  <si>
    <t>end</t>
  </si>
  <si>
    <t>Initials</t>
  </si>
  <si>
    <t>Last</t>
  </si>
  <si>
    <t>First</t>
  </si>
  <si>
    <t>Full Time</t>
  </si>
  <si>
    <t>Adjunct</t>
  </si>
  <si>
    <t>Fall load</t>
  </si>
  <si>
    <t>Spring load</t>
  </si>
  <si>
    <t>Sb Course Title</t>
  </si>
  <si>
    <t>Credit Hours</t>
  </si>
  <si>
    <t>Contact Hours</t>
  </si>
  <si>
    <t>Academic Division</t>
  </si>
  <si>
    <t>Semester</t>
  </si>
  <si>
    <t>Year</t>
  </si>
  <si>
    <t>A3</t>
  </si>
  <si>
    <t>Bldg</t>
  </si>
  <si>
    <t>Loc</t>
  </si>
  <si>
    <t>Comment I</t>
  </si>
  <si>
    <t>A4</t>
  </si>
  <si>
    <t>B1</t>
  </si>
  <si>
    <t>B2</t>
  </si>
  <si>
    <t>B3</t>
  </si>
  <si>
    <t>LF1</t>
  </si>
  <si>
    <t>LF2</t>
  </si>
  <si>
    <t>LF3</t>
  </si>
  <si>
    <t>LM1</t>
  </si>
  <si>
    <t>LR1</t>
  </si>
  <si>
    <t>LR2</t>
  </si>
  <si>
    <t>LR3</t>
  </si>
  <si>
    <t>LR4</t>
  </si>
  <si>
    <t>LT1</t>
  </si>
  <si>
    <t>LT2</t>
  </si>
  <si>
    <t>LT3</t>
  </si>
  <si>
    <t>LT4</t>
  </si>
  <si>
    <t>LW1</t>
  </si>
  <si>
    <t>LW2</t>
  </si>
  <si>
    <t>LW3</t>
  </si>
  <si>
    <t>LM2</t>
  </si>
  <si>
    <t>LW4</t>
  </si>
  <si>
    <t>Chair</t>
  </si>
  <si>
    <t>Director</t>
  </si>
  <si>
    <t>Coordinator</t>
  </si>
  <si>
    <r>
      <t>B</t>
    </r>
    <r>
      <rPr>
        <sz val="20"/>
        <rFont val="Wingdings"/>
        <charset val="2"/>
      </rPr>
      <t>q</t>
    </r>
    <r>
      <rPr>
        <sz val="50"/>
        <rFont val="Arial"/>
        <family val="2"/>
      </rPr>
      <t>L</t>
    </r>
    <r>
      <rPr>
        <sz val="20"/>
        <rFont val="Wingdings"/>
        <charset val="2"/>
      </rPr>
      <t>q</t>
    </r>
    <r>
      <rPr>
        <sz val="50"/>
        <rFont val="Arial"/>
        <family val="2"/>
      </rPr>
      <t>O</t>
    </r>
    <r>
      <rPr>
        <sz val="20"/>
        <rFont val="Wingdings"/>
        <charset val="2"/>
      </rPr>
      <t>q</t>
    </r>
    <r>
      <rPr>
        <sz val="50"/>
        <rFont val="Arial"/>
        <family val="2"/>
      </rPr>
      <t>C</t>
    </r>
    <r>
      <rPr>
        <sz val="20"/>
        <rFont val="Wingdings"/>
        <charset val="2"/>
      </rPr>
      <t>q</t>
    </r>
    <r>
      <rPr>
        <sz val="50"/>
        <rFont val="Arial"/>
        <family val="2"/>
      </rPr>
      <t>K</t>
    </r>
    <r>
      <rPr>
        <sz val="20"/>
        <rFont val="Wingdings"/>
        <charset val="2"/>
      </rPr>
      <t>q</t>
    </r>
    <r>
      <rPr>
        <sz val="50"/>
        <rFont val="Arial"/>
        <family val="2"/>
      </rPr>
      <t>S</t>
    </r>
  </si>
  <si>
    <t>A6</t>
  </si>
  <si>
    <t>LM3</t>
  </si>
  <si>
    <t>LM4</t>
  </si>
  <si>
    <t>LW5</t>
  </si>
  <si>
    <t>#</t>
  </si>
  <si>
    <t>A5</t>
  </si>
  <si>
    <t>A7</t>
  </si>
  <si>
    <t>A8</t>
  </si>
  <si>
    <t>AA1</t>
  </si>
  <si>
    <t>AA2</t>
  </si>
  <si>
    <t>AA3</t>
  </si>
  <si>
    <t>AA4</t>
  </si>
  <si>
    <t>AA5</t>
  </si>
  <si>
    <t>AA6</t>
  </si>
  <si>
    <t>AA7</t>
  </si>
  <si>
    <t>AA8</t>
  </si>
  <si>
    <t>BB1</t>
  </si>
  <si>
    <t>R</t>
  </si>
  <si>
    <t>LF4</t>
  </si>
  <si>
    <t>LM5</t>
  </si>
  <si>
    <t>7 Week and 10 Week Express Courses</t>
  </si>
  <si>
    <t>3 Credit = 28 Classes = 2240 Minutes (10 minutes short of required 2250)  (Final Exam Period  = 2 meetings of 80 minutes)*</t>
  </si>
  <si>
    <t>4 Credit = 28 Classes = 3080 Minutes (80 minutes over required 3000) +  (Final Exam = 1 meetings of 110 minutes)*</t>
  </si>
  <si>
    <t>LT5</t>
  </si>
  <si>
    <t>LR5</t>
  </si>
  <si>
    <r>
      <t>DO NOT EDIT!</t>
    </r>
    <r>
      <rPr>
        <b/>
        <sz val="10"/>
        <color indexed="10"/>
        <rFont val="Arial"/>
        <family val="2"/>
      </rPr>
      <t xml:space="preserve">
</t>
    </r>
  </si>
  <si>
    <t>A1</t>
  </si>
  <si>
    <t>A2</t>
  </si>
  <si>
    <t>A9</t>
  </si>
  <si>
    <t>2 Hour Bio Lab</t>
  </si>
  <si>
    <t>15 Week Courses</t>
  </si>
  <si>
    <t>3 Credit 2X a week= 28 Classes = 2240 Minutes (10 minutes short of required 2250)  (Final Exam Period  = 1 meetings of 150 Minutes )*</t>
  </si>
  <si>
    <t>3 Credit  3 X  a week= 42 Classes = 2310 Minutes (60 minutes over required 2250)  (Final Exam Period  = 1 meetings of 150 minutes)*</t>
  </si>
  <si>
    <t>4 Credit 2X a week = 28 Classes = 3080 Minutes (80 minutes over required 3000) +  (Final Exam = 1 meetings of 150 minutes)*</t>
  </si>
  <si>
    <t>Fall</t>
  </si>
  <si>
    <t>3-credit 55 min class (3x/wk 2475 min)</t>
  </si>
  <si>
    <t>3-credit 80 min class (2x/wk 2400 min)</t>
  </si>
  <si>
    <t>4-credit 80 min class (2x/wk 2400 min)</t>
  </si>
  <si>
    <t>4-credit 55 min class (1x/wk 825 min)</t>
  </si>
  <si>
    <t>4-credit 110 min class (2x/wk 3300 min)</t>
  </si>
  <si>
    <t>7:50PM</t>
  </si>
  <si>
    <t>4-credit 220 min class (1x/wk 3300 min)</t>
  </si>
  <si>
    <t>3-credit 170 min class (1x/wk 2550 min)</t>
  </si>
  <si>
    <t>BB2</t>
  </si>
  <si>
    <t>updated February  2019</t>
  </si>
  <si>
    <t>BB3</t>
  </si>
  <si>
    <t>BB4</t>
  </si>
  <si>
    <t>BB5</t>
  </si>
  <si>
    <t>Adjunct Taught, Multi-Section Courses</t>
  </si>
  <si>
    <t>BB6</t>
  </si>
  <si>
    <t>BB7</t>
  </si>
  <si>
    <t>BB8</t>
  </si>
  <si>
    <t>BB9</t>
  </si>
  <si>
    <t>LM6</t>
  </si>
  <si>
    <t>LM7</t>
  </si>
  <si>
    <t>LM8</t>
  </si>
  <si>
    <t>LT6</t>
  </si>
  <si>
    <t>LT7</t>
  </si>
  <si>
    <t>LW6</t>
  </si>
  <si>
    <t>LW7</t>
  </si>
  <si>
    <t>LW8</t>
  </si>
  <si>
    <t>LR6</t>
  </si>
  <si>
    <t>LR7</t>
  </si>
  <si>
    <t>LF5</t>
  </si>
  <si>
    <t>LF6</t>
  </si>
  <si>
    <t>LF7</t>
  </si>
  <si>
    <t>LF8</t>
  </si>
  <si>
    <t>Z</t>
  </si>
  <si>
    <t>Online</t>
  </si>
  <si>
    <t>LBM1</t>
  </si>
  <si>
    <t>3 Hour Bio Lab</t>
  </si>
  <si>
    <t>LBM2</t>
  </si>
  <si>
    <t>LBM3</t>
  </si>
  <si>
    <t>LBM4</t>
  </si>
  <si>
    <t>LBM5</t>
  </si>
  <si>
    <t>LBM6</t>
  </si>
  <si>
    <t>LBM7</t>
  </si>
  <si>
    <t>LBM8</t>
  </si>
  <si>
    <t>LBT1</t>
  </si>
  <si>
    <t>LBT2</t>
  </si>
  <si>
    <t>LBT3</t>
  </si>
  <si>
    <t>LBT4</t>
  </si>
  <si>
    <t>LBT5</t>
  </si>
  <si>
    <t>LBT6</t>
  </si>
  <si>
    <t>LBT7</t>
  </si>
  <si>
    <t>LBW1</t>
  </si>
  <si>
    <t>LBW2</t>
  </si>
  <si>
    <t>LBW3</t>
  </si>
  <si>
    <t>LBW4</t>
  </si>
  <si>
    <t>LBW5</t>
  </si>
  <si>
    <t>LBW6</t>
  </si>
  <si>
    <t>LBW7</t>
  </si>
  <si>
    <t>LBW8</t>
  </si>
  <si>
    <t>LBR1</t>
  </si>
  <si>
    <t>LBR2</t>
  </si>
  <si>
    <t>LBR3</t>
  </si>
  <si>
    <t>LBR4</t>
  </si>
  <si>
    <t>LBR5</t>
  </si>
  <si>
    <t>LBR6</t>
  </si>
  <si>
    <t>LBR7</t>
  </si>
  <si>
    <t>LBF1</t>
  </si>
  <si>
    <t>LBF2</t>
  </si>
  <si>
    <t>LBF3</t>
  </si>
  <si>
    <t>LBF4</t>
  </si>
  <si>
    <t>LBF5</t>
  </si>
  <si>
    <t>LBF6</t>
  </si>
  <si>
    <t>LBF7</t>
  </si>
  <si>
    <t>LBF8</t>
  </si>
  <si>
    <t>A10</t>
  </si>
  <si>
    <t>BB10</t>
  </si>
  <si>
    <t>BB11</t>
  </si>
  <si>
    <t>* Meta courses will meet twice a week for 50 mins (2 credit 50 min class 2X/week 1500 mins)</t>
  </si>
  <si>
    <t xml:space="preserve">** Instructors are not required to teach beyond the required number of minutes.  Instructors must follow the Final Exam Policy Guidelines. </t>
  </si>
  <si>
    <t>Science, Technology &amp; Math</t>
  </si>
  <si>
    <t>SAS</t>
  </si>
  <si>
    <t>SAMUEL</t>
  </si>
  <si>
    <t>SIA</t>
  </si>
  <si>
    <t>SINACORE</t>
  </si>
  <si>
    <t>01CL</t>
  </si>
  <si>
    <t>2022-2023</t>
  </si>
  <si>
    <t>BUS</t>
  </si>
  <si>
    <t>02CL</t>
  </si>
  <si>
    <t>BUS 1101</t>
  </si>
  <si>
    <t>Business Mathematics</t>
  </si>
  <si>
    <t>BUS 1103</t>
  </si>
  <si>
    <t>Introduction Hospitality &amp; Tourism</t>
  </si>
  <si>
    <t>BUS 1125</t>
  </si>
  <si>
    <t>Business Communications</t>
  </si>
  <si>
    <t>BUS 1298</t>
  </si>
  <si>
    <t>Word Processing for Personal Use</t>
  </si>
  <si>
    <t>BUS 1301</t>
  </si>
  <si>
    <t>Principles of Marketing</t>
  </si>
  <si>
    <t>BUS 1302</t>
  </si>
  <si>
    <t>Principles of Advertising</t>
  </si>
  <si>
    <t>BUS 1304</t>
  </si>
  <si>
    <t>Principles of Sales</t>
  </si>
  <si>
    <t>BUS 1310</t>
  </si>
  <si>
    <t>Principles of Management</t>
  </si>
  <si>
    <t>BUS 1341</t>
  </si>
  <si>
    <t>Entrepreneurship</t>
  </si>
  <si>
    <t>BUS 1402</t>
  </si>
  <si>
    <t>Fundamentals of Accounting</t>
  </si>
  <si>
    <t>BUS 1416</t>
  </si>
  <si>
    <t>Financial Accounting</t>
  </si>
  <si>
    <t>BUS 1501</t>
  </si>
  <si>
    <t>Business Law I</t>
  </si>
  <si>
    <t>BUS 1600</t>
  </si>
  <si>
    <t>Sustainable Campus/Bus Operations</t>
  </si>
  <si>
    <t>BUS 1630</t>
  </si>
  <si>
    <t>Transformational Leadership</t>
  </si>
  <si>
    <t>BUS 1650</t>
  </si>
  <si>
    <t>Office Management</t>
  </si>
  <si>
    <t>BUS 1651</t>
  </si>
  <si>
    <t>Virtual Office Management</t>
  </si>
  <si>
    <t>BUS 1652</t>
  </si>
  <si>
    <t>Human Resource Management</t>
  </si>
  <si>
    <t>BUS 1852</t>
  </si>
  <si>
    <t>New York State Real Estate I</t>
  </si>
  <si>
    <t>BUS 1934</t>
  </si>
  <si>
    <t>Meeting / Event Planning</t>
  </si>
  <si>
    <t>BUS 2122</t>
  </si>
  <si>
    <t>Computer Application for Business</t>
  </si>
  <si>
    <t>BUS 2413</t>
  </si>
  <si>
    <t>Intermediate Accounting I</t>
  </si>
  <si>
    <t>BUS 2416</t>
  </si>
  <si>
    <t>Managerial Accounting</t>
  </si>
  <si>
    <t>BUS 2418</t>
  </si>
  <si>
    <t>Computer Accounting with QuickBooks</t>
  </si>
  <si>
    <t>BUS 2460</t>
  </si>
  <si>
    <t>Federal Income Tax</t>
  </si>
  <si>
    <t>BUS 2502</t>
  </si>
  <si>
    <t>Business Law II</t>
  </si>
  <si>
    <t>BUS 2602</t>
  </si>
  <si>
    <t>International Business</t>
  </si>
  <si>
    <t>BUS 2620</t>
  </si>
  <si>
    <t>Medical Administrative Procedure II</t>
  </si>
  <si>
    <t>BUS 2852</t>
  </si>
  <si>
    <t>New York State Real Estate II</t>
  </si>
  <si>
    <t>BUS 2906</t>
  </si>
  <si>
    <t>Introduction To Financial Planning</t>
  </si>
  <si>
    <t>BUS 2913</t>
  </si>
  <si>
    <t>Business Field Experience</t>
  </si>
  <si>
    <t>CUL 1001</t>
  </si>
  <si>
    <t>Hospitality Seminar</t>
  </si>
  <si>
    <t>CUL 1104</t>
  </si>
  <si>
    <t>Introduction to Food and Baking</t>
  </si>
  <si>
    <t>CUL 1160</t>
  </si>
  <si>
    <t>Cake Decorating</t>
  </si>
  <si>
    <t>CUL 1205</t>
  </si>
  <si>
    <t>Bakery Management</t>
  </si>
  <si>
    <t>CUL 1206</t>
  </si>
  <si>
    <t>Principles of Baking</t>
  </si>
  <si>
    <t>CUL 1312</t>
  </si>
  <si>
    <t>Hospitality Purchasing</t>
  </si>
  <si>
    <t>CUL 1340</t>
  </si>
  <si>
    <t>Beverage Service</t>
  </si>
  <si>
    <t>CUL 1500</t>
  </si>
  <si>
    <t>Sustainabile Food and Farming</t>
  </si>
  <si>
    <t>CUL 1702</t>
  </si>
  <si>
    <t>Applied Nutrition Lab</t>
  </si>
  <si>
    <t>CUL 1804</t>
  </si>
  <si>
    <t>Advanced Baking Techniques</t>
  </si>
  <si>
    <t>CUL 1907</t>
  </si>
  <si>
    <t>Sanitation &amp; Safety</t>
  </si>
  <si>
    <t>CUL 1908</t>
  </si>
  <si>
    <t>HOSP SALES &amp; MKTG</t>
  </si>
  <si>
    <t>CUL 1933</t>
  </si>
  <si>
    <t>Convention Service Management</t>
  </si>
  <si>
    <t>CUL 1934</t>
  </si>
  <si>
    <t>Meeting Planning &amp; Conventions</t>
  </si>
  <si>
    <t>CUL 2104</t>
  </si>
  <si>
    <t>Culinary Arts Theory &amp; Development</t>
  </si>
  <si>
    <t>CUL 2114</t>
  </si>
  <si>
    <t>Restaurant Operations</t>
  </si>
  <si>
    <t>CUL 2121</t>
  </si>
  <si>
    <t>Banquet and Catering Practices</t>
  </si>
  <si>
    <t>CUL 2131</t>
  </si>
  <si>
    <t>International Cuisines</t>
  </si>
  <si>
    <t>CUL 2134</t>
  </si>
  <si>
    <t>American Cuisine</t>
  </si>
  <si>
    <t>CUL 2140</t>
  </si>
  <si>
    <t>Garde Manger</t>
  </si>
  <si>
    <t>CUL 2225</t>
  </si>
  <si>
    <t>Bakery Production</t>
  </si>
  <si>
    <t>CUL 2227</t>
  </si>
  <si>
    <t>Pastry Production</t>
  </si>
  <si>
    <t>CUL 2241</t>
  </si>
  <si>
    <t>The Art of Confection</t>
  </si>
  <si>
    <t>CUL 2252</t>
  </si>
  <si>
    <t>Bread and Roll Production</t>
  </si>
  <si>
    <t>CUL 2504</t>
  </si>
  <si>
    <t>Hospitality Cost Control</t>
  </si>
  <si>
    <t>CUL 2912</t>
  </si>
  <si>
    <t>SUPERVISORY DEVELOPMENT</t>
  </si>
  <si>
    <t>CUL 2913</t>
  </si>
  <si>
    <t>Hospitality Field Experience</t>
  </si>
  <si>
    <t>BER</t>
  </si>
  <si>
    <t>BERNTHAL</t>
  </si>
  <si>
    <t>RON</t>
  </si>
  <si>
    <t>RON BERNTHAL</t>
  </si>
  <si>
    <t>CLS</t>
  </si>
  <si>
    <t>CLEMENTS</t>
  </si>
  <si>
    <t>SIMON</t>
  </si>
  <si>
    <t>SIMON CLEMENTS</t>
  </si>
  <si>
    <t>COB</t>
  </si>
  <si>
    <t>COSTELLO</t>
  </si>
  <si>
    <t>BRENDAN</t>
  </si>
  <si>
    <t>BRENDAN COSTELLO</t>
  </si>
  <si>
    <t>FOE</t>
  </si>
  <si>
    <t>FOSNIGHT</t>
  </si>
  <si>
    <t>ELIZABETH</t>
  </si>
  <si>
    <t>ELIZABETH FOSNIGHT</t>
  </si>
  <si>
    <t>HAF</t>
  </si>
  <si>
    <t>HANDRINOS</t>
  </si>
  <si>
    <t>FOTEINI</t>
  </si>
  <si>
    <t>FOTEINI HANDRINOS</t>
  </si>
  <si>
    <t>MOM</t>
  </si>
  <si>
    <t>MOISETT</t>
  </si>
  <si>
    <t>MICHELLE</t>
  </si>
  <si>
    <t>MICHELLE MOISETT</t>
  </si>
  <si>
    <t>RIA</t>
  </si>
  <si>
    <t>RIEGAL</t>
  </si>
  <si>
    <t>ART</t>
  </si>
  <si>
    <t>ART RIEGAL</t>
  </si>
  <si>
    <t>RID</t>
  </si>
  <si>
    <t>DIANE</t>
  </si>
  <si>
    <t>DIANE RIEGAL</t>
  </si>
  <si>
    <t>ROE</t>
  </si>
  <si>
    <t>ROLLE</t>
  </si>
  <si>
    <t>ERROYL</t>
  </si>
  <si>
    <t>ERROYL ROLLE</t>
  </si>
  <si>
    <t>STEPHEN</t>
  </si>
  <si>
    <t>STEPHEN SAMUEL</t>
  </si>
  <si>
    <t>ANTHONY</t>
  </si>
  <si>
    <t>ANTHONY SINACORE</t>
  </si>
  <si>
    <t>SUM</t>
  </si>
  <si>
    <t>SUDOL</t>
  </si>
  <si>
    <t>MARY</t>
  </si>
  <si>
    <t>MARY SUDOL</t>
  </si>
  <si>
    <t>TAK</t>
  </si>
  <si>
    <t>TARAS</t>
  </si>
  <si>
    <t>KIM</t>
  </si>
  <si>
    <t>KIM TARAS</t>
  </si>
  <si>
    <t>WHK</t>
  </si>
  <si>
    <t>WHITEHEAD</t>
  </si>
  <si>
    <t>KERI</t>
  </si>
  <si>
    <t>KERI WHITEHEAD</t>
  </si>
  <si>
    <t>CLEMENT</t>
  </si>
  <si>
    <t>01DL</t>
  </si>
  <si>
    <t>MOISSETT</t>
  </si>
  <si>
    <t>03CL</t>
  </si>
  <si>
    <t>02DL</t>
  </si>
  <si>
    <t>RIEGAL, D</t>
  </si>
  <si>
    <t>01HB</t>
  </si>
  <si>
    <t>TBA</t>
  </si>
  <si>
    <t>CUL</t>
  </si>
  <si>
    <t>MTWR</t>
  </si>
  <si>
    <t>ECO</t>
  </si>
  <si>
    <t>ECO 1401</t>
  </si>
  <si>
    <t>ECO 1402</t>
  </si>
  <si>
    <t>ECO 2001</t>
  </si>
  <si>
    <t>Macroeconomics</t>
  </si>
  <si>
    <t>Microeconomics</t>
  </si>
  <si>
    <t>Environmental Economics</t>
  </si>
  <si>
    <t>10/5/2022 to 10/31/2022</t>
  </si>
  <si>
    <t>11/2/2022 to 11/29/2022</t>
  </si>
  <si>
    <t>9/7/2022 to 10/3/2022</t>
  </si>
  <si>
    <t>z</t>
  </si>
  <si>
    <t>TBA/New Faculty</t>
  </si>
  <si>
    <t>HANDRINOS &amp; TBA/New Faculty</t>
  </si>
  <si>
    <t xml:space="preserve"> </t>
  </si>
  <si>
    <t>RIEGAL,D</t>
  </si>
  <si>
    <t>RIEGAL,A</t>
  </si>
  <si>
    <t>MAIN</t>
  </si>
  <si>
    <t>G</t>
  </si>
  <si>
    <t>005C</t>
  </si>
  <si>
    <t>005</t>
  </si>
  <si>
    <t>H</t>
  </si>
  <si>
    <t>062</t>
  </si>
  <si>
    <t>027,031</t>
  </si>
  <si>
    <t>027,028</t>
  </si>
  <si>
    <t>060,062</t>
  </si>
  <si>
    <t>049,058,062</t>
  </si>
  <si>
    <t>027,028,062</t>
  </si>
  <si>
    <t>120</t>
  </si>
  <si>
    <t>RIEGAL,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</si>
</sst>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0"/>
      <color indexed="4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8"/>
      <name val="Wingdings"/>
      <charset val="2"/>
    </font>
    <font>
      <sz val="16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50"/>
      <name val="Arial"/>
      <family val="2"/>
    </font>
    <font>
      <sz val="20"/>
      <name val="Wingdings"/>
      <charset val="2"/>
    </font>
    <font>
      <b/>
      <sz val="30"/>
      <color indexed="10"/>
      <name val="Arial"/>
      <family val="2"/>
    </font>
    <font>
      <b/>
      <i/>
      <sz val="10"/>
      <name val="Arial"/>
      <family val="2"/>
    </font>
    <font>
      <sz val="10"/>
      <color indexed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D47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0"/>
      </left>
      <right style="thin">
        <color indexed="64"/>
      </right>
      <top/>
      <bottom/>
      <diagonal/>
    </border>
    <border>
      <left style="double">
        <color indexed="10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 style="double">
        <color indexed="10"/>
      </left>
      <right/>
      <top style="double">
        <color indexed="10"/>
      </top>
      <bottom/>
      <diagonal/>
    </border>
    <border>
      <left/>
      <right/>
      <top style="double">
        <color indexed="10"/>
      </top>
      <bottom/>
      <diagonal/>
    </border>
    <border>
      <left style="double">
        <color indexed="10"/>
      </left>
      <right/>
      <top/>
      <bottom/>
      <diagonal/>
    </border>
    <border>
      <left/>
      <right style="double">
        <color indexed="10"/>
      </right>
      <top style="thick">
        <color indexed="12"/>
      </top>
      <bottom/>
      <diagonal/>
    </border>
    <border>
      <left/>
      <right style="double">
        <color indexed="10"/>
      </right>
      <top style="double">
        <color indexed="10"/>
      </top>
      <bottom/>
      <diagonal/>
    </border>
    <border>
      <left/>
      <right style="double">
        <color indexed="1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/>
      <right style="thick">
        <color indexed="10"/>
      </right>
      <top/>
      <bottom/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164" fontId="10" fillId="0" borderId="1" xfId="0" applyNumberFormat="1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5" fillId="3" borderId="2" xfId="0" applyFont="1" applyFill="1" applyBorder="1"/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/>
    <xf numFmtId="0" fontId="5" fillId="3" borderId="4" xfId="0" applyFont="1" applyFill="1" applyBorder="1"/>
    <xf numFmtId="0" fontId="12" fillId="4" borderId="5" xfId="0" applyFont="1" applyFill="1" applyBorder="1"/>
    <xf numFmtId="0" fontId="12" fillId="4" borderId="6" xfId="0" applyFont="1" applyFill="1" applyBorder="1"/>
    <xf numFmtId="0" fontId="12" fillId="4" borderId="7" xfId="0" applyFont="1" applyFill="1" applyBorder="1"/>
    <xf numFmtId="0" fontId="18" fillId="0" borderId="8" xfId="0" applyFont="1" applyFill="1" applyBorder="1" applyAlignment="1">
      <alignment horizontal="right" indent="1"/>
    </xf>
    <xf numFmtId="0" fontId="5" fillId="0" borderId="8" xfId="0" applyFont="1" applyFill="1" applyBorder="1" applyAlignment="1">
      <alignment horizontal="left" indent="1"/>
    </xf>
    <xf numFmtId="0" fontId="7" fillId="5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left" indent="1"/>
    </xf>
    <xf numFmtId="164" fontId="7" fillId="5" borderId="10" xfId="0" applyNumberFormat="1" applyFont="1" applyFill="1" applyBorder="1" applyAlignment="1">
      <alignment horizontal="center"/>
    </xf>
    <xf numFmtId="164" fontId="7" fillId="5" borderId="14" xfId="0" applyNumberFormat="1" applyFont="1" applyFill="1" applyBorder="1" applyAlignment="1">
      <alignment horizontal="center"/>
    </xf>
    <xf numFmtId="164" fontId="0" fillId="0" borderId="0" xfId="0" applyNumberFormat="1"/>
    <xf numFmtId="49" fontId="5" fillId="3" borderId="3" xfId="0" applyNumberFormat="1" applyFont="1" applyFill="1" applyBorder="1"/>
    <xf numFmtId="49" fontId="10" fillId="0" borderId="1" xfId="0" applyNumberFormat="1" applyFont="1" applyBorder="1" applyAlignment="1">
      <alignment horizontal="left"/>
    </xf>
    <xf numFmtId="0" fontId="0" fillId="0" borderId="0" xfId="0" applyFill="1"/>
    <xf numFmtId="0" fontId="10" fillId="0" borderId="0" xfId="0" applyFont="1"/>
    <xf numFmtId="0" fontId="5" fillId="0" borderId="0" xfId="0" applyFont="1" applyFill="1"/>
    <xf numFmtId="0" fontId="12" fillId="0" borderId="0" xfId="0" applyFont="1" applyFill="1"/>
    <xf numFmtId="0" fontId="5" fillId="2" borderId="0" xfId="0" applyFont="1" applyFill="1" applyBorder="1"/>
    <xf numFmtId="0" fontId="12" fillId="2" borderId="0" xfId="0" applyFont="1" applyFill="1" applyBorder="1"/>
    <xf numFmtId="0" fontId="5" fillId="0" borderId="0" xfId="0" applyFont="1" applyAlignment="1">
      <alignment horizontal="left"/>
    </xf>
    <xf numFmtId="0" fontId="10" fillId="6" borderId="17" xfId="0" applyFont="1" applyFill="1" applyBorder="1"/>
    <xf numFmtId="0" fontId="13" fillId="6" borderId="17" xfId="0" applyFont="1" applyFill="1" applyBorder="1"/>
    <xf numFmtId="0" fontId="10" fillId="0" borderId="17" xfId="0" applyFont="1" applyFill="1" applyBorder="1"/>
    <xf numFmtId="0" fontId="10" fillId="0" borderId="17" xfId="0" applyFont="1" applyBorder="1"/>
    <xf numFmtId="0" fontId="0" fillId="8" borderId="0" xfId="0" applyFill="1"/>
    <xf numFmtId="0" fontId="9" fillId="9" borderId="13" xfId="0" applyFont="1" applyFill="1" applyBorder="1" applyAlignment="1">
      <alignment horizontal="center"/>
    </xf>
    <xf numFmtId="18" fontId="9" fillId="9" borderId="0" xfId="0" applyNumberFormat="1" applyFont="1" applyFill="1" applyBorder="1"/>
    <xf numFmtId="164" fontId="9" fillId="9" borderId="0" xfId="0" applyNumberFormat="1" applyFont="1" applyFill="1" applyBorder="1" applyAlignment="1">
      <alignment horizontal="right"/>
    </xf>
    <xf numFmtId="164" fontId="9" fillId="9" borderId="16" xfId="0" applyNumberFormat="1" applyFont="1" applyFill="1" applyBorder="1" applyAlignment="1">
      <alignment horizontal="right"/>
    </xf>
    <xf numFmtId="0" fontId="9" fillId="9" borderId="0" xfId="0" applyFont="1" applyFill="1" applyBorder="1"/>
    <xf numFmtId="0" fontId="9" fillId="9" borderId="8" xfId="0" applyFont="1" applyFill="1" applyBorder="1" applyAlignment="1">
      <alignment horizontal="left" indent="1"/>
    </xf>
    <xf numFmtId="0" fontId="14" fillId="2" borderId="0" xfId="0" applyFont="1" applyFill="1" applyBorder="1" applyAlignment="1">
      <alignment horizontal="center"/>
    </xf>
    <xf numFmtId="0" fontId="0" fillId="7" borderId="0" xfId="0" applyFill="1"/>
    <xf numFmtId="0" fontId="9" fillId="10" borderId="13" xfId="0" applyFont="1" applyFill="1" applyBorder="1" applyAlignment="1">
      <alignment horizontal="center"/>
    </xf>
    <xf numFmtId="0" fontId="9" fillId="10" borderId="0" xfId="0" applyFont="1" applyFill="1" applyBorder="1"/>
    <xf numFmtId="164" fontId="9" fillId="10" borderId="0" xfId="0" applyNumberFormat="1" applyFont="1" applyFill="1" applyBorder="1" applyAlignment="1">
      <alignment horizontal="right"/>
    </xf>
    <xf numFmtId="164" fontId="9" fillId="10" borderId="16" xfId="0" applyNumberFormat="1" applyFont="1" applyFill="1" applyBorder="1" applyAlignment="1">
      <alignment horizontal="right"/>
    </xf>
    <xf numFmtId="0" fontId="9" fillId="10" borderId="8" xfId="0" applyFont="1" applyFill="1" applyBorder="1" applyAlignment="1">
      <alignment horizontal="left" indent="1"/>
    </xf>
    <xf numFmtId="0" fontId="10" fillId="7" borderId="0" xfId="0" applyFont="1" applyFill="1"/>
    <xf numFmtId="18" fontId="9" fillId="10" borderId="0" xfId="0" applyNumberFormat="1" applyFont="1" applyFill="1" applyBorder="1"/>
    <xf numFmtId="0" fontId="9" fillId="11" borderId="13" xfId="0" applyFont="1" applyFill="1" applyBorder="1" applyAlignment="1">
      <alignment horizontal="center"/>
    </xf>
    <xf numFmtId="0" fontId="9" fillId="11" borderId="0" xfId="0" applyFont="1" applyFill="1" applyBorder="1"/>
    <xf numFmtId="164" fontId="9" fillId="11" borderId="0" xfId="0" applyNumberFormat="1" applyFont="1" applyFill="1" applyBorder="1" applyAlignment="1">
      <alignment horizontal="right"/>
    </xf>
    <xf numFmtId="164" fontId="9" fillId="11" borderId="16" xfId="0" applyNumberFormat="1" applyFont="1" applyFill="1" applyBorder="1" applyAlignment="1">
      <alignment horizontal="right"/>
    </xf>
    <xf numFmtId="0" fontId="9" fillId="11" borderId="8" xfId="0" applyFont="1" applyFill="1" applyBorder="1" applyAlignment="1">
      <alignment horizontal="left" indent="1"/>
    </xf>
    <xf numFmtId="0" fontId="18" fillId="0" borderId="0" xfId="0" applyFont="1"/>
    <xf numFmtId="18" fontId="9" fillId="11" borderId="0" xfId="0" applyNumberFormat="1" applyFont="1" applyFill="1" applyBorder="1"/>
    <xf numFmtId="0" fontId="9" fillId="12" borderId="13" xfId="0" applyFont="1" applyFill="1" applyBorder="1" applyAlignment="1">
      <alignment horizontal="center"/>
    </xf>
    <xf numFmtId="0" fontId="9" fillId="12" borderId="0" xfId="0" applyFont="1" applyFill="1" applyBorder="1"/>
    <xf numFmtId="164" fontId="9" fillId="12" borderId="0" xfId="0" applyNumberFormat="1" applyFont="1" applyFill="1" applyBorder="1" applyAlignment="1">
      <alignment horizontal="right"/>
    </xf>
    <xf numFmtId="164" fontId="9" fillId="12" borderId="16" xfId="0" applyNumberFormat="1" applyFont="1" applyFill="1" applyBorder="1" applyAlignment="1">
      <alignment horizontal="right"/>
    </xf>
    <xf numFmtId="0" fontId="9" fillId="12" borderId="8" xfId="0" applyFont="1" applyFill="1" applyBorder="1" applyAlignment="1">
      <alignment horizontal="left" indent="1"/>
    </xf>
    <xf numFmtId="164" fontId="5" fillId="12" borderId="0" xfId="0" applyNumberFormat="1" applyFont="1" applyFill="1"/>
    <xf numFmtId="0" fontId="5" fillId="12" borderId="0" xfId="0" applyFont="1" applyFill="1"/>
    <xf numFmtId="0" fontId="5" fillId="7" borderId="0" xfId="0" applyFont="1" applyFill="1"/>
    <xf numFmtId="0" fontId="2" fillId="2" borderId="17" xfId="0" applyFont="1" applyFill="1" applyBorder="1" applyAlignment="1">
      <alignment horizontal="left" vertical="center" wrapText="1"/>
    </xf>
    <xf numFmtId="0" fontId="19" fillId="2" borderId="17" xfId="0" applyFont="1" applyFill="1" applyBorder="1"/>
    <xf numFmtId="0" fontId="10" fillId="6" borderId="23" xfId="0" applyFont="1" applyFill="1" applyBorder="1" applyAlignment="1">
      <alignment horizontal="left"/>
    </xf>
    <xf numFmtId="0" fontId="10" fillId="6" borderId="23" xfId="0" applyNumberFormat="1" applyFont="1" applyFill="1" applyBorder="1" applyAlignment="1">
      <alignment horizontal="left"/>
    </xf>
    <xf numFmtId="49" fontId="10" fillId="6" borderId="23" xfId="0" applyNumberFormat="1" applyFont="1" applyFill="1" applyBorder="1" applyAlignment="1">
      <alignment horizontal="left"/>
    </xf>
    <xf numFmtId="0" fontId="10" fillId="8" borderId="23" xfId="0" applyFont="1" applyFill="1" applyBorder="1"/>
    <xf numFmtId="164" fontId="10" fillId="8" borderId="23" xfId="0" applyNumberFormat="1" applyFont="1" applyFill="1" applyBorder="1" applyAlignment="1">
      <alignment horizontal="left"/>
    </xf>
    <xf numFmtId="0" fontId="5" fillId="6" borderId="23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 wrapText="1"/>
    </xf>
    <xf numFmtId="49" fontId="2" fillId="2" borderId="23" xfId="0" applyNumberFormat="1" applyFont="1" applyFill="1" applyBorder="1" applyAlignment="1">
      <alignment horizontal="left" wrapText="1"/>
    </xf>
    <xf numFmtId="164" fontId="2" fillId="2" borderId="23" xfId="0" applyNumberFormat="1" applyFont="1" applyFill="1" applyBorder="1" applyAlignment="1">
      <alignment horizontal="left" wrapText="1"/>
    </xf>
    <xf numFmtId="0" fontId="5" fillId="0" borderId="0" xfId="0" applyNumberFormat="1" applyFont="1" applyFill="1"/>
    <xf numFmtId="0" fontId="12" fillId="0" borderId="0" xfId="0" applyNumberFormat="1" applyFont="1" applyFill="1"/>
    <xf numFmtId="0" fontId="10" fillId="0" borderId="1" xfId="0" applyNumberFormat="1" applyFont="1" applyFill="1" applyBorder="1" applyAlignment="1">
      <alignment horizontal="left"/>
    </xf>
    <xf numFmtId="0" fontId="1" fillId="0" borderId="17" xfId="1" applyBorder="1" applyProtection="1">
      <protection locked="0"/>
    </xf>
    <xf numFmtId="0" fontId="3" fillId="0" borderId="17" xfId="0" applyFont="1" applyBorder="1"/>
    <xf numFmtId="0" fontId="0" fillId="0" borderId="17" xfId="0" applyBorder="1"/>
    <xf numFmtId="0" fontId="10" fillId="6" borderId="23" xfId="0" applyFont="1" applyFill="1" applyBorder="1" applyAlignment="1">
      <alignment horizontal="center"/>
    </xf>
    <xf numFmtId="49" fontId="10" fillId="6" borderId="23" xfId="0" applyNumberFormat="1" applyFont="1" applyFill="1" applyBorder="1" applyAlignment="1">
      <alignment horizontal="center"/>
    </xf>
    <xf numFmtId="0" fontId="12" fillId="4" borderId="5" xfId="0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wrapText="1"/>
    </xf>
    <xf numFmtId="0" fontId="14" fillId="2" borderId="18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99FF99"/>
      <color rgb="FFCCFFCC"/>
      <color rgb="FFFFD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2</xdr:row>
      <xdr:rowOff>0</xdr:rowOff>
    </xdr:from>
    <xdr:to>
      <xdr:col>17</xdr:col>
      <xdr:colOff>476250</xdr:colOff>
      <xdr:row>15</xdr:row>
      <xdr:rowOff>0</xdr:rowOff>
    </xdr:to>
    <xdr:sp macro="" textlink="">
      <xdr:nvSpPr>
        <xdr:cNvPr id="2049" name="Oval 1"/>
        <xdr:cNvSpPr>
          <a:spLocks noChangeArrowheads="1"/>
        </xdr:cNvSpPr>
      </xdr:nvSpPr>
      <xdr:spPr bwMode="auto">
        <a:xfrm>
          <a:off x="8734425" y="571500"/>
          <a:ext cx="4171950" cy="4495800"/>
        </a:xfrm>
        <a:prstGeom prst="ellipse">
          <a:avLst/>
        </a:prstGeom>
        <a:solidFill>
          <a:srgbClr val="CC99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sz="1500" b="1" i="0" strike="noStrike">
              <a:solidFill>
                <a:srgbClr val="000000"/>
              </a:solidFill>
              <a:latin typeface="Arial"/>
              <a:cs typeface="Arial"/>
            </a:rPr>
            <a:t>Instructors' initials.</a:t>
          </a:r>
        </a:p>
        <a:p>
          <a:pPr algn="l" rtl="0">
            <a:lnSpc>
              <a:spcPts val="1300"/>
            </a:lnSpc>
            <a:defRPr sz="1000"/>
          </a:pPr>
          <a:endParaRPr lang="en-US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500" b="1" i="0" strike="noStrike">
              <a:solidFill>
                <a:srgbClr val="000000"/>
              </a:solidFill>
              <a:latin typeface="Arial"/>
              <a:cs typeface="Arial"/>
            </a:rPr>
            <a:t>write down first</a:t>
          </a:r>
          <a:r>
            <a:rPr lang="en-US" sz="1500" b="1" i="0" strike="noStrike" baseline="0">
              <a:solidFill>
                <a:srgbClr val="000000"/>
              </a:solidFill>
              <a:latin typeface="Arial"/>
              <a:cs typeface="Arial"/>
            </a:rPr>
            <a:t> two letters of last name followed by first name initial (e.g. Jessica Barkl = BAJ)</a:t>
          </a:r>
          <a:endParaRPr lang="en-US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en-US" sz="15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500" b="1" i="0" strike="noStrike">
              <a:solidFill>
                <a:srgbClr val="000000"/>
              </a:solidFill>
              <a:latin typeface="Arial"/>
              <a:cs typeface="Arial"/>
            </a:rPr>
            <a:t>Column A </a:t>
          </a:r>
          <a:r>
            <a:rPr lang="en-US" sz="1500" b="1" i="0" u="sng" strike="noStrike">
              <a:solidFill>
                <a:srgbClr val="000000"/>
              </a:solidFill>
              <a:latin typeface="Arial"/>
              <a:cs typeface="Arial"/>
            </a:rPr>
            <a:t>must</a:t>
          </a:r>
          <a:r>
            <a:rPr lang="en-US" sz="1500" b="1" i="0" strike="noStrike">
              <a:solidFill>
                <a:srgbClr val="000000"/>
              </a:solidFill>
              <a:latin typeface="Arial"/>
              <a:cs typeface="Arial"/>
            </a:rPr>
            <a:t> be listed in alphabetical order!</a:t>
          </a:r>
        </a:p>
        <a:p>
          <a:pPr algn="l" rtl="0">
            <a:lnSpc>
              <a:spcPts val="1300"/>
            </a:lnSpc>
            <a:defRPr sz="1000"/>
          </a:pPr>
          <a:endParaRPr lang="en-US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500" b="1" i="0" strike="noStrike">
              <a:solidFill>
                <a:srgbClr val="000000"/>
              </a:solidFill>
              <a:latin typeface="Arial"/>
              <a:cs typeface="Arial"/>
            </a:rPr>
            <a:t>In the FullTime/Adjunct column, place "1"</a:t>
          </a:r>
          <a:r>
            <a:rPr lang="en-US" sz="1500" b="1" i="0" strike="noStrike" baseline="0">
              <a:solidFill>
                <a:srgbClr val="000000"/>
              </a:solidFill>
              <a:latin typeface="Arial"/>
              <a:cs typeface="Arial"/>
            </a:rPr>
            <a:t> where you would normally have a check mark</a:t>
          </a:r>
          <a:endParaRPr lang="en-US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en-US" sz="15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500" b="1" i="0" strike="noStrike">
              <a:solidFill>
                <a:srgbClr val="000000"/>
              </a:solidFill>
              <a:latin typeface="Arial"/>
              <a:cs typeface="Arial"/>
            </a:rPr>
            <a:t>In the Chair/Director/Coordinator, place</a:t>
          </a:r>
          <a:r>
            <a:rPr lang="en-US" sz="1500" b="1" i="0" strike="noStrike" baseline="0">
              <a:solidFill>
                <a:srgbClr val="000000"/>
              </a:solidFill>
              <a:latin typeface="Arial"/>
              <a:cs typeface="Arial"/>
            </a:rPr>
            <a:t> "1" where you would normally have a check mark</a:t>
          </a:r>
          <a:endParaRPr lang="en-US" sz="15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abSelected="1" zoomScaleNormal="100" workbookViewId="0">
      <pane ySplit="3" topLeftCell="A4" activePane="bottomLeft" state="frozen"/>
      <selection pane="bottomLeft" activeCell="F22" sqref="F22"/>
    </sheetView>
  </sheetViews>
  <sheetFormatPr defaultColWidth="9.140625" defaultRowHeight="16.5" customHeight="1" x14ac:dyDescent="0.2"/>
  <cols>
    <col min="1" max="1" width="6" style="5" bestFit="1" customWidth="1"/>
    <col min="2" max="2" width="8.7109375" style="5" hidden="1" customWidth="1"/>
    <col min="3" max="3" width="17.7109375" style="5" hidden="1" customWidth="1"/>
    <col min="4" max="4" width="7.7109375" style="5" customWidth="1"/>
    <col min="5" max="5" width="6.28515625" style="5" customWidth="1"/>
    <col min="6" max="6" width="6.85546875" style="24" customWidth="1"/>
    <col min="7" max="7" width="39.140625" style="5" customWidth="1"/>
    <col min="8" max="8" width="21.7109375" style="5" customWidth="1"/>
    <col min="9" max="9" width="2" style="5" customWidth="1"/>
    <col min="10" max="10" width="9.5703125" style="5" customWidth="1"/>
    <col min="11" max="11" width="10.5703125" style="6" customWidth="1"/>
    <col min="12" max="12" width="8.85546875" style="6" customWidth="1"/>
    <col min="13" max="13" width="5.7109375" style="6" customWidth="1"/>
    <col min="14" max="14" width="7.42578125" style="6" customWidth="1"/>
    <col min="15" max="15" width="5.28515625" style="6" customWidth="1"/>
    <col min="16" max="16" width="11.140625" style="5" bestFit="1" customWidth="1"/>
    <col min="17" max="17" width="7.85546875" style="5" hidden="1" customWidth="1"/>
    <col min="18" max="18" width="10.85546875" style="5" hidden="1" customWidth="1"/>
    <col min="19" max="19" width="28" style="5" customWidth="1"/>
    <col min="20" max="20" width="9.140625" style="80"/>
    <col min="21" max="16384" width="9.140625" style="7"/>
  </cols>
  <sheetData>
    <row r="1" spans="1:20" s="27" customFormat="1" ht="11.25" customHeight="1" x14ac:dyDescent="0.2">
      <c r="A1" s="29"/>
      <c r="B1" s="29"/>
      <c r="C1" s="29"/>
      <c r="D1" s="8" t="s">
        <v>33</v>
      </c>
      <c r="E1" s="9"/>
      <c r="F1" s="23"/>
      <c r="G1" s="10"/>
      <c r="H1" s="10"/>
      <c r="I1" s="11"/>
      <c r="J1" s="8" t="s">
        <v>34</v>
      </c>
      <c r="K1" s="10"/>
      <c r="L1" s="11"/>
      <c r="M1" s="8" t="s">
        <v>35</v>
      </c>
      <c r="N1" s="10"/>
      <c r="O1" s="10"/>
      <c r="P1" s="11"/>
      <c r="Q1" s="29"/>
      <c r="R1" s="29"/>
      <c r="S1" s="29"/>
      <c r="T1" s="78"/>
    </row>
    <row r="2" spans="1:20" s="28" customFormat="1" ht="20.25" x14ac:dyDescent="0.3">
      <c r="A2" s="30"/>
      <c r="B2" s="30"/>
      <c r="C2" s="30"/>
      <c r="D2" s="86" t="s">
        <v>178</v>
      </c>
      <c r="E2" s="87"/>
      <c r="F2" s="87"/>
      <c r="G2" s="87"/>
      <c r="H2" s="87"/>
      <c r="I2" s="88"/>
      <c r="J2" s="12" t="s">
        <v>99</v>
      </c>
      <c r="K2" s="13"/>
      <c r="L2" s="14"/>
      <c r="M2" s="12" t="s">
        <v>184</v>
      </c>
      <c r="N2" s="13"/>
      <c r="O2" s="13"/>
      <c r="P2" s="14"/>
      <c r="Q2" s="30"/>
      <c r="R2" s="30"/>
      <c r="S2" s="30"/>
      <c r="T2" s="79"/>
    </row>
    <row r="3" spans="1:20" s="69" customFormat="1" ht="16.5" customHeight="1" x14ac:dyDescent="0.2">
      <c r="A3" s="75" t="s">
        <v>15</v>
      </c>
      <c r="B3" s="75"/>
      <c r="C3" s="75"/>
      <c r="D3" s="75" t="s">
        <v>3</v>
      </c>
      <c r="E3" s="75"/>
      <c r="F3" s="76"/>
      <c r="G3" s="75" t="s">
        <v>4</v>
      </c>
      <c r="H3" s="75" t="s">
        <v>14</v>
      </c>
      <c r="I3" s="75" t="s">
        <v>69</v>
      </c>
      <c r="J3" s="75" t="s">
        <v>11</v>
      </c>
      <c r="K3" s="77" t="s">
        <v>12</v>
      </c>
      <c r="L3" s="77" t="s">
        <v>13</v>
      </c>
      <c r="M3" s="75" t="s">
        <v>16</v>
      </c>
      <c r="N3" s="75" t="s">
        <v>37</v>
      </c>
      <c r="O3" s="75" t="s">
        <v>38</v>
      </c>
      <c r="P3" s="76" t="s">
        <v>17</v>
      </c>
      <c r="Q3" s="75" t="s">
        <v>1</v>
      </c>
      <c r="R3" s="75" t="s">
        <v>2</v>
      </c>
      <c r="S3" s="75" t="s">
        <v>39</v>
      </c>
      <c r="T3" s="70"/>
    </row>
    <row r="4" spans="1:20" s="69" customFormat="1" ht="16.5" customHeight="1" x14ac:dyDescent="0.2">
      <c r="A4" s="69" t="s">
        <v>132</v>
      </c>
      <c r="B4" s="69" t="str">
        <f t="shared" ref="B4:B32" si="0">CONCATENATE(H4,I4)</f>
        <v>MOISSETT</v>
      </c>
      <c r="C4" s="69" t="str">
        <f t="shared" ref="C4:C32" si="1">CONCATENATE(D4," ",E4)</f>
        <v>BUS 1101</v>
      </c>
      <c r="D4" s="69" t="s">
        <v>185</v>
      </c>
      <c r="E4" s="70">
        <v>1101</v>
      </c>
      <c r="F4" s="71" t="s">
        <v>353</v>
      </c>
      <c r="G4" s="72" t="str">
        <f>VLOOKUP(C4,Course!$A$2:$B$203,2,TRUE)</f>
        <v>Business Mathematics</v>
      </c>
      <c r="H4" s="69" t="s">
        <v>354</v>
      </c>
      <c r="J4" s="73" t="str">
        <f>VLOOKUP(A4,Blocks!$A$5:$E$137,2,FALSE)</f>
        <v>Online</v>
      </c>
      <c r="K4" s="73" t="str">
        <f>VLOOKUP(A4,Blocks!$A$5:$E$137,3,FALSE)</f>
        <v>Online</v>
      </c>
      <c r="L4" s="73" t="str">
        <f>VLOOKUP(A4,Blocks!$A$5:$E$137,4,FALSE)</f>
        <v>Online</v>
      </c>
      <c r="M4" s="69">
        <v>25</v>
      </c>
      <c r="O4" s="84"/>
      <c r="P4" s="85"/>
      <c r="T4" s="70"/>
    </row>
    <row r="5" spans="1:20" s="69" customFormat="1" ht="16.5" customHeight="1" x14ac:dyDescent="0.2">
      <c r="A5" s="69" t="s">
        <v>71</v>
      </c>
      <c r="B5" s="69" t="str">
        <f t="shared" si="0"/>
        <v>CLEMENT</v>
      </c>
      <c r="C5" s="69" t="str">
        <f t="shared" si="1"/>
        <v>BUS 1101</v>
      </c>
      <c r="D5" s="69" t="s">
        <v>185</v>
      </c>
      <c r="E5" s="70">
        <v>1101</v>
      </c>
      <c r="F5" s="71" t="s">
        <v>186</v>
      </c>
      <c r="G5" s="72" t="str">
        <f>VLOOKUP(C5,Course!$A$2:$B$203,2,TRUE)</f>
        <v>Business Mathematics</v>
      </c>
      <c r="H5" s="69" t="s">
        <v>352</v>
      </c>
      <c r="J5" s="73" t="str">
        <f>VLOOKUP(A5,Blocks!$A$5:$E$137,2,FALSE)</f>
        <v>MW</v>
      </c>
      <c r="K5" s="73">
        <f>VLOOKUP(A5,Blocks!$A$5:$E$137,3,FALSE)</f>
        <v>0.65625</v>
      </c>
      <c r="L5" s="73">
        <f>VLOOKUP(A5,Blocks!$A$5:$E$137,4,FALSE)</f>
        <v>0.71180555555555547</v>
      </c>
      <c r="M5" s="69">
        <v>25</v>
      </c>
      <c r="N5" s="69" t="s">
        <v>378</v>
      </c>
      <c r="O5" s="84" t="s">
        <v>379</v>
      </c>
      <c r="P5" s="85" t="s">
        <v>380</v>
      </c>
      <c r="S5" s="74"/>
      <c r="T5" s="70"/>
    </row>
    <row r="6" spans="1:20" s="69" customFormat="1" ht="16.5" customHeight="1" x14ac:dyDescent="0.2">
      <c r="A6" s="69" t="s">
        <v>110</v>
      </c>
      <c r="B6" s="69" t="str">
        <f t="shared" si="0"/>
        <v>CLEMENT</v>
      </c>
      <c r="C6" s="69" t="str">
        <f t="shared" si="1"/>
        <v>BUS 1101</v>
      </c>
      <c r="D6" s="69" t="s">
        <v>185</v>
      </c>
      <c r="E6" s="70">
        <v>1101</v>
      </c>
      <c r="F6" s="71" t="s">
        <v>355</v>
      </c>
      <c r="G6" s="72" t="str">
        <f>VLOOKUP(C6,Course!$A$2:$B$203,2,TRUE)</f>
        <v>Business Mathematics</v>
      </c>
      <c r="H6" s="69" t="s">
        <v>352</v>
      </c>
      <c r="J6" s="73" t="str">
        <f>VLOOKUP(A6,Blocks!$A$5:$E$137,2,FALSE)</f>
        <v>TR</v>
      </c>
      <c r="K6" s="73">
        <f>VLOOKUP(A6,Blocks!$A$5:$E$137,3,FALSE)</f>
        <v>0.45833333333333331</v>
      </c>
      <c r="L6" s="73">
        <f>VLOOKUP(A6,Blocks!$A$5:$E$137,4,FALSE)</f>
        <v>0.51388888888888895</v>
      </c>
      <c r="M6" s="69">
        <v>25</v>
      </c>
      <c r="N6" s="69" t="s">
        <v>378</v>
      </c>
      <c r="O6" s="84" t="s">
        <v>0</v>
      </c>
      <c r="P6" s="85" t="s">
        <v>381</v>
      </c>
      <c r="S6" s="74"/>
      <c r="T6" s="70"/>
    </row>
    <row r="7" spans="1:20" s="69" customFormat="1" ht="16.5" customHeight="1" x14ac:dyDescent="0.2">
      <c r="A7" s="69" t="s">
        <v>372</v>
      </c>
      <c r="B7" s="69" t="str">
        <f t="shared" si="0"/>
        <v>BERNTHAL</v>
      </c>
      <c r="C7" s="69" t="str">
        <f t="shared" si="1"/>
        <v>BUS 1103</v>
      </c>
      <c r="D7" s="69" t="s">
        <v>185</v>
      </c>
      <c r="E7" s="70">
        <v>1103</v>
      </c>
      <c r="F7" s="71" t="s">
        <v>353</v>
      </c>
      <c r="G7" s="72" t="str">
        <f>VLOOKUP(C7,Course!$A$2:$B$203,2,TRUE)</f>
        <v>Introduction Hospitality &amp; Tourism</v>
      </c>
      <c r="H7" s="69" t="s">
        <v>302</v>
      </c>
      <c r="J7" s="73" t="str">
        <f>VLOOKUP(A7,Blocks!$A$5:$E$137,2,FALSE)</f>
        <v>Online</v>
      </c>
      <c r="K7" s="73" t="str">
        <f>VLOOKUP(A7,Blocks!$A$5:$E$137,3,FALSE)</f>
        <v>Online</v>
      </c>
      <c r="L7" s="73" t="str">
        <f>VLOOKUP(A7,Blocks!$A$5:$E$137,4,FALSE)</f>
        <v>Online</v>
      </c>
      <c r="M7" s="69">
        <v>25</v>
      </c>
      <c r="O7" s="84"/>
      <c r="P7" s="85"/>
      <c r="S7" s="74"/>
      <c r="T7" s="70"/>
    </row>
    <row r="8" spans="1:20" s="69" customFormat="1" ht="16.5" customHeight="1" x14ac:dyDescent="0.2">
      <c r="A8" s="69" t="s">
        <v>108</v>
      </c>
      <c r="B8" s="69" t="str">
        <f t="shared" si="0"/>
        <v>CLEMENT</v>
      </c>
      <c r="C8" s="69" t="str">
        <f t="shared" si="1"/>
        <v>BUS 1301</v>
      </c>
      <c r="D8" s="69" t="s">
        <v>185</v>
      </c>
      <c r="E8" s="70">
        <v>1301</v>
      </c>
      <c r="F8" s="71" t="s">
        <v>183</v>
      </c>
      <c r="G8" s="72" t="str">
        <f>VLOOKUP(C8,Course!$A$2:$B$203,2,TRUE)</f>
        <v>Principles of Marketing</v>
      </c>
      <c r="H8" s="69" t="s">
        <v>352</v>
      </c>
      <c r="J8" s="73" t="str">
        <f>VLOOKUP(A8,Blocks!$A$5:$E$137,2,FALSE)</f>
        <v>TR</v>
      </c>
      <c r="K8" s="73">
        <f>VLOOKUP(A8,Blocks!$A$5:$E$137,3,FALSE)</f>
        <v>0.39583333333333331</v>
      </c>
      <c r="L8" s="73">
        <f>VLOOKUP(A8,Blocks!$A$5:$E$137,4,FALSE)</f>
        <v>0.4513888888888889</v>
      </c>
      <c r="M8" s="69">
        <v>25</v>
      </c>
      <c r="N8" s="69" t="s">
        <v>378</v>
      </c>
      <c r="O8" s="84" t="s">
        <v>0</v>
      </c>
      <c r="P8" s="85" t="s">
        <v>381</v>
      </c>
      <c r="S8" s="74"/>
      <c r="T8" s="70"/>
    </row>
    <row r="9" spans="1:20" s="69" customFormat="1" ht="16.5" customHeight="1" x14ac:dyDescent="0.2">
      <c r="A9" s="69" t="s">
        <v>132</v>
      </c>
      <c r="B9" s="69" t="str">
        <f t="shared" si="0"/>
        <v>RIEGAL, D</v>
      </c>
      <c r="C9" s="69" t="str">
        <f t="shared" si="1"/>
        <v>BUS 1301</v>
      </c>
      <c r="D9" s="69" t="s">
        <v>185</v>
      </c>
      <c r="E9" s="70">
        <v>1301</v>
      </c>
      <c r="F9" s="71" t="s">
        <v>356</v>
      </c>
      <c r="G9" s="72" t="str">
        <f>VLOOKUP(C9,Course!$A$2:$B$203,2,TRUE)</f>
        <v>Principles of Marketing</v>
      </c>
      <c r="H9" s="69" t="s">
        <v>357</v>
      </c>
      <c r="J9" s="73" t="str">
        <f>VLOOKUP(A9,Blocks!$A$5:$E$137,2,FALSE)</f>
        <v>Online</v>
      </c>
      <c r="K9" s="73" t="str">
        <f>VLOOKUP(A9,Blocks!$A$5:$E$137,3,FALSE)</f>
        <v>Online</v>
      </c>
      <c r="L9" s="73" t="str">
        <f>VLOOKUP(A9,Blocks!$A$5:$E$137,4,FALSE)</f>
        <v>Online</v>
      </c>
      <c r="M9" s="69">
        <v>25</v>
      </c>
      <c r="O9" s="84"/>
      <c r="P9" s="85"/>
      <c r="T9" s="70"/>
    </row>
    <row r="10" spans="1:20" s="69" customFormat="1" ht="16.5" customHeight="1" x14ac:dyDescent="0.2">
      <c r="A10" s="69" t="s">
        <v>132</v>
      </c>
      <c r="B10" s="69" t="str">
        <f t="shared" si="0"/>
        <v>TBA</v>
      </c>
      <c r="C10" s="69" t="str">
        <f t="shared" si="1"/>
        <v>BUS 1302</v>
      </c>
      <c r="D10" s="69" t="s">
        <v>185</v>
      </c>
      <c r="E10" s="70">
        <v>1302</v>
      </c>
      <c r="F10" s="71" t="s">
        <v>353</v>
      </c>
      <c r="G10" s="72" t="str">
        <f>VLOOKUP(C10,Course!$A$2:$B$203,2,TRUE)</f>
        <v>Principles of Advertising</v>
      </c>
      <c r="H10" s="69" t="s">
        <v>359</v>
      </c>
      <c r="J10" s="73" t="str">
        <f>VLOOKUP(A10,Blocks!$A$5:$E$137,2,FALSE)</f>
        <v>Online</v>
      </c>
      <c r="K10" s="73" t="str">
        <f>VLOOKUP(A10,Blocks!$A$5:$E$137,3,FALSE)</f>
        <v>Online</v>
      </c>
      <c r="L10" s="73" t="str">
        <f>VLOOKUP(A10,Blocks!$A$5:$E$137,4,FALSE)</f>
        <v>Online</v>
      </c>
      <c r="M10" s="69">
        <v>25</v>
      </c>
      <c r="O10" s="84"/>
      <c r="P10" s="85"/>
      <c r="T10" s="70"/>
    </row>
    <row r="11" spans="1:20" s="69" customFormat="1" ht="16.5" customHeight="1" x14ac:dyDescent="0.2">
      <c r="A11" s="69" t="s">
        <v>132</v>
      </c>
      <c r="B11" s="69" t="str">
        <f t="shared" si="0"/>
        <v>ROLLE</v>
      </c>
      <c r="C11" s="69" t="str">
        <f t="shared" si="1"/>
        <v>BUS 1304</v>
      </c>
      <c r="D11" s="69" t="s">
        <v>185</v>
      </c>
      <c r="E11" s="70">
        <v>1304</v>
      </c>
      <c r="F11" s="71" t="s">
        <v>353</v>
      </c>
      <c r="G11" s="72" t="str">
        <f>VLOOKUP(C11,Course!$A$2:$B$203,2,TRUE)</f>
        <v>Principles of Sales</v>
      </c>
      <c r="H11" s="69" t="s">
        <v>333</v>
      </c>
      <c r="J11" s="73" t="str">
        <f>VLOOKUP(A11,Blocks!$A$5:$E$137,2,FALSE)</f>
        <v>Online</v>
      </c>
      <c r="K11" s="73" t="str">
        <f>VLOOKUP(A11,Blocks!$A$5:$E$137,3,FALSE)</f>
        <v>Online</v>
      </c>
      <c r="L11" s="73" t="str">
        <f>VLOOKUP(A11,Blocks!$A$5:$E$137,4,FALSE)</f>
        <v>Online</v>
      </c>
      <c r="M11" s="69">
        <v>25</v>
      </c>
      <c r="O11" s="84"/>
      <c r="P11" s="85"/>
      <c r="T11" s="70"/>
    </row>
    <row r="12" spans="1:20" s="69" customFormat="1" ht="16.5" customHeight="1" x14ac:dyDescent="0.2">
      <c r="A12" s="69" t="s">
        <v>132</v>
      </c>
      <c r="B12" s="69" t="str">
        <f t="shared" si="0"/>
        <v>RIEGAL, D</v>
      </c>
      <c r="C12" s="69" t="str">
        <f t="shared" si="1"/>
        <v>BUS 1310</v>
      </c>
      <c r="D12" s="69" t="s">
        <v>185</v>
      </c>
      <c r="E12" s="70">
        <v>1310</v>
      </c>
      <c r="F12" s="71" t="s">
        <v>353</v>
      </c>
      <c r="G12" s="72" t="str">
        <f>VLOOKUP(C12,Course!$A$2:$B$203,2,TRUE)</f>
        <v>Principles of Management</v>
      </c>
      <c r="H12" s="69" t="s">
        <v>357</v>
      </c>
      <c r="J12" s="73" t="str">
        <f>VLOOKUP(A12,Blocks!$A$5:$E$137,2,FALSE)</f>
        <v>Online</v>
      </c>
      <c r="K12" s="73" t="str">
        <f>VLOOKUP(A12,Blocks!$A$5:$E$137,3,FALSE)</f>
        <v>Online</v>
      </c>
      <c r="L12" s="73" t="str">
        <f>VLOOKUP(A12,Blocks!$A$5:$E$137,4,FALSE)</f>
        <v>Online</v>
      </c>
      <c r="M12" s="69">
        <v>25</v>
      </c>
      <c r="O12" s="84"/>
      <c r="P12" s="85"/>
      <c r="T12" s="70"/>
    </row>
    <row r="13" spans="1:20" s="69" customFormat="1" ht="16.5" customHeight="1" x14ac:dyDescent="0.2">
      <c r="A13" s="69" t="s">
        <v>65</v>
      </c>
      <c r="B13" s="69" t="str">
        <f t="shared" si="0"/>
        <v>CLEMENT</v>
      </c>
      <c r="C13" s="69" t="str">
        <f t="shared" si="1"/>
        <v>BUS 1310</v>
      </c>
      <c r="D13" s="69" t="s">
        <v>185</v>
      </c>
      <c r="E13" s="70">
        <v>1310</v>
      </c>
      <c r="F13" s="71" t="s">
        <v>186</v>
      </c>
      <c r="G13" s="72" t="str">
        <f>VLOOKUP(C13,Course!$A$2:$B$203,2,TRUE)</f>
        <v>Principles of Management</v>
      </c>
      <c r="H13" s="69" t="s">
        <v>352</v>
      </c>
      <c r="J13" s="73" t="str">
        <f>VLOOKUP(A13,Blocks!$A$5:$E$137,2,FALSE)</f>
        <v>MW</v>
      </c>
      <c r="K13" s="73">
        <f>VLOOKUP(A13,Blocks!$A$5:$E$137,3,FALSE)</f>
        <v>0.59375</v>
      </c>
      <c r="L13" s="73">
        <f>VLOOKUP(A13,Blocks!$A$5:$E$137,4,FALSE)</f>
        <v>0.64930555555555558</v>
      </c>
      <c r="M13" s="69">
        <v>25</v>
      </c>
      <c r="N13" s="69" t="s">
        <v>378</v>
      </c>
      <c r="O13" s="84" t="s">
        <v>0</v>
      </c>
      <c r="P13" s="85" t="s">
        <v>381</v>
      </c>
      <c r="T13" s="70"/>
    </row>
    <row r="14" spans="1:20" s="69" customFormat="1" ht="16.5" customHeight="1" x14ac:dyDescent="0.2">
      <c r="A14" s="69" t="s">
        <v>70</v>
      </c>
      <c r="B14" s="69" t="str">
        <f t="shared" si="0"/>
        <v>TBA</v>
      </c>
      <c r="C14" s="69" t="str">
        <f t="shared" si="1"/>
        <v>BUS 1402</v>
      </c>
      <c r="D14" s="69" t="s">
        <v>185</v>
      </c>
      <c r="E14" s="70">
        <v>1402</v>
      </c>
      <c r="F14" s="71" t="s">
        <v>358</v>
      </c>
      <c r="G14" s="72" t="str">
        <f>VLOOKUP(C14,Course!$A$2:$B$203,2,TRUE)</f>
        <v>Fundamentals of Accounting</v>
      </c>
      <c r="H14" s="69" t="s">
        <v>359</v>
      </c>
      <c r="J14" s="73" t="str">
        <f>VLOOKUP(A14,Blocks!$A$5:$E$137,2,FALSE)</f>
        <v>MW</v>
      </c>
      <c r="K14" s="73">
        <f>VLOOKUP(A14,Blocks!$A$5:$E$137,3,FALSE)</f>
        <v>0.53125</v>
      </c>
      <c r="L14" s="73">
        <f>VLOOKUP(A14,Blocks!$A$5:$E$137,4,FALSE)</f>
        <v>0.58680555555555558</v>
      </c>
      <c r="M14" s="69">
        <v>25</v>
      </c>
      <c r="N14" s="69" t="s">
        <v>378</v>
      </c>
      <c r="O14" s="84" t="s">
        <v>379</v>
      </c>
      <c r="P14" s="85" t="s">
        <v>389</v>
      </c>
      <c r="T14" s="70"/>
    </row>
    <row r="15" spans="1:20" s="69" customFormat="1" ht="16.5" customHeight="1" x14ac:dyDescent="0.2">
      <c r="A15" s="69" t="s">
        <v>372</v>
      </c>
      <c r="B15" s="69" t="str">
        <f t="shared" si="0"/>
        <v>SUDOL</v>
      </c>
      <c r="C15" s="69" t="str">
        <f t="shared" si="1"/>
        <v>BUS 1416</v>
      </c>
      <c r="D15" s="69" t="s">
        <v>185</v>
      </c>
      <c r="E15" s="70">
        <v>1416</v>
      </c>
      <c r="F15" s="71" t="s">
        <v>358</v>
      </c>
      <c r="G15" s="72" t="str">
        <f>VLOOKUP(C15,Course!$A$2:$B$203,2,TRUE)</f>
        <v>Financial Accounting</v>
      </c>
      <c r="H15" s="69" t="s">
        <v>341</v>
      </c>
      <c r="J15" s="73" t="str">
        <f>VLOOKUP(A15,Blocks!$A$5:$E$137,2,FALSE)</f>
        <v>Online</v>
      </c>
      <c r="K15" s="73" t="str">
        <f>VLOOKUP(A15,Blocks!$A$5:$E$137,3,FALSE)</f>
        <v>Online</v>
      </c>
      <c r="L15" s="73" t="str">
        <f>VLOOKUP(A15,Blocks!$A$5:$E$137,4,FALSE)</f>
        <v>Online</v>
      </c>
      <c r="M15" s="69">
        <v>25</v>
      </c>
      <c r="O15" s="84"/>
      <c r="P15" s="85"/>
      <c r="T15" s="70"/>
    </row>
    <row r="16" spans="1:20" s="69" customFormat="1" ht="16.5" customHeight="1" x14ac:dyDescent="0.2">
      <c r="A16" s="69" t="s">
        <v>132</v>
      </c>
      <c r="B16" s="69" t="str">
        <f t="shared" si="0"/>
        <v>CLEMENT</v>
      </c>
      <c r="C16" s="69" t="str">
        <f t="shared" si="1"/>
        <v>BUS 1501</v>
      </c>
      <c r="D16" s="69" t="s">
        <v>185</v>
      </c>
      <c r="E16" s="70">
        <v>1501</v>
      </c>
      <c r="F16" s="71" t="s">
        <v>353</v>
      </c>
      <c r="G16" s="72" t="str">
        <f>VLOOKUP(C16,Course!$A$2:$B$203,2,TRUE)</f>
        <v>Business Law I</v>
      </c>
      <c r="H16" s="69" t="s">
        <v>352</v>
      </c>
      <c r="J16" s="73" t="str">
        <f>VLOOKUP(A16,Blocks!$A$5:$E$137,2,FALSE)</f>
        <v>Online</v>
      </c>
      <c r="K16" s="73" t="str">
        <f>VLOOKUP(A16,Blocks!$A$5:$E$137,3,FALSE)</f>
        <v>Online</v>
      </c>
      <c r="L16" s="73" t="str">
        <f>VLOOKUP(A16,Blocks!$A$5:$E$137,4,FALSE)</f>
        <v>Online</v>
      </c>
      <c r="M16" s="69">
        <v>25</v>
      </c>
      <c r="O16" s="84"/>
      <c r="P16" s="85"/>
      <c r="T16" s="70"/>
    </row>
    <row r="17" spans="1:20" s="69" customFormat="1" ht="16.5" customHeight="1" x14ac:dyDescent="0.2">
      <c r="A17" s="69" t="s">
        <v>375</v>
      </c>
      <c r="B17" s="69" t="str">
        <f t="shared" si="0"/>
        <v>CLEMENT</v>
      </c>
      <c r="C17" s="69" t="str">
        <f t="shared" si="1"/>
        <v>BUS 1652</v>
      </c>
      <c r="D17" s="69" t="s">
        <v>185</v>
      </c>
      <c r="E17" s="70">
        <v>1652</v>
      </c>
      <c r="F17" s="71" t="s">
        <v>358</v>
      </c>
      <c r="G17" s="72" t="str">
        <f>VLOOKUP(C17,Course!$A$2:$B$203,2,TRUE)</f>
        <v>Human Resource Management</v>
      </c>
      <c r="H17" s="69" t="s">
        <v>352</v>
      </c>
      <c r="J17" s="73" t="s">
        <v>82</v>
      </c>
      <c r="K17" s="73">
        <v>0.58333333333333337</v>
      </c>
      <c r="L17" s="73">
        <v>0.63888888888888895</v>
      </c>
      <c r="M17" s="69">
        <v>25</v>
      </c>
      <c r="N17" s="69" t="s">
        <v>378</v>
      </c>
      <c r="O17" s="84" t="s">
        <v>379</v>
      </c>
      <c r="P17" s="85" t="s">
        <v>381</v>
      </c>
      <c r="T17" s="70"/>
    </row>
    <row r="18" spans="1:20" s="69" customFormat="1" ht="16.5" customHeight="1" x14ac:dyDescent="0.2">
      <c r="A18" s="69" t="s">
        <v>372</v>
      </c>
      <c r="B18" s="69" t="str">
        <f t="shared" si="0"/>
        <v>RIEGAL,D</v>
      </c>
      <c r="C18" s="69" t="str">
        <f t="shared" si="1"/>
        <v>BUS 1652</v>
      </c>
      <c r="D18" s="69" t="s">
        <v>185</v>
      </c>
      <c r="E18" s="70">
        <v>1652</v>
      </c>
      <c r="F18" s="71" t="s">
        <v>356</v>
      </c>
      <c r="G18" s="72" t="str">
        <f>VLOOKUP(C18,Course!$A$2:$B$203,2,TRUE)</f>
        <v>Human Resource Management</v>
      </c>
      <c r="H18" s="69" t="s">
        <v>376</v>
      </c>
      <c r="J18" s="73" t="str">
        <f>VLOOKUP(A18,Blocks!$A$5:$E$137,2,FALSE)</f>
        <v>Online</v>
      </c>
      <c r="K18" s="73" t="str">
        <f>VLOOKUP(A18,Blocks!$A$5:$E$137,3,FALSE)</f>
        <v>Online</v>
      </c>
      <c r="L18" s="73" t="str">
        <f>VLOOKUP(A18,Blocks!$A$5:$E$137,4,FALSE)</f>
        <v>Online</v>
      </c>
      <c r="M18" s="69">
        <v>25</v>
      </c>
      <c r="O18" s="84"/>
      <c r="P18" s="85"/>
      <c r="T18" s="70"/>
    </row>
    <row r="19" spans="1:20" s="69" customFormat="1" ht="16.5" customHeight="1" x14ac:dyDescent="0.2">
      <c r="A19" s="69" t="s">
        <v>132</v>
      </c>
      <c r="B19" s="69" t="str">
        <f t="shared" si="0"/>
        <v>TBA</v>
      </c>
      <c r="C19" s="69" t="str">
        <f t="shared" si="1"/>
        <v>BUS 2413</v>
      </c>
      <c r="D19" s="69" t="s">
        <v>185</v>
      </c>
      <c r="E19" s="70">
        <v>2413</v>
      </c>
      <c r="F19" s="71" t="s">
        <v>353</v>
      </c>
      <c r="G19" s="72" t="str">
        <f>VLOOKUP(C19,Course!$A$2:$B$203,2,TRUE)</f>
        <v>Intermediate Accounting I</v>
      </c>
      <c r="H19" s="69" t="s">
        <v>359</v>
      </c>
      <c r="J19" s="73" t="str">
        <f>VLOOKUP(A19,Blocks!$A$5:$E$137,2,FALSE)</f>
        <v>Online</v>
      </c>
      <c r="K19" s="73" t="str">
        <f>VLOOKUP(A19,Blocks!$A$5:$E$137,3,FALSE)</f>
        <v>Online</v>
      </c>
      <c r="L19" s="73" t="str">
        <f>VLOOKUP(A19,Blocks!$A$5:$E$137,4,FALSE)</f>
        <v>Online</v>
      </c>
      <c r="M19" s="69">
        <v>24</v>
      </c>
      <c r="O19" s="84"/>
      <c r="P19" s="85"/>
      <c r="T19" s="70"/>
    </row>
    <row r="20" spans="1:20" s="69" customFormat="1" ht="16.5" customHeight="1" x14ac:dyDescent="0.2">
      <c r="A20" s="69" t="s">
        <v>41</v>
      </c>
      <c r="B20" s="69" t="str">
        <f t="shared" si="0"/>
        <v>TBA</v>
      </c>
      <c r="C20" s="69" t="str">
        <f t="shared" si="1"/>
        <v>BUS 2416</v>
      </c>
      <c r="D20" s="69" t="s">
        <v>185</v>
      </c>
      <c r="E20" s="70">
        <v>2416</v>
      </c>
      <c r="F20" s="71" t="s">
        <v>183</v>
      </c>
      <c r="G20" s="72" t="str">
        <f>VLOOKUP(C20,Course!$A$2:$B$203,2,TRUE)</f>
        <v>Managerial Accounting</v>
      </c>
      <c r="H20" s="69" t="s">
        <v>359</v>
      </c>
      <c r="J20" s="73" t="str">
        <f>VLOOKUP(A20,Blocks!$A$5:$E$137,2,FALSE)</f>
        <v>MW</v>
      </c>
      <c r="K20" s="73">
        <f>VLOOKUP(A20,Blocks!$A$5:$E$137,3,FALSE)</f>
        <v>0.65625</v>
      </c>
      <c r="L20" s="73">
        <f>VLOOKUP(A20,Blocks!$A$5:$E$137,4,FALSE)</f>
        <v>0.73263888888888884</v>
      </c>
      <c r="M20" s="69">
        <v>24</v>
      </c>
      <c r="N20" s="69" t="s">
        <v>378</v>
      </c>
      <c r="O20" s="84" t="s">
        <v>379</v>
      </c>
      <c r="P20" s="85" t="s">
        <v>381</v>
      </c>
      <c r="T20" s="70"/>
    </row>
    <row r="21" spans="1:20" s="69" customFormat="1" ht="16.5" customHeight="1" x14ac:dyDescent="0.2">
      <c r="A21" s="69" t="s">
        <v>372</v>
      </c>
      <c r="B21" s="69" t="str">
        <f t="shared" si="0"/>
        <v>RIEGAL,A</v>
      </c>
      <c r="C21" s="69" t="str">
        <f t="shared" si="1"/>
        <v>BUS 2602</v>
      </c>
      <c r="D21" s="69" t="s">
        <v>185</v>
      </c>
      <c r="E21" s="70">
        <v>2602</v>
      </c>
      <c r="F21" s="71" t="s">
        <v>183</v>
      </c>
      <c r="G21" s="72" t="str">
        <f>VLOOKUP(C21,Course!$A$2:$B$203,2,TRUE)</f>
        <v>International Business</v>
      </c>
      <c r="H21" s="69" t="s">
        <v>377</v>
      </c>
      <c r="J21" s="73" t="str">
        <f>VLOOKUP(A21,Blocks!$A$5:$E$137,2,FALSE)</f>
        <v>Online</v>
      </c>
      <c r="K21" s="73" t="str">
        <f>VLOOKUP(A21,Blocks!$A$5:$E$137,3,FALSE)</f>
        <v>Online</v>
      </c>
      <c r="L21" s="73" t="str">
        <f>VLOOKUP(A21,Blocks!$A$5:$E$137,4,FALSE)</f>
        <v>Online</v>
      </c>
      <c r="M21" s="69">
        <v>22</v>
      </c>
      <c r="O21" s="84"/>
      <c r="P21" s="85"/>
      <c r="T21" s="70"/>
    </row>
    <row r="22" spans="1:20" s="69" customFormat="1" ht="16.5" customHeight="1" x14ac:dyDescent="0.2">
      <c r="B22" s="69" t="str">
        <f t="shared" si="0"/>
        <v>TBA/New Faculty</v>
      </c>
      <c r="C22" s="69" t="str">
        <f t="shared" si="1"/>
        <v>CUL 1104</v>
      </c>
      <c r="D22" s="69" t="s">
        <v>360</v>
      </c>
      <c r="E22" s="70">
        <v>1104</v>
      </c>
      <c r="F22" s="71" t="s">
        <v>183</v>
      </c>
      <c r="G22" s="72" t="str">
        <f>VLOOKUP(C22,Course!$A$2:$B$203,2,TRUE)</f>
        <v>Introduction to Food and Baking</v>
      </c>
      <c r="H22" s="69" t="s">
        <v>373</v>
      </c>
      <c r="J22" s="73" t="s">
        <v>361</v>
      </c>
      <c r="K22" s="73">
        <v>0.66666666666666663</v>
      </c>
      <c r="L22" s="73">
        <v>0.82638888888888884</v>
      </c>
      <c r="M22" s="69">
        <v>17</v>
      </c>
      <c r="N22" s="69" t="s">
        <v>378</v>
      </c>
      <c r="O22" s="84" t="s">
        <v>382</v>
      </c>
      <c r="P22" s="85" t="s">
        <v>387</v>
      </c>
      <c r="S22" s="74" t="s">
        <v>369</v>
      </c>
      <c r="T22" s="70"/>
    </row>
    <row r="23" spans="1:20" s="69" customFormat="1" ht="16.5" customHeight="1" x14ac:dyDescent="0.2">
      <c r="B23" s="69" t="str">
        <f t="shared" si="0"/>
        <v>HANDRINOS</v>
      </c>
      <c r="C23" s="69" t="str">
        <f t="shared" si="1"/>
        <v>CUL 1160</v>
      </c>
      <c r="D23" s="69" t="s">
        <v>360</v>
      </c>
      <c r="E23" s="70">
        <v>1160</v>
      </c>
      <c r="F23" s="71" t="s">
        <v>183</v>
      </c>
      <c r="G23" s="72" t="str">
        <f>VLOOKUP(C23,Course!$A$2:$B$203,2,TRUE)</f>
        <v>Cake Decorating</v>
      </c>
      <c r="H23" s="69" t="s">
        <v>318</v>
      </c>
      <c r="J23" s="73" t="s">
        <v>8</v>
      </c>
      <c r="K23" s="73">
        <v>0.33333333333333331</v>
      </c>
      <c r="L23" s="73">
        <v>0.5</v>
      </c>
      <c r="M23" s="69">
        <v>20</v>
      </c>
      <c r="N23" s="69" t="s">
        <v>378</v>
      </c>
      <c r="O23" s="84"/>
      <c r="P23" s="85" t="s">
        <v>387</v>
      </c>
      <c r="T23" s="70"/>
    </row>
    <row r="24" spans="1:20" s="69" customFormat="1" ht="16.5" customHeight="1" x14ac:dyDescent="0.2">
      <c r="B24" s="69" t="str">
        <f t="shared" si="0"/>
        <v>TBA/New Faculty</v>
      </c>
      <c r="C24" s="69" t="str">
        <f t="shared" si="1"/>
        <v>CUL 1340</v>
      </c>
      <c r="D24" s="69" t="s">
        <v>360</v>
      </c>
      <c r="E24" s="70">
        <v>1340</v>
      </c>
      <c r="F24" s="71" t="s">
        <v>183</v>
      </c>
      <c r="G24" s="72" t="str">
        <f>VLOOKUP(C24,Course!$A$2:$B$203,2,TRUE)</f>
        <v>Beverage Service</v>
      </c>
      <c r="H24" s="69" t="s">
        <v>373</v>
      </c>
      <c r="J24" s="73" t="s">
        <v>361</v>
      </c>
      <c r="K24" s="73">
        <v>0.66666666666666663</v>
      </c>
      <c r="L24" s="73">
        <v>0.77777777777777779</v>
      </c>
      <c r="M24" s="69">
        <v>16</v>
      </c>
      <c r="N24" s="69" t="s">
        <v>378</v>
      </c>
      <c r="O24" s="84" t="s">
        <v>382</v>
      </c>
      <c r="P24" s="85" t="s">
        <v>386</v>
      </c>
      <c r="S24" s="74" t="s">
        <v>370</v>
      </c>
      <c r="T24" s="70"/>
    </row>
    <row r="25" spans="1:20" s="69" customFormat="1" ht="16.5" customHeight="1" x14ac:dyDescent="0.2">
      <c r="B25" s="69" t="str">
        <f t="shared" si="0"/>
        <v>TBA/New Faculty</v>
      </c>
      <c r="C25" s="69" t="str">
        <f t="shared" si="1"/>
        <v>CUL 1907</v>
      </c>
      <c r="D25" s="69" t="s">
        <v>360</v>
      </c>
      <c r="E25" s="70">
        <v>1907</v>
      </c>
      <c r="F25" s="71" t="s">
        <v>183</v>
      </c>
      <c r="G25" s="72" t="str">
        <f>VLOOKUP(C25,Course!$A$2:$B$203,2,TRUE)</f>
        <v>Sanitation &amp; Safety</v>
      </c>
      <c r="H25" s="69" t="s">
        <v>373</v>
      </c>
      <c r="J25" s="73" t="s">
        <v>361</v>
      </c>
      <c r="K25" s="73">
        <v>0.6875</v>
      </c>
      <c r="L25" s="73">
        <v>0.76388888888888884</v>
      </c>
      <c r="M25" s="69">
        <v>24</v>
      </c>
      <c r="N25" s="69" t="s">
        <v>378</v>
      </c>
      <c r="O25" s="84" t="s">
        <v>382</v>
      </c>
      <c r="P25" s="85" t="s">
        <v>383</v>
      </c>
      <c r="S25" s="74" t="s">
        <v>371</v>
      </c>
      <c r="T25" s="70"/>
    </row>
    <row r="26" spans="1:20" s="69" customFormat="1" ht="16.5" customHeight="1" x14ac:dyDescent="0.2">
      <c r="B26" s="69" t="str">
        <f t="shared" si="0"/>
        <v>HANDRINOS &amp; TBA/New Faculty</v>
      </c>
      <c r="C26" s="69" t="str">
        <f t="shared" si="1"/>
        <v>CUL 2114</v>
      </c>
      <c r="D26" s="69" t="s">
        <v>360</v>
      </c>
      <c r="E26" s="70">
        <v>2114</v>
      </c>
      <c r="F26" s="71" t="s">
        <v>183</v>
      </c>
      <c r="G26" s="72" t="str">
        <f>VLOOKUP(C26,Course!$A$2:$B$203,2,TRUE)</f>
        <v>Restaurant Operations</v>
      </c>
      <c r="H26" s="69" t="s">
        <v>374</v>
      </c>
      <c r="J26" s="73" t="s">
        <v>82</v>
      </c>
      <c r="K26" s="73">
        <v>0.33333333333333331</v>
      </c>
      <c r="L26" s="73">
        <v>0.625</v>
      </c>
      <c r="M26" s="69">
        <v>30</v>
      </c>
      <c r="N26" s="69" t="s">
        <v>378</v>
      </c>
      <c r="O26" s="84" t="s">
        <v>382</v>
      </c>
      <c r="P26" s="85" t="s">
        <v>385</v>
      </c>
      <c r="T26" s="70"/>
    </row>
    <row r="27" spans="1:20" s="69" customFormat="1" ht="16.5" customHeight="1" x14ac:dyDescent="0.2">
      <c r="B27" s="69" t="str">
        <f t="shared" si="0"/>
        <v>TBA/New Faculty</v>
      </c>
      <c r="C27" s="69" t="str">
        <f t="shared" si="1"/>
        <v>CUL 2140</v>
      </c>
      <c r="D27" s="69" t="s">
        <v>360</v>
      </c>
      <c r="E27" s="70">
        <v>2140</v>
      </c>
      <c r="F27" s="71" t="s">
        <v>183</v>
      </c>
      <c r="G27" s="72" t="str">
        <f>VLOOKUP(C27,Course!$A$2:$B$203,2,TRUE)</f>
        <v>Garde Manger</v>
      </c>
      <c r="H27" s="69" t="s">
        <v>373</v>
      </c>
      <c r="J27" s="73" t="s">
        <v>10</v>
      </c>
      <c r="K27" s="73">
        <v>0.33333333333333331</v>
      </c>
      <c r="L27" s="73">
        <v>0.49305555555555558</v>
      </c>
      <c r="M27" s="69">
        <v>16</v>
      </c>
      <c r="N27" s="69" t="s">
        <v>378</v>
      </c>
      <c r="O27" s="84"/>
      <c r="P27" s="85" t="s">
        <v>388</v>
      </c>
      <c r="T27" s="70"/>
    </row>
    <row r="28" spans="1:20" s="69" customFormat="1" ht="16.5" customHeight="1" x14ac:dyDescent="0.2">
      <c r="B28" s="69" t="str">
        <f t="shared" si="0"/>
        <v>HANDRINOS</v>
      </c>
      <c r="C28" s="69" t="str">
        <f t="shared" si="1"/>
        <v>CUL 2225</v>
      </c>
      <c r="D28" s="69" t="s">
        <v>360</v>
      </c>
      <c r="E28" s="70">
        <v>2225</v>
      </c>
      <c r="F28" s="71" t="s">
        <v>183</v>
      </c>
      <c r="G28" s="72" t="str">
        <f>VLOOKUP(C28,Course!$A$2:$B$203,2,TRUE)</f>
        <v>Bakery Production</v>
      </c>
      <c r="H28" s="69" t="s">
        <v>318</v>
      </c>
      <c r="J28" s="73" t="s">
        <v>9</v>
      </c>
      <c r="K28" s="73">
        <v>0.33333333333333331</v>
      </c>
      <c r="L28" s="73">
        <v>3.4722222222222224E-2</v>
      </c>
      <c r="M28" s="69">
        <v>16</v>
      </c>
      <c r="N28" s="69" t="s">
        <v>378</v>
      </c>
      <c r="O28" s="84" t="s">
        <v>382</v>
      </c>
      <c r="P28" s="85" t="s">
        <v>384</v>
      </c>
      <c r="T28" s="70"/>
    </row>
    <row r="29" spans="1:20" s="69" customFormat="1" ht="16.5" customHeight="1" x14ac:dyDescent="0.2">
      <c r="B29" s="69" t="str">
        <f t="shared" si="0"/>
        <v>HANDRINOS</v>
      </c>
      <c r="C29" s="69" t="str">
        <f t="shared" si="1"/>
        <v>CUL 2252</v>
      </c>
      <c r="D29" s="69" t="s">
        <v>360</v>
      </c>
      <c r="E29" s="70">
        <v>2252</v>
      </c>
      <c r="F29" s="71" t="s">
        <v>183</v>
      </c>
      <c r="G29" s="72" t="str">
        <f>VLOOKUP(C29,Course!$A$2:$B$203,2,TRUE)</f>
        <v>Bread and Roll Production</v>
      </c>
      <c r="H29" s="69" t="s">
        <v>318</v>
      </c>
      <c r="J29" s="73" t="s">
        <v>10</v>
      </c>
      <c r="K29" s="73">
        <v>0.625</v>
      </c>
      <c r="L29" s="73">
        <v>0.83333333333333337</v>
      </c>
      <c r="M29" s="69">
        <v>16</v>
      </c>
      <c r="N29" s="69" t="s">
        <v>378</v>
      </c>
      <c r="O29" s="84" t="s">
        <v>382</v>
      </c>
      <c r="P29" s="85" t="s">
        <v>384</v>
      </c>
      <c r="T29" s="70"/>
    </row>
    <row r="30" spans="1:20" s="69" customFormat="1" ht="16.5" customHeight="1" x14ac:dyDescent="0.2">
      <c r="B30" s="69" t="str">
        <f t="shared" si="0"/>
        <v>SAMUEL</v>
      </c>
      <c r="C30" s="69" t="str">
        <f t="shared" si="1"/>
        <v>CUL 2504</v>
      </c>
      <c r="D30" s="69" t="s">
        <v>360</v>
      </c>
      <c r="E30" s="70">
        <v>2504</v>
      </c>
      <c r="F30" s="71" t="s">
        <v>358</v>
      </c>
      <c r="G30" s="72" t="str">
        <f>VLOOKUP(C30,Course!$A$2:$B$203,2,TRUE)</f>
        <v>Hospitality Cost Control</v>
      </c>
      <c r="H30" s="69" t="s">
        <v>180</v>
      </c>
      <c r="J30" s="73" t="s">
        <v>9</v>
      </c>
      <c r="K30" s="73">
        <v>0.66666666666666663</v>
      </c>
      <c r="L30" s="73">
        <v>0.74305555555555547</v>
      </c>
      <c r="M30" s="69">
        <v>25</v>
      </c>
      <c r="N30" s="69" t="s">
        <v>378</v>
      </c>
      <c r="O30" s="84" t="s">
        <v>382</v>
      </c>
      <c r="P30" s="85" t="s">
        <v>383</v>
      </c>
      <c r="T30" s="70"/>
    </row>
    <row r="31" spans="1:20" s="69" customFormat="1" ht="16.5" customHeight="1" x14ac:dyDescent="0.2">
      <c r="A31" s="69" t="s">
        <v>132</v>
      </c>
      <c r="B31" s="69" t="str">
        <f t="shared" si="0"/>
        <v>RIEGAL, A</v>
      </c>
      <c r="C31" s="69" t="str">
        <f t="shared" si="1"/>
        <v>ECO 1401</v>
      </c>
      <c r="D31" s="69" t="s">
        <v>362</v>
      </c>
      <c r="E31" s="70">
        <v>1401</v>
      </c>
      <c r="F31" s="71" t="s">
        <v>353</v>
      </c>
      <c r="G31" s="72" t="str">
        <f>VLOOKUP(C31,Course!$A$2:$B$203,2,TRUE)</f>
        <v>Macroeconomics</v>
      </c>
      <c r="H31" s="69" t="s">
        <v>390</v>
      </c>
      <c r="J31" s="73" t="str">
        <f>VLOOKUP(A31,Blocks!$A$5:$E$137,2,FALSE)</f>
        <v>Online</v>
      </c>
      <c r="K31" s="73" t="str">
        <f>VLOOKUP(A31,Blocks!$A$5:$E$137,3,FALSE)</f>
        <v>Online</v>
      </c>
      <c r="L31" s="73" t="str">
        <f>VLOOKUP(A31,Blocks!$A$5:$E$137,4,FALSE)</f>
        <v>Online</v>
      </c>
      <c r="M31" s="69">
        <v>25</v>
      </c>
      <c r="O31" s="84"/>
      <c r="P31" s="85"/>
      <c r="T31" s="70"/>
    </row>
    <row r="32" spans="1:20" s="69" customFormat="1" ht="16.5" customHeight="1" x14ac:dyDescent="0.2">
      <c r="A32" s="69" t="s">
        <v>93</v>
      </c>
      <c r="B32" s="69" t="str">
        <f t="shared" si="0"/>
        <v>TBA</v>
      </c>
      <c r="C32" s="69" t="str">
        <f t="shared" si="1"/>
        <v>ECO 1402</v>
      </c>
      <c r="D32" s="69" t="s">
        <v>362</v>
      </c>
      <c r="E32" s="70">
        <v>1402</v>
      </c>
      <c r="F32" s="71" t="s">
        <v>183</v>
      </c>
      <c r="G32" s="72" t="str">
        <f>VLOOKUP(C32,Course!$A$2:$B$203,2,TRUE)</f>
        <v>Microeconomics</v>
      </c>
      <c r="H32" s="69" t="s">
        <v>359</v>
      </c>
      <c r="J32" s="73" t="str">
        <f>VLOOKUP(A32,Blocks!$A$5:$E$137,2,FALSE)</f>
        <v>M</v>
      </c>
      <c r="K32" s="73">
        <f>VLOOKUP(A32,Blocks!$A$5:$E$137,3,FALSE)</f>
        <v>0.75</v>
      </c>
      <c r="L32" s="73">
        <f>VLOOKUP(A32,Blocks!$A$5:$E$137,4,FALSE)</f>
        <v>0.86805555555555547</v>
      </c>
      <c r="M32" s="69">
        <v>25</v>
      </c>
      <c r="N32" s="69" t="s">
        <v>378</v>
      </c>
      <c r="O32" s="84" t="s">
        <v>0</v>
      </c>
      <c r="P32" s="85" t="s">
        <v>381</v>
      </c>
      <c r="T32" s="70"/>
    </row>
    <row r="33" spans="2:20" s="69" customFormat="1" ht="16.5" customHeight="1" x14ac:dyDescent="0.2">
      <c r="B33" s="69" t="str">
        <f t="shared" ref="B33" si="2">CONCATENATE(H33,I33)</f>
        <v/>
      </c>
      <c r="C33" s="69" t="str">
        <f t="shared" ref="C33" si="3">CONCATENATE(D33," ",E33)</f>
        <v xml:space="preserve"> </v>
      </c>
      <c r="E33" s="70"/>
      <c r="F33" s="71"/>
      <c r="G33" s="72" t="e">
        <f>VLOOKUP(C33,Course!$A$2:$B$203,2,TRUE)</f>
        <v>#N/A</v>
      </c>
      <c r="J33" s="73" t="e">
        <f>VLOOKUP(A33,Blocks!$A$5:$E$137,2,FALSE)</f>
        <v>#N/A</v>
      </c>
      <c r="K33" s="73" t="e">
        <f>VLOOKUP(A33,Blocks!$A$5:$E$137,3,FALSE)</f>
        <v>#N/A</v>
      </c>
      <c r="L33" s="73" t="e">
        <f>VLOOKUP(A33,Blocks!$A$5:$E$137,4,FALSE)</f>
        <v>#N/A</v>
      </c>
      <c r="P33" s="71"/>
      <c r="T33" s="70"/>
    </row>
    <row r="34" spans="2:20" s="69" customFormat="1" ht="16.5" customHeight="1" x14ac:dyDescent="0.2">
      <c r="B34" s="69" t="str">
        <f t="shared" ref="B34" si="4">CONCATENATE(H34,I34)</f>
        <v/>
      </c>
      <c r="C34" s="69" t="str">
        <f t="shared" ref="C34" si="5">CONCATENATE(D34," ",E34)</f>
        <v xml:space="preserve"> </v>
      </c>
      <c r="E34" s="70"/>
      <c r="F34" s="71"/>
      <c r="G34" s="72" t="e">
        <f>VLOOKUP(C34,Course!$A$2:$B$203,2,TRUE)</f>
        <v>#N/A</v>
      </c>
      <c r="J34" s="73" t="e">
        <f>VLOOKUP(A34,Blocks!$A$5:$E$137,2,FALSE)</f>
        <v>#N/A</v>
      </c>
      <c r="K34" s="73" t="e">
        <f>VLOOKUP(A34,Blocks!$A$5:$E$137,3,FALSE)</f>
        <v>#N/A</v>
      </c>
      <c r="L34" s="73" t="e">
        <f>VLOOKUP(A34,Blocks!$A$5:$E$137,4,FALSE)</f>
        <v>#N/A</v>
      </c>
      <c r="P34" s="71"/>
      <c r="T34" s="70"/>
    </row>
    <row r="35" spans="2:20" s="69" customFormat="1" ht="16.5" customHeight="1" x14ac:dyDescent="0.2">
      <c r="B35" s="69" t="str">
        <f t="shared" ref="B35" si="6">CONCATENATE(H35,I35)</f>
        <v/>
      </c>
      <c r="C35" s="69" t="str">
        <f t="shared" ref="C35" si="7">CONCATENATE(D35," ",E35)</f>
        <v xml:space="preserve"> </v>
      </c>
      <c r="E35" s="70"/>
      <c r="F35" s="71"/>
      <c r="G35" s="72" t="e">
        <f>VLOOKUP(C35,Course!$A$2:$B$203,2,TRUE)</f>
        <v>#N/A</v>
      </c>
      <c r="J35" s="73" t="e">
        <f>VLOOKUP(A35,Blocks!$A$5:$E$137,2,FALSE)</f>
        <v>#N/A</v>
      </c>
      <c r="K35" s="73" t="e">
        <f>VLOOKUP(A35,Blocks!$A$5:$E$137,3,FALSE)</f>
        <v>#N/A</v>
      </c>
      <c r="L35" s="73" t="e">
        <f>VLOOKUP(A35,Blocks!$A$5:$E$137,4,FALSE)</f>
        <v>#N/A</v>
      </c>
      <c r="P35" s="71"/>
      <c r="T35" s="70"/>
    </row>
    <row r="36" spans="2:20" s="69" customFormat="1" ht="16.5" customHeight="1" x14ac:dyDescent="0.2">
      <c r="B36" s="69" t="str">
        <f t="shared" ref="B36" si="8">CONCATENATE(H36,I36)</f>
        <v/>
      </c>
      <c r="C36" s="69" t="str">
        <f t="shared" ref="C36" si="9">CONCATENATE(D36," ",E36)</f>
        <v xml:space="preserve"> </v>
      </c>
      <c r="E36" s="70"/>
      <c r="F36" s="71"/>
      <c r="G36" s="72" t="e">
        <f>VLOOKUP(C36,Course!$A$2:$B$203,2,TRUE)</f>
        <v>#N/A</v>
      </c>
      <c r="J36" s="73" t="e">
        <f>VLOOKUP(A36,Blocks!$A$5:$E$137,2,FALSE)</f>
        <v>#N/A</v>
      </c>
      <c r="K36" s="73" t="e">
        <f>VLOOKUP(A36,Blocks!$A$5:$E$137,3,FALSE)</f>
        <v>#N/A</v>
      </c>
      <c r="L36" s="73" t="e">
        <f>VLOOKUP(A36,Blocks!$A$5:$E$137,4,FALSE)</f>
        <v>#N/A</v>
      </c>
      <c r="P36" s="71"/>
      <c r="T36" s="70"/>
    </row>
    <row r="37" spans="2:20" s="69" customFormat="1" ht="16.5" customHeight="1" x14ac:dyDescent="0.2">
      <c r="B37" s="69" t="str">
        <f t="shared" ref="B37" si="10">CONCATENATE(H37,I37)</f>
        <v/>
      </c>
      <c r="C37" s="69" t="str">
        <f t="shared" ref="C37" si="11">CONCATENATE(D37," ",E37)</f>
        <v xml:space="preserve"> </v>
      </c>
      <c r="E37" s="70"/>
      <c r="F37" s="71"/>
      <c r="G37" s="72" t="e">
        <f>VLOOKUP(C37,Course!$A$2:$B$203,2,TRUE)</f>
        <v>#N/A</v>
      </c>
      <c r="J37" s="73" t="e">
        <f>VLOOKUP(A37,Blocks!$A$5:$E$137,2,FALSE)</f>
        <v>#N/A</v>
      </c>
      <c r="K37" s="73" t="e">
        <f>VLOOKUP(A37,Blocks!$A$5:$E$137,3,FALSE)</f>
        <v>#N/A</v>
      </c>
      <c r="L37" s="73" t="e">
        <f>VLOOKUP(A37,Blocks!$A$5:$E$137,4,FALSE)</f>
        <v>#N/A</v>
      </c>
      <c r="P37" s="71"/>
      <c r="T37" s="70"/>
    </row>
    <row r="38" spans="2:20" s="69" customFormat="1" ht="16.5" customHeight="1" x14ac:dyDescent="0.2">
      <c r="B38" s="69" t="str">
        <f t="shared" ref="B38" si="12">CONCATENATE(H38,I38)</f>
        <v/>
      </c>
      <c r="C38" s="69" t="str">
        <f t="shared" ref="C38" si="13">CONCATENATE(D38," ",E38)</f>
        <v xml:space="preserve"> </v>
      </c>
      <c r="E38" s="70"/>
      <c r="F38" s="71"/>
      <c r="G38" s="72" t="e">
        <f>VLOOKUP(C38,Course!$A$2:$B$203,2,TRUE)</f>
        <v>#N/A</v>
      </c>
      <c r="J38" s="73" t="e">
        <f>VLOOKUP(A38,Blocks!$A$5:$E$137,2,FALSE)</f>
        <v>#N/A</v>
      </c>
      <c r="K38" s="73" t="e">
        <f>VLOOKUP(A38,Blocks!$A$5:$E$137,3,FALSE)</f>
        <v>#N/A</v>
      </c>
      <c r="L38" s="73" t="e">
        <f>VLOOKUP(A38,Blocks!$A$5:$E$137,4,FALSE)</f>
        <v>#N/A</v>
      </c>
      <c r="P38" s="71"/>
      <c r="T38" s="70"/>
    </row>
    <row r="39" spans="2:20" s="69" customFormat="1" ht="16.5" customHeight="1" x14ac:dyDescent="0.2">
      <c r="B39" s="69" t="str">
        <f t="shared" ref="B39" si="14">CONCATENATE(H39,I39)</f>
        <v/>
      </c>
      <c r="C39" s="69" t="str">
        <f t="shared" ref="C39" si="15">CONCATENATE(D39," ",E39)</f>
        <v xml:space="preserve"> </v>
      </c>
      <c r="E39" s="70"/>
      <c r="F39" s="71"/>
      <c r="G39" s="72" t="e">
        <f>VLOOKUP(C39,Course!$A$2:$B$203,2,TRUE)</f>
        <v>#N/A</v>
      </c>
      <c r="J39" s="73" t="e">
        <f>VLOOKUP(A39,Blocks!$A$5:$E$137,2,FALSE)</f>
        <v>#N/A</v>
      </c>
      <c r="K39" s="73" t="e">
        <f>VLOOKUP(A39,Blocks!$A$5:$E$137,3,FALSE)</f>
        <v>#N/A</v>
      </c>
      <c r="L39" s="73" t="e">
        <f>VLOOKUP(A39,Blocks!$A$5:$E$137,4,FALSE)</f>
        <v>#N/A</v>
      </c>
      <c r="P39" s="71"/>
      <c r="T39" s="70"/>
    </row>
    <row r="40" spans="2:20" s="69" customFormat="1" ht="16.5" customHeight="1" x14ac:dyDescent="0.2">
      <c r="B40" s="69" t="str">
        <f t="shared" ref="B40" si="16">CONCATENATE(H40,I40)</f>
        <v/>
      </c>
      <c r="C40" s="69" t="str">
        <f t="shared" ref="C40" si="17">CONCATENATE(D40," ",E40)</f>
        <v xml:space="preserve"> </v>
      </c>
      <c r="E40" s="70"/>
      <c r="F40" s="71"/>
      <c r="G40" s="72" t="e">
        <f>VLOOKUP(C40,Course!$A$2:$B$203,2,TRUE)</f>
        <v>#N/A</v>
      </c>
      <c r="J40" s="73" t="e">
        <f>VLOOKUP(A40,Blocks!$A$5:$E$137,2,FALSE)</f>
        <v>#N/A</v>
      </c>
      <c r="K40" s="73" t="e">
        <f>VLOOKUP(A40,Blocks!$A$5:$E$137,3,FALSE)</f>
        <v>#N/A</v>
      </c>
      <c r="L40" s="73" t="e">
        <f>VLOOKUP(A40,Blocks!$A$5:$E$137,4,FALSE)</f>
        <v>#N/A</v>
      </c>
      <c r="P40" s="71"/>
      <c r="T40" s="70"/>
    </row>
    <row r="41" spans="2:20" s="69" customFormat="1" ht="16.5" customHeight="1" x14ac:dyDescent="0.2">
      <c r="B41" s="69" t="str">
        <f t="shared" ref="B41" si="18">CONCATENATE(H41,I41)</f>
        <v/>
      </c>
      <c r="C41" s="69" t="str">
        <f t="shared" ref="C41" si="19">CONCATENATE(D41," ",E41)</f>
        <v xml:space="preserve"> </v>
      </c>
      <c r="E41" s="70"/>
      <c r="F41" s="71"/>
      <c r="G41" s="72" t="e">
        <f>VLOOKUP(C41,Course!$A$2:$B$203,2,TRUE)</f>
        <v>#N/A</v>
      </c>
      <c r="J41" s="73" t="e">
        <f>VLOOKUP(A41,Blocks!$A$5:$E$137,2,FALSE)</f>
        <v>#N/A</v>
      </c>
      <c r="K41" s="73" t="e">
        <f>VLOOKUP(A41,Blocks!$A$5:$E$137,3,FALSE)</f>
        <v>#N/A</v>
      </c>
      <c r="L41" s="73" t="e">
        <f>VLOOKUP(A41,Blocks!$A$5:$E$137,4,FALSE)</f>
        <v>#N/A</v>
      </c>
      <c r="P41" s="71"/>
      <c r="T41" s="70"/>
    </row>
    <row r="42" spans="2:20" s="69" customFormat="1" ht="16.5" customHeight="1" x14ac:dyDescent="0.2">
      <c r="B42" s="69" t="str">
        <f t="shared" ref="B42" si="20">CONCATENATE(H42,I42)</f>
        <v/>
      </c>
      <c r="C42" s="69" t="str">
        <f t="shared" ref="C42" si="21">CONCATENATE(D42," ",E42)</f>
        <v xml:space="preserve"> </v>
      </c>
      <c r="E42" s="70"/>
      <c r="F42" s="71"/>
      <c r="G42" s="72" t="e">
        <f>VLOOKUP(C42,Course!$A$2:$B$203,2,TRUE)</f>
        <v>#N/A</v>
      </c>
      <c r="J42" s="73" t="e">
        <f>VLOOKUP(A42,Blocks!$A$5:$E$137,2,FALSE)</f>
        <v>#N/A</v>
      </c>
      <c r="K42" s="73" t="e">
        <f>VLOOKUP(A42,Blocks!$A$5:$E$137,3,FALSE)</f>
        <v>#N/A</v>
      </c>
      <c r="L42" s="73" t="e">
        <f>VLOOKUP(A42,Blocks!$A$5:$E$137,4,FALSE)</f>
        <v>#N/A</v>
      </c>
      <c r="P42" s="71"/>
      <c r="T42" s="70"/>
    </row>
    <row r="43" spans="2:20" s="69" customFormat="1" ht="16.5" customHeight="1" x14ac:dyDescent="0.2">
      <c r="B43" s="69" t="str">
        <f t="shared" ref="B43" si="22">CONCATENATE(H43,I43)</f>
        <v/>
      </c>
      <c r="C43" s="69" t="str">
        <f t="shared" ref="C43" si="23">CONCATENATE(D43," ",E43)</f>
        <v xml:space="preserve"> </v>
      </c>
      <c r="E43" s="70"/>
      <c r="F43" s="71"/>
      <c r="G43" s="72" t="e">
        <f>VLOOKUP(C43,Course!$A$2:$B$203,2,TRUE)</f>
        <v>#N/A</v>
      </c>
      <c r="J43" s="73" t="e">
        <f>VLOOKUP(A43,Blocks!$A$5:$E$137,2,FALSE)</f>
        <v>#N/A</v>
      </c>
      <c r="K43" s="73" t="e">
        <f>VLOOKUP(A43,Blocks!$A$5:$E$137,3,FALSE)</f>
        <v>#N/A</v>
      </c>
      <c r="L43" s="73" t="e">
        <f>VLOOKUP(A43,Blocks!$A$5:$E$137,4,FALSE)</f>
        <v>#N/A</v>
      </c>
      <c r="P43" s="71"/>
      <c r="T43" s="70"/>
    </row>
    <row r="44" spans="2:20" s="69" customFormat="1" ht="16.5" customHeight="1" x14ac:dyDescent="0.2">
      <c r="B44" s="69" t="str">
        <f t="shared" ref="B44" si="24">CONCATENATE(H44,I44)</f>
        <v/>
      </c>
      <c r="C44" s="69" t="str">
        <f t="shared" ref="C44" si="25">CONCATENATE(D44," ",E44)</f>
        <v xml:space="preserve"> </v>
      </c>
      <c r="E44" s="70"/>
      <c r="F44" s="71"/>
      <c r="G44" s="72" t="e">
        <f>VLOOKUP(C44,Course!$A$2:$B$203,2,TRUE)</f>
        <v>#N/A</v>
      </c>
      <c r="J44" s="73" t="e">
        <f>VLOOKUP(A44,Blocks!$A$5:$E$137,2,FALSE)</f>
        <v>#N/A</v>
      </c>
      <c r="K44" s="73" t="e">
        <f>VLOOKUP(A44,Blocks!$A$5:$E$137,3,FALSE)</f>
        <v>#N/A</v>
      </c>
      <c r="L44" s="73" t="e">
        <f>VLOOKUP(A44,Blocks!$A$5:$E$137,4,FALSE)</f>
        <v>#N/A</v>
      </c>
      <c r="P44" s="71"/>
      <c r="T44" s="70"/>
    </row>
    <row r="45" spans="2:20" s="69" customFormat="1" ht="16.5" customHeight="1" x14ac:dyDescent="0.2">
      <c r="B45" s="69" t="str">
        <f t="shared" ref="B45" si="26">CONCATENATE(H45,I45)</f>
        <v/>
      </c>
      <c r="C45" s="69" t="str">
        <f t="shared" ref="C45" si="27">CONCATENATE(D45," ",E45)</f>
        <v xml:space="preserve"> </v>
      </c>
      <c r="E45" s="70"/>
      <c r="F45" s="71"/>
      <c r="G45" s="72" t="e">
        <f>VLOOKUP(C45,Course!$A$2:$B$203,2,TRUE)</f>
        <v>#N/A</v>
      </c>
      <c r="J45" s="73" t="e">
        <f>VLOOKUP(A45,Blocks!$A$5:$E$137,2,FALSE)</f>
        <v>#N/A</v>
      </c>
      <c r="K45" s="73" t="e">
        <f>VLOOKUP(A45,Blocks!$A$5:$E$137,3,FALSE)</f>
        <v>#N/A</v>
      </c>
      <c r="L45" s="73" t="e">
        <f>VLOOKUP(A45,Blocks!$A$5:$E$137,4,FALSE)</f>
        <v>#N/A</v>
      </c>
      <c r="P45" s="71"/>
      <c r="T45" s="70"/>
    </row>
    <row r="46" spans="2:20" s="69" customFormat="1" ht="16.5" customHeight="1" x14ac:dyDescent="0.2">
      <c r="B46" s="69" t="str">
        <f t="shared" ref="B46" si="28">CONCATENATE(H46,I46)</f>
        <v/>
      </c>
      <c r="C46" s="69" t="str">
        <f t="shared" ref="C46" si="29">CONCATENATE(D46," ",E46)</f>
        <v xml:space="preserve"> </v>
      </c>
      <c r="E46" s="70"/>
      <c r="F46" s="71"/>
      <c r="G46" s="72" t="e">
        <f>VLOOKUP(C46,Course!$A$2:$B$203,2,TRUE)</f>
        <v>#N/A</v>
      </c>
      <c r="J46" s="73" t="e">
        <f>VLOOKUP(A46,Blocks!$A$5:$E$137,2,FALSE)</f>
        <v>#N/A</v>
      </c>
      <c r="K46" s="73" t="e">
        <f>VLOOKUP(A46,Blocks!$A$5:$E$137,3,FALSE)</f>
        <v>#N/A</v>
      </c>
      <c r="L46" s="73" t="e">
        <f>VLOOKUP(A46,Blocks!$A$5:$E$137,4,FALSE)</f>
        <v>#N/A</v>
      </c>
      <c r="P46" s="71"/>
      <c r="T46" s="70"/>
    </row>
    <row r="47" spans="2:20" s="69" customFormat="1" ht="16.5" customHeight="1" x14ac:dyDescent="0.2">
      <c r="B47" s="69" t="str">
        <f t="shared" ref="B47" si="30">CONCATENATE(H47,I47)</f>
        <v/>
      </c>
      <c r="C47" s="69" t="str">
        <f t="shared" ref="C47" si="31">CONCATENATE(D47," ",E47)</f>
        <v xml:space="preserve"> </v>
      </c>
      <c r="E47" s="70"/>
      <c r="F47" s="71"/>
      <c r="G47" s="72" t="e">
        <f>VLOOKUP(C47,Course!$A$2:$B$203,2,TRUE)</f>
        <v>#N/A</v>
      </c>
      <c r="J47" s="73" t="e">
        <f>VLOOKUP(A47,Blocks!$A$5:$E$137,2,FALSE)</f>
        <v>#N/A</v>
      </c>
      <c r="K47" s="73" t="e">
        <f>VLOOKUP(A47,Blocks!$A$5:$E$137,3,FALSE)</f>
        <v>#N/A</v>
      </c>
      <c r="L47" s="73" t="e">
        <f>VLOOKUP(A47,Blocks!$A$5:$E$137,4,FALSE)</f>
        <v>#N/A</v>
      </c>
      <c r="P47" s="71"/>
      <c r="T47" s="70"/>
    </row>
    <row r="48" spans="2:20" s="69" customFormat="1" ht="16.5" customHeight="1" x14ac:dyDescent="0.2">
      <c r="B48" s="69" t="str">
        <f t="shared" ref="B48" si="32">CONCATENATE(H48,I48)</f>
        <v/>
      </c>
      <c r="C48" s="69" t="str">
        <f t="shared" ref="C48" si="33">CONCATENATE(D48," ",E48)</f>
        <v xml:space="preserve"> </v>
      </c>
      <c r="E48" s="70"/>
      <c r="F48" s="71"/>
      <c r="G48" s="72" t="e">
        <f>VLOOKUP(C48,Course!$A$2:$B$203,2,TRUE)</f>
        <v>#N/A</v>
      </c>
      <c r="J48" s="73" t="e">
        <f>VLOOKUP(A48,Blocks!$A$5:$E$137,2,FALSE)</f>
        <v>#N/A</v>
      </c>
      <c r="K48" s="73" t="e">
        <f>VLOOKUP(A48,Blocks!$A$5:$E$137,3,FALSE)</f>
        <v>#N/A</v>
      </c>
      <c r="L48" s="73" t="e">
        <f>VLOOKUP(A48,Blocks!$A$5:$E$137,4,FALSE)</f>
        <v>#N/A</v>
      </c>
      <c r="P48" s="71"/>
      <c r="T48" s="70"/>
    </row>
    <row r="49" spans="2:20" s="69" customFormat="1" ht="16.5" customHeight="1" x14ac:dyDescent="0.2">
      <c r="B49" s="69" t="str">
        <f t="shared" ref="B49" si="34">CONCATENATE(H49,I49)</f>
        <v/>
      </c>
      <c r="C49" s="69" t="str">
        <f t="shared" ref="C49" si="35">CONCATENATE(D49," ",E49)</f>
        <v xml:space="preserve"> </v>
      </c>
      <c r="E49" s="70"/>
      <c r="F49" s="71"/>
      <c r="G49" s="72" t="e">
        <f>VLOOKUP(C49,Course!$A$2:$B$203,2,TRUE)</f>
        <v>#N/A</v>
      </c>
      <c r="J49" s="73" t="e">
        <f>VLOOKUP(A49,Blocks!$A$5:$E$137,2,FALSE)</f>
        <v>#N/A</v>
      </c>
      <c r="K49" s="73" t="e">
        <f>VLOOKUP(A49,Blocks!$A$5:$E$137,3,FALSE)</f>
        <v>#N/A</v>
      </c>
      <c r="L49" s="73" t="e">
        <f>VLOOKUP(A49,Blocks!$A$5:$E$137,4,FALSE)</f>
        <v>#N/A</v>
      </c>
      <c r="P49" s="71"/>
      <c r="T49" s="70"/>
    </row>
    <row r="50" spans="2:20" s="69" customFormat="1" ht="16.5" customHeight="1" x14ac:dyDescent="0.2">
      <c r="B50" s="69" t="str">
        <f t="shared" ref="B50" si="36">CONCATENATE(H50,I50)</f>
        <v/>
      </c>
      <c r="C50" s="69" t="str">
        <f t="shared" ref="C50" si="37">CONCATENATE(D50," ",E50)</f>
        <v xml:space="preserve"> </v>
      </c>
      <c r="E50" s="70"/>
      <c r="F50" s="71"/>
      <c r="G50" s="72" t="e">
        <f>VLOOKUP(C50,Course!$A$2:$B$203,2,TRUE)</f>
        <v>#N/A</v>
      </c>
      <c r="J50" s="73" t="e">
        <f>VLOOKUP(A50,Blocks!$A$5:$E$137,2,FALSE)</f>
        <v>#N/A</v>
      </c>
      <c r="K50" s="73" t="e">
        <f>VLOOKUP(A50,Blocks!$A$5:$E$137,3,FALSE)</f>
        <v>#N/A</v>
      </c>
      <c r="L50" s="73" t="e">
        <f>VLOOKUP(A50,Blocks!$A$5:$E$137,4,FALSE)</f>
        <v>#N/A</v>
      </c>
      <c r="P50" s="71"/>
      <c r="T50" s="70"/>
    </row>
    <row r="51" spans="2:20" s="69" customFormat="1" ht="16.5" customHeight="1" x14ac:dyDescent="0.2">
      <c r="B51" s="69" t="str">
        <f t="shared" ref="B51" si="38">CONCATENATE(H51,I51)</f>
        <v/>
      </c>
      <c r="C51" s="69" t="str">
        <f t="shared" ref="C51" si="39">CONCATENATE(D51," ",E51)</f>
        <v xml:space="preserve"> </v>
      </c>
      <c r="E51" s="70"/>
      <c r="F51" s="71"/>
      <c r="G51" s="72" t="e">
        <f>VLOOKUP(C51,Course!$A$2:$B$203,2,TRUE)</f>
        <v>#N/A</v>
      </c>
      <c r="J51" s="73" t="e">
        <f>VLOOKUP(A51,Blocks!$A$5:$E$137,2,FALSE)</f>
        <v>#N/A</v>
      </c>
      <c r="K51" s="73" t="e">
        <f>VLOOKUP(A51,Blocks!$A$5:$E$137,3,FALSE)</f>
        <v>#N/A</v>
      </c>
      <c r="L51" s="73" t="e">
        <f>VLOOKUP(A51,Blocks!$A$5:$E$137,4,FALSE)</f>
        <v>#N/A</v>
      </c>
      <c r="P51" s="71"/>
      <c r="T51" s="70"/>
    </row>
    <row r="52" spans="2:20" s="69" customFormat="1" ht="16.5" customHeight="1" x14ac:dyDescent="0.2">
      <c r="B52" s="69" t="str">
        <f t="shared" ref="B52" si="40">CONCATENATE(H52,I52)</f>
        <v/>
      </c>
      <c r="C52" s="69" t="str">
        <f t="shared" ref="C52" si="41">CONCATENATE(D52," ",E52)</f>
        <v xml:space="preserve"> </v>
      </c>
      <c r="E52" s="70"/>
      <c r="F52" s="71"/>
      <c r="G52" s="72" t="e">
        <f>VLOOKUP(C52,Course!$A$2:$B$203,2,TRUE)</f>
        <v>#N/A</v>
      </c>
      <c r="J52" s="73" t="e">
        <f>VLOOKUP(A52,Blocks!$A$5:$E$137,2,FALSE)</f>
        <v>#N/A</v>
      </c>
      <c r="K52" s="73" t="e">
        <f>VLOOKUP(A52,Blocks!$A$5:$E$137,3,FALSE)</f>
        <v>#N/A</v>
      </c>
      <c r="L52" s="73" t="e">
        <f>VLOOKUP(A52,Blocks!$A$5:$E$137,4,FALSE)</f>
        <v>#N/A</v>
      </c>
      <c r="P52" s="71"/>
      <c r="T52" s="70"/>
    </row>
    <row r="53" spans="2:20" s="69" customFormat="1" ht="16.5" customHeight="1" x14ac:dyDescent="0.2">
      <c r="B53" s="69" t="str">
        <f t="shared" ref="B53" si="42">CONCATENATE(H53,I53)</f>
        <v/>
      </c>
      <c r="C53" s="69" t="str">
        <f t="shared" ref="C53" si="43">CONCATENATE(D53," ",E53)</f>
        <v xml:space="preserve"> </v>
      </c>
      <c r="E53" s="70"/>
      <c r="F53" s="71"/>
      <c r="G53" s="72" t="e">
        <f>VLOOKUP(C53,Course!$A$2:$B$203,2,TRUE)</f>
        <v>#N/A</v>
      </c>
      <c r="J53" s="73" t="e">
        <f>VLOOKUP(A53,Blocks!$A$5:$E$137,2,FALSE)</f>
        <v>#N/A</v>
      </c>
      <c r="K53" s="73" t="e">
        <f>VLOOKUP(A53,Blocks!$A$5:$E$137,3,FALSE)</f>
        <v>#N/A</v>
      </c>
      <c r="L53" s="73" t="e">
        <f>VLOOKUP(A53,Blocks!$A$5:$E$137,4,FALSE)</f>
        <v>#N/A</v>
      </c>
      <c r="P53" s="71"/>
      <c r="T53" s="70"/>
    </row>
    <row r="54" spans="2:20" s="69" customFormat="1" ht="16.5" customHeight="1" x14ac:dyDescent="0.2">
      <c r="B54" s="69" t="str">
        <f t="shared" ref="B54" si="44">CONCATENATE(H54,I54)</f>
        <v/>
      </c>
      <c r="C54" s="69" t="str">
        <f t="shared" ref="C54" si="45">CONCATENATE(D54," ",E54)</f>
        <v xml:space="preserve"> </v>
      </c>
      <c r="E54" s="70"/>
      <c r="F54" s="71"/>
      <c r="G54" s="72" t="e">
        <f>VLOOKUP(C54,Course!$A$2:$B$203,2,TRUE)</f>
        <v>#N/A</v>
      </c>
      <c r="J54" s="73" t="e">
        <f>VLOOKUP(A54,Blocks!$A$5:$E$137,2,FALSE)</f>
        <v>#N/A</v>
      </c>
      <c r="K54" s="73" t="e">
        <f>VLOOKUP(A54,Blocks!$A$5:$E$137,3,FALSE)</f>
        <v>#N/A</v>
      </c>
      <c r="L54" s="73" t="e">
        <f>VLOOKUP(A54,Blocks!$A$5:$E$137,4,FALSE)</f>
        <v>#N/A</v>
      </c>
      <c r="P54" s="71"/>
      <c r="T54" s="70"/>
    </row>
    <row r="55" spans="2:20" s="69" customFormat="1" ht="16.5" customHeight="1" x14ac:dyDescent="0.2">
      <c r="B55" s="69" t="str">
        <f t="shared" ref="B55" si="46">CONCATENATE(H55,I55)</f>
        <v/>
      </c>
      <c r="C55" s="69" t="str">
        <f t="shared" ref="C55" si="47">CONCATENATE(D55," ",E55)</f>
        <v xml:space="preserve"> </v>
      </c>
      <c r="E55" s="70"/>
      <c r="F55" s="71"/>
      <c r="G55" s="72" t="e">
        <f>VLOOKUP(C55,Course!$A$2:$B$203,2,TRUE)</f>
        <v>#N/A</v>
      </c>
      <c r="J55" s="73" t="e">
        <f>VLOOKUP(A55,Blocks!$A$5:$E$137,2,FALSE)</f>
        <v>#N/A</v>
      </c>
      <c r="K55" s="73" t="e">
        <f>VLOOKUP(A55,Blocks!$A$5:$E$137,3,FALSE)</f>
        <v>#N/A</v>
      </c>
      <c r="L55" s="73" t="e">
        <f>VLOOKUP(A55,Blocks!$A$5:$E$137,4,FALSE)</f>
        <v>#N/A</v>
      </c>
      <c r="P55" s="71"/>
      <c r="T55" s="70"/>
    </row>
    <row r="56" spans="2:20" s="69" customFormat="1" ht="16.5" customHeight="1" x14ac:dyDescent="0.2">
      <c r="B56" s="69" t="str">
        <f t="shared" ref="B56" si="48">CONCATENATE(H56,I56)</f>
        <v/>
      </c>
      <c r="C56" s="69" t="str">
        <f t="shared" ref="C56" si="49">CONCATENATE(D56," ",E56)</f>
        <v xml:space="preserve"> </v>
      </c>
      <c r="E56" s="70"/>
      <c r="F56" s="71"/>
      <c r="G56" s="72" t="e">
        <f>VLOOKUP(C56,Course!$A$2:$B$203,2,TRUE)</f>
        <v>#N/A</v>
      </c>
      <c r="J56" s="73" t="e">
        <f>VLOOKUP(A56,Blocks!$A$5:$E$137,2,FALSE)</f>
        <v>#N/A</v>
      </c>
      <c r="K56" s="73" t="e">
        <f>VLOOKUP(A56,Blocks!$A$5:$E$137,3,FALSE)</f>
        <v>#N/A</v>
      </c>
      <c r="L56" s="73" t="e">
        <f>VLOOKUP(A56,Blocks!$A$5:$E$137,4,FALSE)</f>
        <v>#N/A</v>
      </c>
      <c r="P56" s="71"/>
      <c r="T56" s="70"/>
    </row>
    <row r="57" spans="2:20" s="69" customFormat="1" ht="16.5" customHeight="1" x14ac:dyDescent="0.2">
      <c r="B57" s="69" t="str">
        <f t="shared" ref="B57" si="50">CONCATENATE(H57,I57)</f>
        <v/>
      </c>
      <c r="C57" s="69" t="str">
        <f t="shared" ref="C57" si="51">CONCATENATE(D57," ",E57)</f>
        <v xml:space="preserve"> </v>
      </c>
      <c r="E57" s="70"/>
      <c r="F57" s="71"/>
      <c r="G57" s="72" t="e">
        <f>VLOOKUP(C57,Course!$A$2:$B$203,2,TRUE)</f>
        <v>#N/A</v>
      </c>
      <c r="J57" s="73" t="e">
        <f>VLOOKUP(A57,Blocks!$A$5:$E$137,2,FALSE)</f>
        <v>#N/A</v>
      </c>
      <c r="K57" s="73" t="e">
        <f>VLOOKUP(A57,Blocks!$A$5:$E$137,3,FALSE)</f>
        <v>#N/A</v>
      </c>
      <c r="L57" s="73" t="e">
        <f>VLOOKUP(A57,Blocks!$A$5:$E$137,4,FALSE)</f>
        <v>#N/A</v>
      </c>
      <c r="P57" s="71"/>
      <c r="T57" s="70"/>
    </row>
    <row r="58" spans="2:20" s="69" customFormat="1" ht="16.5" customHeight="1" x14ac:dyDescent="0.2">
      <c r="B58" s="69" t="str">
        <f t="shared" ref="B58" si="52">CONCATENATE(H58,I58)</f>
        <v/>
      </c>
      <c r="C58" s="69" t="str">
        <f t="shared" ref="C58" si="53">CONCATENATE(D58," ",E58)</f>
        <v xml:space="preserve"> </v>
      </c>
      <c r="E58" s="70"/>
      <c r="F58" s="71"/>
      <c r="G58" s="72" t="e">
        <f>VLOOKUP(C58,Course!$A$2:$B$203,2,TRUE)</f>
        <v>#N/A</v>
      </c>
      <c r="J58" s="73" t="e">
        <f>VLOOKUP(A58,Blocks!$A$5:$E$137,2,FALSE)</f>
        <v>#N/A</v>
      </c>
      <c r="K58" s="73" t="e">
        <f>VLOOKUP(A58,Blocks!$A$5:$E$137,3,FALSE)</f>
        <v>#N/A</v>
      </c>
      <c r="L58" s="73" t="e">
        <f>VLOOKUP(A58,Blocks!$A$5:$E$137,4,FALSE)</f>
        <v>#N/A</v>
      </c>
      <c r="P58" s="71"/>
      <c r="T58" s="70"/>
    </row>
    <row r="59" spans="2:20" s="69" customFormat="1" ht="16.5" customHeight="1" x14ac:dyDescent="0.2">
      <c r="B59" s="69" t="str">
        <f t="shared" ref="B59" si="54">CONCATENATE(H59,I59)</f>
        <v/>
      </c>
      <c r="C59" s="69" t="str">
        <f t="shared" ref="C59" si="55">CONCATENATE(D59," ",E59)</f>
        <v xml:space="preserve"> </v>
      </c>
      <c r="E59" s="70"/>
      <c r="F59" s="71"/>
      <c r="G59" s="72" t="e">
        <f>VLOOKUP(C59,Course!$A$2:$B$203,2,TRUE)</f>
        <v>#N/A</v>
      </c>
      <c r="J59" s="73" t="e">
        <f>VLOOKUP(A59,Blocks!$A$5:$E$137,2,FALSE)</f>
        <v>#N/A</v>
      </c>
      <c r="K59" s="73" t="e">
        <f>VLOOKUP(A59,Blocks!$A$5:$E$137,3,FALSE)</f>
        <v>#N/A</v>
      </c>
      <c r="L59" s="73" t="e">
        <f>VLOOKUP(A59,Blocks!$A$5:$E$137,4,FALSE)</f>
        <v>#N/A</v>
      </c>
      <c r="P59" s="71"/>
      <c r="T59" s="70"/>
    </row>
    <row r="60" spans="2:20" s="69" customFormat="1" ht="16.5" customHeight="1" x14ac:dyDescent="0.2">
      <c r="B60" s="69" t="str">
        <f t="shared" ref="B60" si="56">CONCATENATE(H60,I60)</f>
        <v/>
      </c>
      <c r="C60" s="69" t="str">
        <f t="shared" ref="C60" si="57">CONCATENATE(D60," ",E60)</f>
        <v xml:space="preserve"> </v>
      </c>
      <c r="E60" s="70"/>
      <c r="F60" s="71"/>
      <c r="G60" s="72" t="e">
        <f>VLOOKUP(C60,Course!$A$2:$B$203,2,TRUE)</f>
        <v>#N/A</v>
      </c>
      <c r="J60" s="73" t="e">
        <f>VLOOKUP(A60,Blocks!$A$5:$E$137,2,FALSE)</f>
        <v>#N/A</v>
      </c>
      <c r="K60" s="73" t="e">
        <f>VLOOKUP(A60,Blocks!$A$5:$E$137,3,FALSE)</f>
        <v>#N/A</v>
      </c>
      <c r="L60" s="73" t="e">
        <f>VLOOKUP(A60,Blocks!$A$5:$E$137,4,FALSE)</f>
        <v>#N/A</v>
      </c>
      <c r="P60" s="71"/>
      <c r="T60" s="70"/>
    </row>
    <row r="61" spans="2:20" s="69" customFormat="1" ht="16.5" customHeight="1" x14ac:dyDescent="0.2">
      <c r="B61" s="69" t="str">
        <f t="shared" ref="B61" si="58">CONCATENATE(H61,I61)</f>
        <v/>
      </c>
      <c r="C61" s="69" t="str">
        <f t="shared" ref="C61" si="59">CONCATENATE(D61," ",E61)</f>
        <v xml:space="preserve"> </v>
      </c>
      <c r="E61" s="70"/>
      <c r="F61" s="71"/>
      <c r="G61" s="72" t="e">
        <f>VLOOKUP(C61,Course!$A$2:$B$203,2,TRUE)</f>
        <v>#N/A</v>
      </c>
      <c r="J61" s="73" t="e">
        <f>VLOOKUP(A61,Blocks!$A$5:$E$137,2,FALSE)</f>
        <v>#N/A</v>
      </c>
      <c r="K61" s="73" t="e">
        <f>VLOOKUP(A61,Blocks!$A$5:$E$137,3,FALSE)</f>
        <v>#N/A</v>
      </c>
      <c r="L61" s="73" t="e">
        <f>VLOOKUP(A61,Blocks!$A$5:$E$137,4,FALSE)</f>
        <v>#N/A</v>
      </c>
      <c r="P61" s="71"/>
      <c r="T61" s="70"/>
    </row>
    <row r="62" spans="2:20" s="69" customFormat="1" ht="16.5" customHeight="1" x14ac:dyDescent="0.2">
      <c r="B62" s="69" t="str">
        <f t="shared" ref="B62" si="60">CONCATENATE(H62,I62)</f>
        <v/>
      </c>
      <c r="C62" s="69" t="str">
        <f t="shared" ref="C62" si="61">CONCATENATE(D62," ",E62)</f>
        <v xml:space="preserve"> </v>
      </c>
      <c r="E62" s="70"/>
      <c r="F62" s="71"/>
      <c r="G62" s="72" t="e">
        <f>VLOOKUP(C62,Course!$A$2:$B$203,2,TRUE)</f>
        <v>#N/A</v>
      </c>
      <c r="J62" s="73" t="e">
        <f>VLOOKUP(A62,Blocks!$A$5:$E$137,2,FALSE)</f>
        <v>#N/A</v>
      </c>
      <c r="K62" s="73" t="e">
        <f>VLOOKUP(A62,Blocks!$A$5:$E$137,3,FALSE)</f>
        <v>#N/A</v>
      </c>
      <c r="L62" s="73" t="e">
        <f>VLOOKUP(A62,Blocks!$A$5:$E$137,4,FALSE)</f>
        <v>#N/A</v>
      </c>
      <c r="P62" s="71"/>
      <c r="T62" s="70"/>
    </row>
    <row r="63" spans="2:20" s="69" customFormat="1" ht="16.5" customHeight="1" x14ac:dyDescent="0.2">
      <c r="B63" s="69" t="str">
        <f t="shared" ref="B63" si="62">CONCATENATE(H63,I63)</f>
        <v/>
      </c>
      <c r="C63" s="69" t="str">
        <f t="shared" ref="C63" si="63">CONCATENATE(D63," ",E63)</f>
        <v xml:space="preserve"> </v>
      </c>
      <c r="E63" s="70"/>
      <c r="F63" s="71"/>
      <c r="G63" s="72" t="e">
        <f>VLOOKUP(C63,Course!$A$2:$B$203,2,TRUE)</f>
        <v>#N/A</v>
      </c>
      <c r="J63" s="73" t="e">
        <f>VLOOKUP(A63,Blocks!$A$5:$E$137,2,FALSE)</f>
        <v>#N/A</v>
      </c>
      <c r="K63" s="73" t="e">
        <f>VLOOKUP(A63,Blocks!$A$5:$E$137,3,FALSE)</f>
        <v>#N/A</v>
      </c>
      <c r="L63" s="73" t="e">
        <f>VLOOKUP(A63,Blocks!$A$5:$E$137,4,FALSE)</f>
        <v>#N/A</v>
      </c>
      <c r="P63" s="71"/>
      <c r="T63" s="70"/>
    </row>
    <row r="64" spans="2:20" s="69" customFormat="1" ht="16.5" customHeight="1" x14ac:dyDescent="0.2">
      <c r="B64" s="69" t="str">
        <f t="shared" ref="B64" si="64">CONCATENATE(H64,I64)</f>
        <v/>
      </c>
      <c r="C64" s="69" t="str">
        <f t="shared" ref="C64" si="65">CONCATENATE(D64," ",E64)</f>
        <v xml:space="preserve"> </v>
      </c>
      <c r="E64" s="70"/>
      <c r="F64" s="71"/>
      <c r="G64" s="72" t="e">
        <f>VLOOKUP(C64,Course!$A$2:$B$203,2,TRUE)</f>
        <v>#N/A</v>
      </c>
      <c r="J64" s="73" t="e">
        <f>VLOOKUP(A64,Blocks!$A$5:$E$137,2,FALSE)</f>
        <v>#N/A</v>
      </c>
      <c r="K64" s="73" t="e">
        <f>VLOOKUP(A64,Blocks!$A$5:$E$137,3,FALSE)</f>
        <v>#N/A</v>
      </c>
      <c r="L64" s="73" t="e">
        <f>VLOOKUP(A64,Blocks!$A$5:$E$137,4,FALSE)</f>
        <v>#N/A</v>
      </c>
      <c r="P64" s="71"/>
      <c r="T64" s="70"/>
    </row>
    <row r="65" spans="2:20" s="69" customFormat="1" ht="16.5" customHeight="1" x14ac:dyDescent="0.2">
      <c r="B65" s="69" t="str">
        <f t="shared" ref="B65" si="66">CONCATENATE(H65,I65)</f>
        <v/>
      </c>
      <c r="C65" s="69" t="str">
        <f t="shared" ref="C65" si="67">CONCATENATE(D65," ",E65)</f>
        <v xml:space="preserve"> </v>
      </c>
      <c r="E65" s="70"/>
      <c r="F65" s="71"/>
      <c r="G65" s="72" t="e">
        <f>VLOOKUP(C65,Course!$A$2:$B$203,2,TRUE)</f>
        <v>#N/A</v>
      </c>
      <c r="J65" s="73" t="e">
        <f>VLOOKUP(A65,Blocks!$A$5:$E$137,2,FALSE)</f>
        <v>#N/A</v>
      </c>
      <c r="K65" s="73" t="e">
        <f>VLOOKUP(A65,Blocks!$A$5:$E$137,3,FALSE)</f>
        <v>#N/A</v>
      </c>
      <c r="L65" s="73" t="e">
        <f>VLOOKUP(A65,Blocks!$A$5:$E$137,4,FALSE)</f>
        <v>#N/A</v>
      </c>
      <c r="P65" s="71"/>
      <c r="T65" s="70"/>
    </row>
    <row r="66" spans="2:20" s="69" customFormat="1" ht="16.5" customHeight="1" x14ac:dyDescent="0.2">
      <c r="B66" s="69" t="str">
        <f t="shared" ref="B66" si="68">CONCATENATE(H66,I66)</f>
        <v/>
      </c>
      <c r="C66" s="69" t="str">
        <f t="shared" ref="C66" si="69">CONCATENATE(D66," ",E66)</f>
        <v xml:space="preserve"> </v>
      </c>
      <c r="E66" s="70"/>
      <c r="F66" s="71"/>
      <c r="G66" s="72" t="e">
        <f>VLOOKUP(C66,Course!$A$2:$B$203,2,TRUE)</f>
        <v>#N/A</v>
      </c>
      <c r="J66" s="73" t="e">
        <f>VLOOKUP(A66,Blocks!$A$5:$E$137,2,FALSE)</f>
        <v>#N/A</v>
      </c>
      <c r="K66" s="73" t="e">
        <f>VLOOKUP(A66,Blocks!$A$5:$E$137,3,FALSE)</f>
        <v>#N/A</v>
      </c>
      <c r="L66" s="73" t="e">
        <f>VLOOKUP(A66,Blocks!$A$5:$E$137,4,FALSE)</f>
        <v>#N/A</v>
      </c>
      <c r="P66" s="71"/>
      <c r="T66" s="70"/>
    </row>
    <row r="67" spans="2:20" s="69" customFormat="1" ht="16.5" customHeight="1" x14ac:dyDescent="0.2">
      <c r="B67" s="69" t="str">
        <f t="shared" ref="B67" si="70">CONCATENATE(H67,I67)</f>
        <v/>
      </c>
      <c r="C67" s="69" t="str">
        <f t="shared" ref="C67" si="71">CONCATENATE(D67," ",E67)</f>
        <v xml:space="preserve"> </v>
      </c>
      <c r="E67" s="70"/>
      <c r="F67" s="71"/>
      <c r="G67" s="72" t="e">
        <f>VLOOKUP(C67,Course!$A$2:$B$203,2,TRUE)</f>
        <v>#N/A</v>
      </c>
      <c r="J67" s="73" t="e">
        <f>VLOOKUP(A67,Blocks!$A$5:$E$137,2,FALSE)</f>
        <v>#N/A</v>
      </c>
      <c r="K67" s="73" t="e">
        <f>VLOOKUP(A67,Blocks!$A$5:$E$137,3,FALSE)</f>
        <v>#N/A</v>
      </c>
      <c r="L67" s="73" t="e">
        <f>VLOOKUP(A67,Blocks!$A$5:$E$137,4,FALSE)</f>
        <v>#N/A</v>
      </c>
      <c r="P67" s="71"/>
      <c r="T67" s="70"/>
    </row>
    <row r="68" spans="2:20" s="69" customFormat="1" ht="16.5" customHeight="1" x14ac:dyDescent="0.2">
      <c r="B68" s="69" t="str">
        <f t="shared" ref="B68" si="72">CONCATENATE(H68,I68)</f>
        <v/>
      </c>
      <c r="C68" s="69" t="str">
        <f t="shared" ref="C68" si="73">CONCATENATE(D68," ",E68)</f>
        <v xml:space="preserve"> </v>
      </c>
      <c r="E68" s="70"/>
      <c r="F68" s="71"/>
      <c r="G68" s="72" t="e">
        <f>VLOOKUP(C68,Course!$A$2:$B$203,2,TRUE)</f>
        <v>#N/A</v>
      </c>
      <c r="J68" s="73" t="e">
        <f>VLOOKUP(A68,Blocks!$A$5:$E$137,2,FALSE)</f>
        <v>#N/A</v>
      </c>
      <c r="K68" s="73" t="e">
        <f>VLOOKUP(A68,Blocks!$A$5:$E$137,3,FALSE)</f>
        <v>#N/A</v>
      </c>
      <c r="L68" s="73" t="e">
        <f>VLOOKUP(A68,Blocks!$A$5:$E$137,4,FALSE)</f>
        <v>#N/A</v>
      </c>
      <c r="P68" s="71"/>
      <c r="T68" s="70"/>
    </row>
    <row r="69" spans="2:20" s="69" customFormat="1" ht="16.5" customHeight="1" x14ac:dyDescent="0.2">
      <c r="B69" s="69" t="str">
        <f t="shared" ref="B69" si="74">CONCATENATE(H69,I69)</f>
        <v/>
      </c>
      <c r="C69" s="69" t="str">
        <f t="shared" ref="C69" si="75">CONCATENATE(D69," ",E69)</f>
        <v xml:space="preserve"> </v>
      </c>
      <c r="E69" s="70"/>
      <c r="F69" s="71"/>
      <c r="G69" s="72" t="e">
        <f>VLOOKUP(C69,Course!$A$2:$B$203,2,TRUE)</f>
        <v>#N/A</v>
      </c>
      <c r="J69" s="73" t="e">
        <f>VLOOKUP(A69,Blocks!$A$5:$E$137,2,FALSE)</f>
        <v>#N/A</v>
      </c>
      <c r="K69" s="73" t="e">
        <f>VLOOKUP(A69,Blocks!$A$5:$E$137,3,FALSE)</f>
        <v>#N/A</v>
      </c>
      <c r="L69" s="73" t="e">
        <f>VLOOKUP(A69,Blocks!$A$5:$E$137,4,FALSE)</f>
        <v>#N/A</v>
      </c>
      <c r="P69" s="71"/>
      <c r="T69" s="70"/>
    </row>
    <row r="70" spans="2:20" s="69" customFormat="1" ht="16.5" customHeight="1" x14ac:dyDescent="0.2">
      <c r="B70" s="69" t="str">
        <f t="shared" ref="B70:B77" si="76">CONCATENATE(H70,I70)</f>
        <v/>
      </c>
      <c r="C70" s="69" t="str">
        <f t="shared" ref="C70:C77" si="77">CONCATENATE(D70," ",E70)</f>
        <v xml:space="preserve"> </v>
      </c>
      <c r="E70" s="70"/>
      <c r="F70" s="71"/>
      <c r="G70" s="72" t="e">
        <f>VLOOKUP(C70,Course!$A$2:$B$203,2,TRUE)</f>
        <v>#N/A</v>
      </c>
      <c r="J70" s="73" t="e">
        <f>VLOOKUP(A70,Blocks!$A$5:$E$137,2,FALSE)</f>
        <v>#N/A</v>
      </c>
      <c r="K70" s="73" t="e">
        <f>VLOOKUP(A70,Blocks!$A$5:$E$137,3,FALSE)</f>
        <v>#N/A</v>
      </c>
      <c r="L70" s="73" t="e">
        <f>VLOOKUP(A70,Blocks!$A$5:$E$137,4,FALSE)</f>
        <v>#N/A</v>
      </c>
      <c r="P70" s="71"/>
      <c r="T70" s="70"/>
    </row>
    <row r="71" spans="2:20" s="69" customFormat="1" ht="16.5" customHeight="1" x14ac:dyDescent="0.2">
      <c r="B71" s="69" t="str">
        <f t="shared" si="76"/>
        <v/>
      </c>
      <c r="C71" s="69" t="str">
        <f t="shared" si="77"/>
        <v xml:space="preserve"> </v>
      </c>
      <c r="E71" s="70"/>
      <c r="F71" s="71"/>
      <c r="G71" s="72" t="e">
        <f>VLOOKUP(C71,Course!$A$2:$B$203,2,TRUE)</f>
        <v>#N/A</v>
      </c>
      <c r="J71" s="73" t="e">
        <f>VLOOKUP(A71,Blocks!$A$5:$E$137,2,FALSE)</f>
        <v>#N/A</v>
      </c>
      <c r="K71" s="73" t="e">
        <f>VLOOKUP(A71,Blocks!$A$5:$E$137,3,FALSE)</f>
        <v>#N/A</v>
      </c>
      <c r="L71" s="73" t="e">
        <f>VLOOKUP(A71,Blocks!$A$5:$E$137,4,FALSE)</f>
        <v>#N/A</v>
      </c>
      <c r="P71" s="71"/>
      <c r="T71" s="70"/>
    </row>
    <row r="72" spans="2:20" s="69" customFormat="1" ht="16.5" customHeight="1" x14ac:dyDescent="0.2">
      <c r="B72" s="69" t="str">
        <f t="shared" si="76"/>
        <v/>
      </c>
      <c r="C72" s="69" t="str">
        <f t="shared" si="77"/>
        <v xml:space="preserve"> </v>
      </c>
      <c r="E72" s="70"/>
      <c r="F72" s="71"/>
      <c r="G72" s="72" t="e">
        <f>VLOOKUP(C72,Course!$A$2:$B$203,2,TRUE)</f>
        <v>#N/A</v>
      </c>
      <c r="J72" s="73" t="e">
        <f>VLOOKUP(A72,Blocks!$A$5:$E$137,2,FALSE)</f>
        <v>#N/A</v>
      </c>
      <c r="K72" s="73" t="e">
        <f>VLOOKUP(A72,Blocks!$A$5:$E$137,3,FALSE)</f>
        <v>#N/A</v>
      </c>
      <c r="L72" s="73" t="e">
        <f>VLOOKUP(A72,Blocks!$A$5:$E$137,4,FALSE)</f>
        <v>#N/A</v>
      </c>
      <c r="P72" s="71"/>
      <c r="T72" s="70"/>
    </row>
    <row r="73" spans="2:20" s="69" customFormat="1" ht="16.5" customHeight="1" x14ac:dyDescent="0.2">
      <c r="B73" s="69" t="str">
        <f t="shared" si="76"/>
        <v/>
      </c>
      <c r="C73" s="69" t="str">
        <f t="shared" si="77"/>
        <v xml:space="preserve"> </v>
      </c>
      <c r="E73" s="70"/>
      <c r="F73" s="71"/>
      <c r="G73" s="72" t="e">
        <f>VLOOKUP(C73,Course!$A$2:$B$203,2,TRUE)</f>
        <v>#N/A</v>
      </c>
      <c r="J73" s="73" t="e">
        <f>VLOOKUP(A73,Blocks!$A$5:$E$137,2,FALSE)</f>
        <v>#N/A</v>
      </c>
      <c r="K73" s="73" t="e">
        <f>VLOOKUP(A73,Blocks!$A$5:$E$137,3,FALSE)</f>
        <v>#N/A</v>
      </c>
      <c r="L73" s="73" t="e">
        <f>VLOOKUP(A73,Blocks!$A$5:$E$137,4,FALSE)</f>
        <v>#N/A</v>
      </c>
      <c r="P73" s="71"/>
      <c r="T73" s="70"/>
    </row>
    <row r="74" spans="2:20" s="69" customFormat="1" ht="16.5" customHeight="1" x14ac:dyDescent="0.2">
      <c r="B74" s="69" t="str">
        <f t="shared" si="76"/>
        <v/>
      </c>
      <c r="C74" s="69" t="str">
        <f t="shared" si="77"/>
        <v xml:space="preserve"> </v>
      </c>
      <c r="E74" s="70"/>
      <c r="F74" s="71"/>
      <c r="G74" s="72" t="e">
        <f>VLOOKUP(C74,Course!$A$2:$B$203,2,TRUE)</f>
        <v>#N/A</v>
      </c>
      <c r="J74" s="73" t="e">
        <f>VLOOKUP(A74,Blocks!$A$5:$E$137,2,FALSE)</f>
        <v>#N/A</v>
      </c>
      <c r="K74" s="73" t="e">
        <f>VLOOKUP(A74,Blocks!$A$5:$E$137,3,FALSE)</f>
        <v>#N/A</v>
      </c>
      <c r="L74" s="73" t="e">
        <f>VLOOKUP(A74,Blocks!$A$5:$E$137,4,FALSE)</f>
        <v>#N/A</v>
      </c>
      <c r="P74" s="71"/>
      <c r="T74" s="70"/>
    </row>
    <row r="75" spans="2:20" s="69" customFormat="1" ht="16.5" customHeight="1" x14ac:dyDescent="0.2">
      <c r="B75" s="69" t="str">
        <f t="shared" si="76"/>
        <v/>
      </c>
      <c r="C75" s="69" t="str">
        <f t="shared" si="77"/>
        <v xml:space="preserve"> </v>
      </c>
      <c r="E75" s="70"/>
      <c r="F75" s="71"/>
      <c r="G75" s="72" t="e">
        <f>VLOOKUP(C75,Course!$A$2:$B$203,2,TRUE)</f>
        <v>#N/A</v>
      </c>
      <c r="J75" s="73" t="e">
        <f>VLOOKUP(A75,Blocks!$A$5:$E$137,2,FALSE)</f>
        <v>#N/A</v>
      </c>
      <c r="K75" s="73" t="e">
        <f>VLOOKUP(A75,Blocks!$A$5:$E$137,3,FALSE)</f>
        <v>#N/A</v>
      </c>
      <c r="L75" s="73" t="e">
        <f>VLOOKUP(A75,Blocks!$A$5:$E$137,4,FALSE)</f>
        <v>#N/A</v>
      </c>
      <c r="P75" s="71"/>
      <c r="T75" s="70"/>
    </row>
    <row r="76" spans="2:20" s="69" customFormat="1" ht="16.5" customHeight="1" x14ac:dyDescent="0.2">
      <c r="B76" s="69" t="str">
        <f t="shared" si="76"/>
        <v/>
      </c>
      <c r="C76" s="69" t="str">
        <f t="shared" si="77"/>
        <v xml:space="preserve"> </v>
      </c>
      <c r="E76" s="70"/>
      <c r="F76" s="71"/>
      <c r="G76" s="72" t="e">
        <f>VLOOKUP(C76,Course!$A$2:$B$203,2,TRUE)</f>
        <v>#N/A</v>
      </c>
      <c r="J76" s="73" t="e">
        <f>VLOOKUP(A76,Blocks!$A$5:$E$137,2,FALSE)</f>
        <v>#N/A</v>
      </c>
      <c r="K76" s="73" t="e">
        <f>VLOOKUP(A76,Blocks!$A$5:$E$137,3,FALSE)</f>
        <v>#N/A</v>
      </c>
      <c r="L76" s="73" t="e">
        <f>VLOOKUP(A76,Blocks!$A$5:$E$137,4,FALSE)</f>
        <v>#N/A</v>
      </c>
      <c r="P76" s="71"/>
      <c r="T76" s="70"/>
    </row>
    <row r="77" spans="2:20" s="69" customFormat="1" ht="16.5" customHeight="1" x14ac:dyDescent="0.2">
      <c r="B77" s="69" t="str">
        <f t="shared" si="76"/>
        <v/>
      </c>
      <c r="C77" s="69" t="str">
        <f t="shared" si="77"/>
        <v xml:space="preserve"> </v>
      </c>
      <c r="E77" s="70"/>
      <c r="F77" s="71"/>
      <c r="G77" s="72" t="e">
        <f>VLOOKUP(C77,Course!$A$2:$B$203,2,TRUE)</f>
        <v>#N/A</v>
      </c>
      <c r="J77" s="73" t="e">
        <f>VLOOKUP(A77,Blocks!$A$5:$E$137,2,FALSE)</f>
        <v>#N/A</v>
      </c>
      <c r="K77" s="73" t="e">
        <f>VLOOKUP(A77,Blocks!$A$5:$E$137,3,FALSE)</f>
        <v>#N/A</v>
      </c>
      <c r="L77" s="73" t="e">
        <f>VLOOKUP(A77,Blocks!$A$5:$E$137,4,FALSE)</f>
        <v>#N/A</v>
      </c>
      <c r="P77" s="71"/>
      <c r="T77" s="70"/>
    </row>
    <row r="78" spans="2:20" s="69" customFormat="1" ht="16.5" customHeight="1" x14ac:dyDescent="0.2">
      <c r="B78" s="69" t="str">
        <f t="shared" ref="B78:B97" si="78">CONCATENATE(H78,I78)</f>
        <v/>
      </c>
      <c r="C78" s="69" t="str">
        <f t="shared" ref="C78:C97" si="79">CONCATENATE(D78," ",E78)</f>
        <v xml:space="preserve"> </v>
      </c>
      <c r="E78" s="70"/>
      <c r="F78" s="71"/>
      <c r="G78" s="72" t="e">
        <f>VLOOKUP(C78,Course!$A$2:$B$203,2,TRUE)</f>
        <v>#N/A</v>
      </c>
      <c r="J78" s="73" t="e">
        <f>VLOOKUP(A78,Blocks!$A$5:$E$137,2,FALSE)</f>
        <v>#N/A</v>
      </c>
      <c r="K78" s="73" t="e">
        <f>VLOOKUP(A78,Blocks!$A$5:$E$137,3,FALSE)</f>
        <v>#N/A</v>
      </c>
      <c r="L78" s="73" t="e">
        <f>VLOOKUP(A78,Blocks!$A$5:$E$137,4,FALSE)</f>
        <v>#N/A</v>
      </c>
      <c r="P78" s="71"/>
      <c r="T78" s="70"/>
    </row>
    <row r="79" spans="2:20" s="69" customFormat="1" ht="16.5" customHeight="1" x14ac:dyDescent="0.2">
      <c r="B79" s="69" t="str">
        <f t="shared" si="78"/>
        <v/>
      </c>
      <c r="C79" s="69" t="str">
        <f t="shared" si="79"/>
        <v xml:space="preserve"> </v>
      </c>
      <c r="E79" s="70"/>
      <c r="F79" s="71"/>
      <c r="G79" s="72" t="e">
        <f>VLOOKUP(C79,Course!$A$2:$B$203,2,TRUE)</f>
        <v>#N/A</v>
      </c>
      <c r="J79" s="73" t="e">
        <f>VLOOKUP(A79,Blocks!$A$5:$E$137,2,FALSE)</f>
        <v>#N/A</v>
      </c>
      <c r="K79" s="73" t="e">
        <f>VLOOKUP(A79,Blocks!$A$5:$E$137,3,FALSE)</f>
        <v>#N/A</v>
      </c>
      <c r="L79" s="73" t="e">
        <f>VLOOKUP(A79,Blocks!$A$5:$E$137,4,FALSE)</f>
        <v>#N/A</v>
      </c>
      <c r="P79" s="71"/>
      <c r="T79" s="70"/>
    </row>
    <row r="80" spans="2:20" s="69" customFormat="1" ht="16.5" customHeight="1" x14ac:dyDescent="0.2">
      <c r="B80" s="69" t="str">
        <f t="shared" si="78"/>
        <v/>
      </c>
      <c r="C80" s="69" t="str">
        <f t="shared" si="79"/>
        <v xml:space="preserve"> </v>
      </c>
      <c r="E80" s="70"/>
      <c r="F80" s="71"/>
      <c r="G80" s="72" t="e">
        <f>VLOOKUP(C80,Course!$A$2:$B$203,2,TRUE)</f>
        <v>#N/A</v>
      </c>
      <c r="J80" s="73" t="e">
        <f>VLOOKUP(A80,Blocks!$A$5:$E$137,2,FALSE)</f>
        <v>#N/A</v>
      </c>
      <c r="K80" s="73" t="e">
        <f>VLOOKUP(A80,Blocks!$A$5:$E$137,3,FALSE)</f>
        <v>#N/A</v>
      </c>
      <c r="L80" s="73" t="e">
        <f>VLOOKUP(A80,Blocks!$A$5:$E$137,4,FALSE)</f>
        <v>#N/A</v>
      </c>
      <c r="P80" s="71"/>
      <c r="T80" s="70"/>
    </row>
    <row r="81" spans="2:20" s="69" customFormat="1" ht="16.5" customHeight="1" x14ac:dyDescent="0.2">
      <c r="B81" s="69" t="str">
        <f t="shared" si="78"/>
        <v/>
      </c>
      <c r="C81" s="69" t="str">
        <f t="shared" si="79"/>
        <v xml:space="preserve"> </v>
      </c>
      <c r="E81" s="70"/>
      <c r="F81" s="71"/>
      <c r="G81" s="72" t="e">
        <f>VLOOKUP(C81,Course!$A$2:$B$203,2,TRUE)</f>
        <v>#N/A</v>
      </c>
      <c r="J81" s="73" t="e">
        <f>VLOOKUP(A81,Blocks!$A$5:$E$137,2,FALSE)</f>
        <v>#N/A</v>
      </c>
      <c r="K81" s="73" t="e">
        <f>VLOOKUP(A81,Blocks!$A$5:$E$137,3,FALSE)</f>
        <v>#N/A</v>
      </c>
      <c r="L81" s="73" t="e">
        <f>VLOOKUP(A81,Blocks!$A$5:$E$137,4,FALSE)</f>
        <v>#N/A</v>
      </c>
      <c r="P81" s="71"/>
      <c r="T81" s="70"/>
    </row>
    <row r="82" spans="2:20" s="69" customFormat="1" ht="16.5" customHeight="1" x14ac:dyDescent="0.2">
      <c r="B82" s="69" t="str">
        <f t="shared" si="78"/>
        <v/>
      </c>
      <c r="C82" s="69" t="str">
        <f t="shared" si="79"/>
        <v xml:space="preserve"> </v>
      </c>
      <c r="E82" s="70"/>
      <c r="F82" s="71"/>
      <c r="G82" s="72" t="e">
        <f>VLOOKUP(C82,Course!$A$2:$B$203,2,TRUE)</f>
        <v>#N/A</v>
      </c>
      <c r="J82" s="73" t="e">
        <f>VLOOKUP(A82,Blocks!$A$5:$E$137,2,FALSE)</f>
        <v>#N/A</v>
      </c>
      <c r="K82" s="73" t="e">
        <f>VLOOKUP(A82,Blocks!$A$5:$E$137,3,FALSE)</f>
        <v>#N/A</v>
      </c>
      <c r="L82" s="73" t="e">
        <f>VLOOKUP(A82,Blocks!$A$5:$E$137,4,FALSE)</f>
        <v>#N/A</v>
      </c>
      <c r="P82" s="71"/>
      <c r="T82" s="70"/>
    </row>
    <row r="83" spans="2:20" s="69" customFormat="1" ht="16.5" customHeight="1" x14ac:dyDescent="0.2">
      <c r="B83" s="69" t="str">
        <f t="shared" si="78"/>
        <v/>
      </c>
      <c r="C83" s="69" t="str">
        <f t="shared" si="79"/>
        <v xml:space="preserve"> </v>
      </c>
      <c r="E83" s="70"/>
      <c r="F83" s="71"/>
      <c r="G83" s="72" t="e">
        <f>VLOOKUP(C83,Course!$A$2:$B$203,2,TRUE)</f>
        <v>#N/A</v>
      </c>
      <c r="J83" s="73" t="e">
        <f>VLOOKUP(A83,Blocks!$A$5:$E$137,2,FALSE)</f>
        <v>#N/A</v>
      </c>
      <c r="K83" s="73" t="e">
        <f>VLOOKUP(A83,Blocks!$A$5:$E$137,3,FALSE)</f>
        <v>#N/A</v>
      </c>
      <c r="L83" s="73" t="e">
        <f>VLOOKUP(A83,Blocks!$A$5:$E$137,4,FALSE)</f>
        <v>#N/A</v>
      </c>
      <c r="P83" s="71"/>
      <c r="T83" s="70"/>
    </row>
    <row r="84" spans="2:20" s="69" customFormat="1" ht="16.5" customHeight="1" x14ac:dyDescent="0.2">
      <c r="B84" s="69" t="str">
        <f t="shared" si="78"/>
        <v/>
      </c>
      <c r="C84" s="69" t="str">
        <f t="shared" si="79"/>
        <v xml:space="preserve"> </v>
      </c>
      <c r="E84" s="70"/>
      <c r="F84" s="71"/>
      <c r="G84" s="72" t="e">
        <f>VLOOKUP(C84,Course!$A$2:$B$203,2,TRUE)</f>
        <v>#N/A</v>
      </c>
      <c r="J84" s="73" t="e">
        <f>VLOOKUP(A84,Blocks!$A$5:$E$137,2,FALSE)</f>
        <v>#N/A</v>
      </c>
      <c r="K84" s="73" t="e">
        <f>VLOOKUP(A84,Blocks!$A$5:$E$137,3,FALSE)</f>
        <v>#N/A</v>
      </c>
      <c r="L84" s="73" t="e">
        <f>VLOOKUP(A84,Blocks!$A$5:$E$137,4,FALSE)</f>
        <v>#N/A</v>
      </c>
      <c r="P84" s="71"/>
      <c r="T84" s="70"/>
    </row>
    <row r="85" spans="2:20" s="69" customFormat="1" ht="16.5" customHeight="1" x14ac:dyDescent="0.2">
      <c r="B85" s="69" t="str">
        <f t="shared" si="78"/>
        <v/>
      </c>
      <c r="C85" s="69" t="str">
        <f t="shared" si="79"/>
        <v xml:space="preserve"> </v>
      </c>
      <c r="E85" s="70"/>
      <c r="F85" s="71"/>
      <c r="G85" s="72" t="e">
        <f>VLOOKUP(C85,Course!$A$2:$B$203,2,TRUE)</f>
        <v>#N/A</v>
      </c>
      <c r="J85" s="73" t="e">
        <f>VLOOKUP(A85,Blocks!$A$5:$E$137,2,FALSE)</f>
        <v>#N/A</v>
      </c>
      <c r="K85" s="73" t="e">
        <f>VLOOKUP(A85,Blocks!$A$5:$E$137,3,FALSE)</f>
        <v>#N/A</v>
      </c>
      <c r="L85" s="73" t="e">
        <f>VLOOKUP(A85,Blocks!$A$5:$E$137,4,FALSE)</f>
        <v>#N/A</v>
      </c>
      <c r="P85" s="71"/>
      <c r="T85" s="70"/>
    </row>
    <row r="86" spans="2:20" s="69" customFormat="1" ht="16.5" customHeight="1" x14ac:dyDescent="0.2">
      <c r="B86" s="69" t="str">
        <f t="shared" si="78"/>
        <v/>
      </c>
      <c r="C86" s="69" t="str">
        <f t="shared" si="79"/>
        <v xml:space="preserve"> </v>
      </c>
      <c r="E86" s="70"/>
      <c r="F86" s="71"/>
      <c r="G86" s="72" t="e">
        <f>VLOOKUP(C86,Course!$A$2:$B$203,2,TRUE)</f>
        <v>#N/A</v>
      </c>
      <c r="J86" s="73" t="e">
        <f>VLOOKUP(A86,Blocks!$A$5:$E$137,2,FALSE)</f>
        <v>#N/A</v>
      </c>
      <c r="K86" s="73" t="e">
        <f>VLOOKUP(A86,Blocks!$A$5:$E$137,3,FALSE)</f>
        <v>#N/A</v>
      </c>
      <c r="L86" s="73" t="e">
        <f>VLOOKUP(A86,Blocks!$A$5:$E$137,4,FALSE)</f>
        <v>#N/A</v>
      </c>
      <c r="P86" s="71"/>
      <c r="T86" s="70"/>
    </row>
    <row r="87" spans="2:20" s="69" customFormat="1" ht="16.5" customHeight="1" x14ac:dyDescent="0.2">
      <c r="B87" s="69" t="str">
        <f t="shared" si="78"/>
        <v/>
      </c>
      <c r="C87" s="69" t="str">
        <f t="shared" si="79"/>
        <v xml:space="preserve"> </v>
      </c>
      <c r="E87" s="70"/>
      <c r="F87" s="71"/>
      <c r="G87" s="72" t="e">
        <f>VLOOKUP(C87,Course!$A$2:$B$203,2,TRUE)</f>
        <v>#N/A</v>
      </c>
      <c r="J87" s="73" t="e">
        <f>VLOOKUP(A87,Blocks!$A$5:$E$137,2,FALSE)</f>
        <v>#N/A</v>
      </c>
      <c r="K87" s="73" t="e">
        <f>VLOOKUP(A87,Blocks!$A$5:$E$137,3,FALSE)</f>
        <v>#N/A</v>
      </c>
      <c r="L87" s="73" t="e">
        <f>VLOOKUP(A87,Blocks!$A$5:$E$137,4,FALSE)</f>
        <v>#N/A</v>
      </c>
      <c r="P87" s="71"/>
      <c r="T87" s="70"/>
    </row>
    <row r="88" spans="2:20" s="69" customFormat="1" ht="16.5" customHeight="1" x14ac:dyDescent="0.2">
      <c r="B88" s="69" t="str">
        <f t="shared" si="78"/>
        <v/>
      </c>
      <c r="C88" s="69" t="str">
        <f t="shared" si="79"/>
        <v xml:space="preserve"> </v>
      </c>
      <c r="E88" s="70"/>
      <c r="F88" s="71"/>
      <c r="G88" s="72" t="e">
        <f>VLOOKUP(C88,Course!$A$2:$B$203,2,TRUE)</f>
        <v>#N/A</v>
      </c>
      <c r="J88" s="73" t="e">
        <f>VLOOKUP(A88,Blocks!$A$5:$E$137,2,FALSE)</f>
        <v>#N/A</v>
      </c>
      <c r="K88" s="73" t="e">
        <f>VLOOKUP(A88,Blocks!$A$5:$E$137,3,FALSE)</f>
        <v>#N/A</v>
      </c>
      <c r="L88" s="73" t="e">
        <f>VLOOKUP(A88,Blocks!$A$5:$E$137,4,FALSE)</f>
        <v>#N/A</v>
      </c>
      <c r="P88" s="71"/>
      <c r="T88" s="70"/>
    </row>
    <row r="89" spans="2:20" s="69" customFormat="1" ht="16.5" customHeight="1" x14ac:dyDescent="0.2">
      <c r="B89" s="69" t="str">
        <f t="shared" si="78"/>
        <v/>
      </c>
      <c r="C89" s="69" t="str">
        <f t="shared" si="79"/>
        <v xml:space="preserve"> </v>
      </c>
      <c r="E89" s="70"/>
      <c r="F89" s="71"/>
      <c r="G89" s="72" t="e">
        <f>VLOOKUP(C89,Course!$A$2:$B$203,2,TRUE)</f>
        <v>#N/A</v>
      </c>
      <c r="J89" s="73" t="e">
        <f>VLOOKUP(A89,Blocks!$A$5:$E$137,2,FALSE)</f>
        <v>#N/A</v>
      </c>
      <c r="K89" s="73" t="e">
        <f>VLOOKUP(A89,Blocks!$A$5:$E$137,3,FALSE)</f>
        <v>#N/A</v>
      </c>
      <c r="L89" s="73" t="e">
        <f>VLOOKUP(A89,Blocks!$A$5:$E$137,4,FALSE)</f>
        <v>#N/A</v>
      </c>
      <c r="P89" s="71"/>
      <c r="T89" s="70"/>
    </row>
    <row r="90" spans="2:20" s="69" customFormat="1" ht="16.5" customHeight="1" x14ac:dyDescent="0.2">
      <c r="B90" s="69" t="str">
        <f t="shared" si="78"/>
        <v/>
      </c>
      <c r="C90" s="69" t="str">
        <f t="shared" si="79"/>
        <v xml:space="preserve"> </v>
      </c>
      <c r="E90" s="70"/>
      <c r="F90" s="71"/>
      <c r="G90" s="72" t="e">
        <f>VLOOKUP(C90,Course!$A$2:$B$203,2,TRUE)</f>
        <v>#N/A</v>
      </c>
      <c r="J90" s="73" t="e">
        <f>VLOOKUP(A90,Blocks!$A$5:$E$137,2,FALSE)</f>
        <v>#N/A</v>
      </c>
      <c r="K90" s="73" t="e">
        <f>VLOOKUP(A90,Blocks!$A$5:$E$137,3,FALSE)</f>
        <v>#N/A</v>
      </c>
      <c r="L90" s="73" t="e">
        <f>VLOOKUP(A90,Blocks!$A$5:$E$137,4,FALSE)</f>
        <v>#N/A</v>
      </c>
      <c r="P90" s="71"/>
      <c r="T90" s="70"/>
    </row>
    <row r="91" spans="2:20" s="69" customFormat="1" ht="16.5" customHeight="1" x14ac:dyDescent="0.2">
      <c r="B91" s="69" t="str">
        <f t="shared" si="78"/>
        <v/>
      </c>
      <c r="C91" s="69" t="str">
        <f t="shared" si="79"/>
        <v xml:space="preserve"> </v>
      </c>
      <c r="E91" s="70"/>
      <c r="F91" s="71"/>
      <c r="G91" s="72" t="e">
        <f>VLOOKUP(C91,Course!$A$2:$B$203,2,TRUE)</f>
        <v>#N/A</v>
      </c>
      <c r="J91" s="73" t="e">
        <f>VLOOKUP(A91,Blocks!$A$5:$E$137,2,FALSE)</f>
        <v>#N/A</v>
      </c>
      <c r="K91" s="73" t="e">
        <f>VLOOKUP(A91,Blocks!$A$5:$E$137,3,FALSE)</f>
        <v>#N/A</v>
      </c>
      <c r="L91" s="73" t="e">
        <f>VLOOKUP(A91,Blocks!$A$5:$E$137,4,FALSE)</f>
        <v>#N/A</v>
      </c>
      <c r="P91" s="71"/>
      <c r="T91" s="70"/>
    </row>
    <row r="92" spans="2:20" s="69" customFormat="1" ht="16.5" customHeight="1" x14ac:dyDescent="0.2">
      <c r="B92" s="69" t="str">
        <f t="shared" si="78"/>
        <v/>
      </c>
      <c r="C92" s="69" t="str">
        <f t="shared" si="79"/>
        <v xml:space="preserve"> </v>
      </c>
      <c r="E92" s="70"/>
      <c r="F92" s="71"/>
      <c r="G92" s="72" t="e">
        <f>VLOOKUP(C92,Course!$A$2:$B$203,2,TRUE)</f>
        <v>#N/A</v>
      </c>
      <c r="J92" s="73" t="e">
        <f>VLOOKUP(A92,Blocks!$A$5:$E$137,2,FALSE)</f>
        <v>#N/A</v>
      </c>
      <c r="K92" s="73" t="e">
        <f>VLOOKUP(A92,Blocks!$A$5:$E$137,3,FALSE)</f>
        <v>#N/A</v>
      </c>
      <c r="L92" s="73" t="e">
        <f>VLOOKUP(A92,Blocks!$A$5:$E$137,4,FALSE)</f>
        <v>#N/A</v>
      </c>
      <c r="P92" s="71"/>
      <c r="T92" s="70"/>
    </row>
    <row r="93" spans="2:20" s="69" customFormat="1" ht="16.5" customHeight="1" x14ac:dyDescent="0.2">
      <c r="B93" s="69" t="str">
        <f t="shared" si="78"/>
        <v/>
      </c>
      <c r="C93" s="69" t="str">
        <f t="shared" si="79"/>
        <v xml:space="preserve"> </v>
      </c>
      <c r="E93" s="70"/>
      <c r="F93" s="71"/>
      <c r="G93" s="72" t="e">
        <f>VLOOKUP(C93,Course!$A$2:$B$203,2,TRUE)</f>
        <v>#N/A</v>
      </c>
      <c r="J93" s="73" t="e">
        <f>VLOOKUP(A93,Blocks!$A$5:$E$137,2,FALSE)</f>
        <v>#N/A</v>
      </c>
      <c r="K93" s="73" t="e">
        <f>VLOOKUP(A93,Blocks!$A$5:$E$137,3,FALSE)</f>
        <v>#N/A</v>
      </c>
      <c r="L93" s="73" t="e">
        <f>VLOOKUP(A93,Blocks!$A$5:$E$137,4,FALSE)</f>
        <v>#N/A</v>
      </c>
      <c r="P93" s="71"/>
      <c r="T93" s="70"/>
    </row>
    <row r="94" spans="2:20" s="69" customFormat="1" ht="16.5" customHeight="1" x14ac:dyDescent="0.2">
      <c r="B94" s="69" t="str">
        <f t="shared" si="78"/>
        <v/>
      </c>
      <c r="C94" s="69" t="str">
        <f t="shared" si="79"/>
        <v xml:space="preserve"> </v>
      </c>
      <c r="E94" s="70"/>
      <c r="F94" s="71"/>
      <c r="G94" s="72" t="e">
        <f>VLOOKUP(C94,Course!$A$2:$B$203,2,TRUE)</f>
        <v>#N/A</v>
      </c>
      <c r="J94" s="73" t="e">
        <f>VLOOKUP(A94,Blocks!$A$5:$E$137,2,FALSE)</f>
        <v>#N/A</v>
      </c>
      <c r="K94" s="73" t="e">
        <f>VLOOKUP(A94,Blocks!$A$5:$E$137,3,FALSE)</f>
        <v>#N/A</v>
      </c>
      <c r="L94" s="73" t="e">
        <f>VLOOKUP(A94,Blocks!$A$5:$E$137,4,FALSE)</f>
        <v>#N/A</v>
      </c>
      <c r="P94" s="71"/>
      <c r="T94" s="70"/>
    </row>
    <row r="95" spans="2:20" s="69" customFormat="1" ht="16.5" customHeight="1" x14ac:dyDescent="0.2">
      <c r="B95" s="69" t="str">
        <f t="shared" si="78"/>
        <v/>
      </c>
      <c r="C95" s="69" t="str">
        <f t="shared" si="79"/>
        <v xml:space="preserve"> </v>
      </c>
      <c r="E95" s="70"/>
      <c r="F95" s="71"/>
      <c r="G95" s="72" t="e">
        <f>VLOOKUP(C95,Course!$A$2:$B$203,2,TRUE)</f>
        <v>#N/A</v>
      </c>
      <c r="J95" s="73" t="e">
        <f>VLOOKUP(A95,Blocks!$A$5:$E$137,2,FALSE)</f>
        <v>#N/A</v>
      </c>
      <c r="K95" s="73" t="e">
        <f>VLOOKUP(A95,Blocks!$A$5:$E$137,3,FALSE)</f>
        <v>#N/A</v>
      </c>
      <c r="L95" s="73" t="e">
        <f>VLOOKUP(A95,Blocks!$A$5:$E$137,4,FALSE)</f>
        <v>#N/A</v>
      </c>
      <c r="P95" s="71"/>
      <c r="T95" s="70"/>
    </row>
    <row r="96" spans="2:20" s="69" customFormat="1" ht="16.5" customHeight="1" x14ac:dyDescent="0.2">
      <c r="B96" s="69" t="str">
        <f t="shared" si="78"/>
        <v/>
      </c>
      <c r="C96" s="69" t="str">
        <f t="shared" si="79"/>
        <v xml:space="preserve"> </v>
      </c>
      <c r="E96" s="70"/>
      <c r="F96" s="71"/>
      <c r="G96" s="72" t="e">
        <f>VLOOKUP(C96,Course!$A$2:$B$203,2,TRUE)</f>
        <v>#N/A</v>
      </c>
      <c r="J96" s="73" t="e">
        <f>VLOOKUP(A96,Blocks!$A$5:$E$137,2,FALSE)</f>
        <v>#N/A</v>
      </c>
      <c r="K96" s="73" t="e">
        <f>VLOOKUP(A96,Blocks!$A$5:$E$137,3,FALSE)</f>
        <v>#N/A</v>
      </c>
      <c r="L96" s="73" t="e">
        <f>VLOOKUP(A96,Blocks!$A$5:$E$137,4,FALSE)</f>
        <v>#N/A</v>
      </c>
      <c r="P96" s="71"/>
      <c r="T96" s="70"/>
    </row>
    <row r="97" spans="2:20" s="69" customFormat="1" ht="16.5" customHeight="1" x14ac:dyDescent="0.2">
      <c r="B97" s="69" t="str">
        <f t="shared" si="78"/>
        <v/>
      </c>
      <c r="C97" s="69" t="str">
        <f t="shared" si="79"/>
        <v xml:space="preserve"> </v>
      </c>
      <c r="E97" s="70"/>
      <c r="F97" s="71"/>
      <c r="G97" s="72" t="e">
        <f>VLOOKUP(C97,Course!$A$2:$B$203,2,TRUE)</f>
        <v>#N/A</v>
      </c>
      <c r="J97" s="73" t="e">
        <f>VLOOKUP(A97,Blocks!$A$5:$E$137,2,FALSE)</f>
        <v>#N/A</v>
      </c>
      <c r="K97" s="73" t="e">
        <f>VLOOKUP(A97,Blocks!$A$5:$E$137,3,FALSE)</f>
        <v>#N/A</v>
      </c>
      <c r="L97" s="73" t="e">
        <f>VLOOKUP(A97,Blocks!$A$5:$E$137,4,FALSE)</f>
        <v>#N/A</v>
      </c>
      <c r="P97" s="71"/>
      <c r="T97" s="70"/>
    </row>
    <row r="98" spans="2:20" s="69" customFormat="1" ht="16.5" customHeight="1" x14ac:dyDescent="0.2">
      <c r="B98" s="69" t="str">
        <f t="shared" ref="B98:B113" si="80">CONCATENATE(H98,I98)</f>
        <v/>
      </c>
      <c r="C98" s="69" t="str">
        <f t="shared" ref="C98:C113" si="81">CONCATENATE(D98," ",E98)</f>
        <v xml:space="preserve"> </v>
      </c>
      <c r="E98" s="70"/>
      <c r="F98" s="71"/>
      <c r="G98" s="72" t="e">
        <f>VLOOKUP(C98,Course!$A$2:$B$203,2,TRUE)</f>
        <v>#N/A</v>
      </c>
      <c r="J98" s="73" t="e">
        <f>VLOOKUP(A98,Blocks!$A$5:$E$137,2,FALSE)</f>
        <v>#N/A</v>
      </c>
      <c r="K98" s="73" t="e">
        <f>VLOOKUP(A98,Blocks!$A$5:$E$137,3,FALSE)</f>
        <v>#N/A</v>
      </c>
      <c r="L98" s="73" t="e">
        <f>VLOOKUP(A98,Blocks!$A$5:$E$137,4,FALSE)</f>
        <v>#N/A</v>
      </c>
      <c r="P98" s="71"/>
      <c r="T98" s="70"/>
    </row>
    <row r="99" spans="2:20" s="69" customFormat="1" ht="16.5" customHeight="1" x14ac:dyDescent="0.2">
      <c r="B99" s="69" t="str">
        <f t="shared" si="80"/>
        <v/>
      </c>
      <c r="C99" s="69" t="str">
        <f t="shared" si="81"/>
        <v xml:space="preserve"> </v>
      </c>
      <c r="E99" s="70"/>
      <c r="F99" s="71"/>
      <c r="G99" s="72" t="e">
        <f>VLOOKUP(C99,Course!$A$2:$B$203,2,TRUE)</f>
        <v>#N/A</v>
      </c>
      <c r="J99" s="73" t="e">
        <f>VLOOKUP(A99,Blocks!$A$5:$E$137,2,FALSE)</f>
        <v>#N/A</v>
      </c>
      <c r="K99" s="73" t="e">
        <f>VLOOKUP(A99,Blocks!$A$5:$E$137,3,FALSE)</f>
        <v>#N/A</v>
      </c>
      <c r="L99" s="73" t="e">
        <f>VLOOKUP(A99,Blocks!$A$5:$E$137,4,FALSE)</f>
        <v>#N/A</v>
      </c>
      <c r="P99" s="71"/>
      <c r="T99" s="70"/>
    </row>
    <row r="100" spans="2:20" s="69" customFormat="1" ht="16.5" customHeight="1" x14ac:dyDescent="0.2">
      <c r="B100" s="69" t="str">
        <f t="shared" si="80"/>
        <v/>
      </c>
      <c r="C100" s="69" t="str">
        <f t="shared" si="81"/>
        <v xml:space="preserve"> </v>
      </c>
      <c r="E100" s="70"/>
      <c r="F100" s="71"/>
      <c r="G100" s="72" t="e">
        <f>VLOOKUP(C100,Course!$A$2:$B$203,2,TRUE)</f>
        <v>#N/A</v>
      </c>
      <c r="J100" s="73" t="e">
        <f>VLOOKUP(A100,Blocks!$A$5:$E$137,2,FALSE)</f>
        <v>#N/A</v>
      </c>
      <c r="K100" s="73" t="e">
        <f>VLOOKUP(A100,Blocks!$A$5:$E$137,3,FALSE)</f>
        <v>#N/A</v>
      </c>
      <c r="L100" s="73" t="e">
        <f>VLOOKUP(A100,Blocks!$A$5:$E$137,4,FALSE)</f>
        <v>#N/A</v>
      </c>
      <c r="P100" s="71"/>
      <c r="T100" s="70"/>
    </row>
    <row r="101" spans="2:20" s="69" customFormat="1" ht="16.5" customHeight="1" x14ac:dyDescent="0.2">
      <c r="B101" s="69" t="str">
        <f t="shared" si="80"/>
        <v/>
      </c>
      <c r="C101" s="69" t="str">
        <f t="shared" si="81"/>
        <v xml:space="preserve"> </v>
      </c>
      <c r="E101" s="70"/>
      <c r="F101" s="71"/>
      <c r="G101" s="72" t="e">
        <f>VLOOKUP(C101,Course!$A$2:$B$203,2,TRUE)</f>
        <v>#N/A</v>
      </c>
      <c r="J101" s="73" t="e">
        <f>VLOOKUP(A101,Blocks!$A$5:$E$137,2,FALSE)</f>
        <v>#N/A</v>
      </c>
      <c r="K101" s="73" t="e">
        <f>VLOOKUP(A101,Blocks!$A$5:$E$137,3,FALSE)</f>
        <v>#N/A</v>
      </c>
      <c r="L101" s="73" t="e">
        <f>VLOOKUP(A101,Blocks!$A$5:$E$137,4,FALSE)</f>
        <v>#N/A</v>
      </c>
      <c r="P101" s="71"/>
      <c r="T101" s="70"/>
    </row>
    <row r="102" spans="2:20" s="69" customFormat="1" ht="16.5" customHeight="1" x14ac:dyDescent="0.2">
      <c r="B102" s="69" t="str">
        <f t="shared" si="80"/>
        <v/>
      </c>
      <c r="C102" s="69" t="str">
        <f t="shared" si="81"/>
        <v xml:space="preserve"> </v>
      </c>
      <c r="E102" s="70"/>
      <c r="F102" s="71"/>
      <c r="G102" s="72" t="e">
        <f>VLOOKUP(C102,Course!$A$2:$B$203,2,TRUE)</f>
        <v>#N/A</v>
      </c>
      <c r="J102" s="73" t="e">
        <f>VLOOKUP(A102,Blocks!$A$5:$E$137,2,FALSE)</f>
        <v>#N/A</v>
      </c>
      <c r="K102" s="73" t="e">
        <f>VLOOKUP(A102,Blocks!$A$5:$E$137,3,FALSE)</f>
        <v>#N/A</v>
      </c>
      <c r="L102" s="73" t="e">
        <f>VLOOKUP(A102,Blocks!$A$5:$E$137,4,FALSE)</f>
        <v>#N/A</v>
      </c>
      <c r="P102" s="71"/>
      <c r="T102" s="70"/>
    </row>
    <row r="103" spans="2:20" s="69" customFormat="1" ht="16.5" customHeight="1" x14ac:dyDescent="0.2">
      <c r="B103" s="69" t="str">
        <f t="shared" si="80"/>
        <v/>
      </c>
      <c r="C103" s="69" t="str">
        <f t="shared" si="81"/>
        <v xml:space="preserve"> </v>
      </c>
      <c r="E103" s="70"/>
      <c r="F103" s="71"/>
      <c r="G103" s="72" t="e">
        <f>VLOOKUP(C103,Course!$A$2:$B$203,2,TRUE)</f>
        <v>#N/A</v>
      </c>
      <c r="J103" s="73" t="e">
        <f>VLOOKUP(A103,Blocks!$A$5:$E$137,2,FALSE)</f>
        <v>#N/A</v>
      </c>
      <c r="K103" s="73" t="e">
        <f>VLOOKUP(A103,Blocks!$A$5:$E$137,3,FALSE)</f>
        <v>#N/A</v>
      </c>
      <c r="L103" s="73" t="e">
        <f>VLOOKUP(A103,Blocks!$A$5:$E$137,4,FALSE)</f>
        <v>#N/A</v>
      </c>
      <c r="P103" s="71"/>
      <c r="T103" s="70"/>
    </row>
    <row r="104" spans="2:20" s="69" customFormat="1" ht="16.5" customHeight="1" x14ac:dyDescent="0.2">
      <c r="B104" s="69" t="str">
        <f t="shared" si="80"/>
        <v/>
      </c>
      <c r="C104" s="69" t="str">
        <f t="shared" si="81"/>
        <v xml:space="preserve"> </v>
      </c>
      <c r="E104" s="70"/>
      <c r="F104" s="71"/>
      <c r="G104" s="72" t="e">
        <f>VLOOKUP(C104,Course!$A$2:$B$203,2,TRUE)</f>
        <v>#N/A</v>
      </c>
      <c r="J104" s="73" t="e">
        <f>VLOOKUP(A104,Blocks!$A$5:$E$137,2,FALSE)</f>
        <v>#N/A</v>
      </c>
      <c r="K104" s="73" t="e">
        <f>VLOOKUP(A104,Blocks!$A$5:$E$137,3,FALSE)</f>
        <v>#N/A</v>
      </c>
      <c r="L104" s="73" t="e">
        <f>VLOOKUP(A104,Blocks!$A$5:$E$137,4,FALSE)</f>
        <v>#N/A</v>
      </c>
      <c r="P104" s="71"/>
      <c r="T104" s="70"/>
    </row>
    <row r="105" spans="2:20" s="69" customFormat="1" ht="16.5" customHeight="1" x14ac:dyDescent="0.2">
      <c r="B105" s="69" t="str">
        <f t="shared" si="80"/>
        <v/>
      </c>
      <c r="C105" s="69" t="str">
        <f t="shared" si="81"/>
        <v xml:space="preserve"> </v>
      </c>
      <c r="E105" s="70"/>
      <c r="F105" s="71"/>
      <c r="G105" s="72" t="e">
        <f>VLOOKUP(C105,Course!$A$2:$B$203,2,TRUE)</f>
        <v>#N/A</v>
      </c>
      <c r="J105" s="73" t="e">
        <f>VLOOKUP(A105,Blocks!$A$5:$E$137,2,FALSE)</f>
        <v>#N/A</v>
      </c>
      <c r="K105" s="73" t="e">
        <f>VLOOKUP(A105,Blocks!$A$5:$E$137,3,FALSE)</f>
        <v>#N/A</v>
      </c>
      <c r="L105" s="73" t="e">
        <f>VLOOKUP(A105,Blocks!$A$5:$E$137,4,FALSE)</f>
        <v>#N/A</v>
      </c>
      <c r="P105" s="71"/>
      <c r="T105" s="70"/>
    </row>
    <row r="106" spans="2:20" s="69" customFormat="1" ht="16.5" customHeight="1" x14ac:dyDescent="0.2">
      <c r="B106" s="69" t="str">
        <f t="shared" si="80"/>
        <v/>
      </c>
      <c r="C106" s="69" t="str">
        <f t="shared" si="81"/>
        <v xml:space="preserve"> </v>
      </c>
      <c r="E106" s="70"/>
      <c r="F106" s="71"/>
      <c r="G106" s="72" t="e">
        <f>VLOOKUP(C106,Course!$A$2:$B$203,2,TRUE)</f>
        <v>#N/A</v>
      </c>
      <c r="J106" s="73" t="e">
        <f>VLOOKUP(A106,Blocks!$A$5:$E$137,2,FALSE)</f>
        <v>#N/A</v>
      </c>
      <c r="K106" s="73" t="e">
        <f>VLOOKUP(A106,Blocks!$A$5:$E$137,3,FALSE)</f>
        <v>#N/A</v>
      </c>
      <c r="L106" s="73" t="e">
        <f>VLOOKUP(A106,Blocks!$A$5:$E$137,4,FALSE)</f>
        <v>#N/A</v>
      </c>
      <c r="P106" s="71"/>
      <c r="T106" s="70"/>
    </row>
    <row r="107" spans="2:20" s="69" customFormat="1" ht="16.5" customHeight="1" x14ac:dyDescent="0.2">
      <c r="B107" s="69" t="str">
        <f t="shared" si="80"/>
        <v/>
      </c>
      <c r="C107" s="69" t="str">
        <f t="shared" si="81"/>
        <v xml:space="preserve"> </v>
      </c>
      <c r="E107" s="70"/>
      <c r="F107" s="71"/>
      <c r="G107" s="72" t="e">
        <f>VLOOKUP(C107,Course!$A$2:$B$203,2,TRUE)</f>
        <v>#N/A</v>
      </c>
      <c r="J107" s="73" t="e">
        <f>VLOOKUP(A107,Blocks!$A$5:$E$137,2,FALSE)</f>
        <v>#N/A</v>
      </c>
      <c r="K107" s="73" t="e">
        <f>VLOOKUP(A107,Blocks!$A$5:$E$137,3,FALSE)</f>
        <v>#N/A</v>
      </c>
      <c r="L107" s="73" t="e">
        <f>VLOOKUP(A107,Blocks!$A$5:$E$137,4,FALSE)</f>
        <v>#N/A</v>
      </c>
      <c r="P107" s="71"/>
      <c r="T107" s="70"/>
    </row>
    <row r="108" spans="2:20" s="69" customFormat="1" ht="16.5" customHeight="1" x14ac:dyDescent="0.2">
      <c r="B108" s="69" t="str">
        <f t="shared" si="80"/>
        <v/>
      </c>
      <c r="C108" s="69" t="str">
        <f t="shared" si="81"/>
        <v xml:space="preserve"> </v>
      </c>
      <c r="E108" s="70"/>
      <c r="F108" s="71"/>
      <c r="G108" s="72" t="e">
        <f>VLOOKUP(C108,Course!$A$2:$B$203,2,TRUE)</f>
        <v>#N/A</v>
      </c>
      <c r="J108" s="73" t="e">
        <f>VLOOKUP(A108,Blocks!$A$5:$E$137,2,FALSE)</f>
        <v>#N/A</v>
      </c>
      <c r="K108" s="73" t="e">
        <f>VLOOKUP(A108,Blocks!$A$5:$E$137,3,FALSE)</f>
        <v>#N/A</v>
      </c>
      <c r="L108" s="73" t="e">
        <f>VLOOKUP(A108,Blocks!$A$5:$E$137,4,FALSE)</f>
        <v>#N/A</v>
      </c>
      <c r="P108" s="71"/>
      <c r="T108" s="70"/>
    </row>
    <row r="109" spans="2:20" s="69" customFormat="1" ht="16.5" customHeight="1" x14ac:dyDescent="0.2">
      <c r="B109" s="69" t="str">
        <f t="shared" si="80"/>
        <v/>
      </c>
      <c r="C109" s="69" t="str">
        <f t="shared" si="81"/>
        <v xml:space="preserve"> </v>
      </c>
      <c r="E109" s="70"/>
      <c r="F109" s="71"/>
      <c r="G109" s="72" t="e">
        <f>VLOOKUP(C109,Course!$A$2:$B$203,2,TRUE)</f>
        <v>#N/A</v>
      </c>
      <c r="J109" s="73" t="e">
        <f>VLOOKUP(A109,Blocks!$A$5:$E$137,2,FALSE)</f>
        <v>#N/A</v>
      </c>
      <c r="K109" s="73" t="e">
        <f>VLOOKUP(A109,Blocks!$A$5:$E$137,3,FALSE)</f>
        <v>#N/A</v>
      </c>
      <c r="L109" s="73" t="e">
        <f>VLOOKUP(A109,Blocks!$A$5:$E$137,4,FALSE)</f>
        <v>#N/A</v>
      </c>
      <c r="P109" s="71"/>
      <c r="T109" s="70"/>
    </row>
    <row r="110" spans="2:20" s="69" customFormat="1" ht="16.5" customHeight="1" x14ac:dyDescent="0.2">
      <c r="B110" s="69" t="str">
        <f t="shared" si="80"/>
        <v/>
      </c>
      <c r="C110" s="69" t="str">
        <f t="shared" si="81"/>
        <v xml:space="preserve"> </v>
      </c>
      <c r="E110" s="70"/>
      <c r="F110" s="71"/>
      <c r="G110" s="72" t="e">
        <f>VLOOKUP(C110,Course!$A$2:$B$203,2,TRUE)</f>
        <v>#N/A</v>
      </c>
      <c r="J110" s="73" t="e">
        <f>VLOOKUP(A110,Blocks!$A$5:$E$137,2,FALSE)</f>
        <v>#N/A</v>
      </c>
      <c r="K110" s="73" t="e">
        <f>VLOOKUP(A110,Blocks!$A$5:$E$137,3,FALSE)</f>
        <v>#N/A</v>
      </c>
      <c r="L110" s="73" t="e">
        <f>VLOOKUP(A110,Blocks!$A$5:$E$137,4,FALSE)</f>
        <v>#N/A</v>
      </c>
      <c r="P110" s="71"/>
      <c r="T110" s="70"/>
    </row>
    <row r="111" spans="2:20" s="69" customFormat="1" ht="16.5" customHeight="1" x14ac:dyDescent="0.2">
      <c r="B111" s="69" t="str">
        <f t="shared" si="80"/>
        <v/>
      </c>
      <c r="C111" s="69" t="str">
        <f t="shared" si="81"/>
        <v xml:space="preserve"> </v>
      </c>
      <c r="E111" s="70"/>
      <c r="F111" s="71"/>
      <c r="G111" s="72" t="e">
        <f>VLOOKUP(C111,Course!$A$2:$B$203,2,TRUE)</f>
        <v>#N/A</v>
      </c>
      <c r="J111" s="73" t="e">
        <f>VLOOKUP(A111,Blocks!$A$5:$E$137,2,FALSE)</f>
        <v>#N/A</v>
      </c>
      <c r="K111" s="73" t="e">
        <f>VLOOKUP(A111,Blocks!$A$5:$E$137,3,FALSE)</f>
        <v>#N/A</v>
      </c>
      <c r="L111" s="73" t="e">
        <f>VLOOKUP(A111,Blocks!$A$5:$E$137,4,FALSE)</f>
        <v>#N/A</v>
      </c>
      <c r="P111" s="71"/>
      <c r="T111" s="70"/>
    </row>
    <row r="112" spans="2:20" s="69" customFormat="1" ht="16.5" customHeight="1" x14ac:dyDescent="0.2">
      <c r="B112" s="69" t="str">
        <f t="shared" si="80"/>
        <v/>
      </c>
      <c r="C112" s="69" t="str">
        <f t="shared" si="81"/>
        <v xml:space="preserve"> </v>
      </c>
      <c r="E112" s="70"/>
      <c r="F112" s="71"/>
      <c r="G112" s="72" t="e">
        <f>VLOOKUP(C112,Course!$A$2:$B$203,2,TRUE)</f>
        <v>#N/A</v>
      </c>
      <c r="J112" s="73" t="e">
        <f>VLOOKUP(A112,Blocks!$A$5:$E$137,2,FALSE)</f>
        <v>#N/A</v>
      </c>
      <c r="K112" s="73" t="e">
        <f>VLOOKUP(A112,Blocks!$A$5:$E$137,3,FALSE)</f>
        <v>#N/A</v>
      </c>
      <c r="L112" s="73" t="e">
        <f>VLOOKUP(A112,Blocks!$A$5:$E$137,4,FALSE)</f>
        <v>#N/A</v>
      </c>
      <c r="P112" s="71"/>
      <c r="T112" s="70"/>
    </row>
    <row r="113" spans="2:20" s="69" customFormat="1" ht="16.5" customHeight="1" x14ac:dyDescent="0.2">
      <c r="B113" s="69" t="str">
        <f t="shared" si="80"/>
        <v/>
      </c>
      <c r="C113" s="69" t="str">
        <f t="shared" si="81"/>
        <v xml:space="preserve"> </v>
      </c>
      <c r="E113" s="70"/>
      <c r="F113" s="71"/>
      <c r="G113" s="72" t="e">
        <f>VLOOKUP(C113,Course!$A$2:$B$203,2,TRUE)</f>
        <v>#N/A</v>
      </c>
      <c r="J113" s="73" t="e">
        <f>VLOOKUP(A113,Blocks!$A$5:$E$137,2,FALSE)</f>
        <v>#N/A</v>
      </c>
      <c r="K113" s="73" t="e">
        <f>VLOOKUP(A113,Blocks!$A$5:$E$137,3,FALSE)</f>
        <v>#N/A</v>
      </c>
      <c r="L113" s="73" t="e">
        <f>VLOOKUP(A113,Blocks!$A$5:$E$137,4,FALSE)</f>
        <v>#N/A</v>
      </c>
      <c r="P113" s="71"/>
      <c r="T113" s="70"/>
    </row>
    <row r="114" spans="2:20" s="69" customFormat="1" ht="16.5" customHeight="1" x14ac:dyDescent="0.2">
      <c r="B114" s="69" t="str">
        <f t="shared" ref="B114" si="82">CONCATENATE(H114,I114)</f>
        <v/>
      </c>
      <c r="C114" s="69" t="str">
        <f t="shared" ref="C114" si="83">CONCATENATE(D114," ",E114)</f>
        <v xml:space="preserve"> </v>
      </c>
      <c r="E114" s="70"/>
      <c r="F114" s="71"/>
      <c r="G114" s="72" t="e">
        <f>VLOOKUP(C114,Course!$A$2:$B$203,2,TRUE)</f>
        <v>#N/A</v>
      </c>
      <c r="J114" s="73" t="e">
        <f>VLOOKUP(A114,Blocks!$A$5:$E$137,2,FALSE)</f>
        <v>#N/A</v>
      </c>
      <c r="K114" s="73" t="e">
        <f>VLOOKUP(A114,Blocks!$A$5:$E$137,3,FALSE)</f>
        <v>#N/A</v>
      </c>
      <c r="L114" s="73" t="e">
        <f>VLOOKUP(A114,Blocks!$A$5:$E$137,4,FALSE)</f>
        <v>#N/A</v>
      </c>
      <c r="P114" s="71"/>
      <c r="T114" s="70"/>
    </row>
  </sheetData>
  <sortState ref="A4:T32">
    <sortCondition ref="C4:C32"/>
    <sortCondition ref="F4:F32"/>
    <sortCondition ref="G4:G32"/>
  </sortState>
  <mergeCells count="1">
    <mergeCell ref="D2:I2"/>
  </mergeCells>
  <phoneticPr fontId="0" type="noConversion"/>
  <pageMargins left="0" right="0" top="0.5" bottom="0.5" header="0.5" footer="0.25"/>
  <pageSetup paperSize="5" orientation="landscape" r:id="rId1"/>
  <headerFooter alignWithMargins="0">
    <oddFooter>&amp;LPrepared by A. Lanese&amp;C&amp;D &amp;T&amp;R&amp;P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sqref="A1:E1"/>
    </sheetView>
  </sheetViews>
  <sheetFormatPr defaultRowHeight="12.75" x14ac:dyDescent="0.2"/>
  <cols>
    <col min="3" max="4" width="9.140625" style="22" customWidth="1"/>
    <col min="5" max="5" width="55.7109375" customWidth="1"/>
    <col min="6" max="6" width="45.42578125" customWidth="1"/>
    <col min="7" max="7" width="0.140625" customWidth="1"/>
    <col min="8" max="9" width="8.7109375" hidden="1" customWidth="1"/>
  </cols>
  <sheetData>
    <row r="1" spans="1:10" ht="63.75" thickTop="1" thickBot="1" x14ac:dyDescent="0.85">
      <c r="A1" s="95" t="s">
        <v>64</v>
      </c>
      <c r="B1" s="96"/>
      <c r="C1" s="96"/>
      <c r="D1" s="96"/>
      <c r="E1" s="97"/>
      <c r="F1" s="98" t="s">
        <v>90</v>
      </c>
      <c r="G1" s="99"/>
      <c r="H1" s="99"/>
      <c r="I1" s="99"/>
      <c r="J1" s="100"/>
    </row>
    <row r="2" spans="1:10" ht="16.5" thickTop="1" x14ac:dyDescent="0.25">
      <c r="A2" s="89" t="s">
        <v>18</v>
      </c>
      <c r="B2" s="90"/>
      <c r="C2" s="90"/>
      <c r="D2" s="91"/>
      <c r="E2" s="15" t="s">
        <v>109</v>
      </c>
      <c r="F2" s="101"/>
      <c r="G2" s="101"/>
      <c r="H2" s="101"/>
      <c r="I2" s="101"/>
      <c r="J2" s="102"/>
    </row>
    <row r="3" spans="1:10" ht="16.5" thickBot="1" x14ac:dyDescent="0.3">
      <c r="A3" s="92" t="s">
        <v>19</v>
      </c>
      <c r="B3" s="93"/>
      <c r="C3" s="93"/>
      <c r="D3" s="94"/>
      <c r="E3" s="16"/>
      <c r="F3" s="101"/>
      <c r="G3" s="101"/>
      <c r="H3" s="101"/>
      <c r="I3" s="101"/>
      <c r="J3" s="102"/>
    </row>
    <row r="4" spans="1:10" ht="17.25" thickTop="1" thickBot="1" x14ac:dyDescent="0.3">
      <c r="A4" s="17"/>
      <c r="B4" s="18" t="s">
        <v>20</v>
      </c>
      <c r="C4" s="20" t="s">
        <v>21</v>
      </c>
      <c r="D4" s="21" t="s">
        <v>22</v>
      </c>
      <c r="E4" s="19"/>
      <c r="F4" s="103"/>
      <c r="G4" s="103"/>
      <c r="H4" s="103"/>
      <c r="I4" s="103"/>
      <c r="J4" s="104"/>
    </row>
    <row r="5" spans="1:10" ht="13.5" thickTop="1" x14ac:dyDescent="0.2">
      <c r="A5" s="37" t="s">
        <v>91</v>
      </c>
      <c r="B5" s="38" t="s">
        <v>7</v>
      </c>
      <c r="C5" s="39">
        <v>0.33333333333333331</v>
      </c>
      <c r="D5" s="40">
        <v>0.37152777777777773</v>
      </c>
      <c r="E5" s="42" t="s">
        <v>100</v>
      </c>
      <c r="F5" s="43"/>
      <c r="G5" s="43"/>
      <c r="H5" s="43"/>
      <c r="I5" s="43"/>
      <c r="J5" s="43"/>
    </row>
    <row r="6" spans="1:10" x14ac:dyDescent="0.2">
      <c r="A6" s="37" t="s">
        <v>92</v>
      </c>
      <c r="B6" s="38" t="s">
        <v>7</v>
      </c>
      <c r="C6" s="39">
        <v>0.37847222222222227</v>
      </c>
      <c r="D6" s="40">
        <v>0.41666666666666669</v>
      </c>
      <c r="E6" s="42" t="s">
        <v>100</v>
      </c>
      <c r="F6" s="43"/>
      <c r="G6" s="43"/>
      <c r="H6" s="43"/>
      <c r="I6" s="43"/>
      <c r="J6" s="43"/>
    </row>
    <row r="7" spans="1:10" x14ac:dyDescent="0.2">
      <c r="A7" s="37" t="s">
        <v>36</v>
      </c>
      <c r="B7" s="38" t="s">
        <v>7</v>
      </c>
      <c r="C7" s="39">
        <v>0.4236111111111111</v>
      </c>
      <c r="D7" s="40">
        <v>0.46180555555555558</v>
      </c>
      <c r="E7" s="42" t="s">
        <v>100</v>
      </c>
    </row>
    <row r="8" spans="1:10" x14ac:dyDescent="0.2">
      <c r="A8" s="37" t="s">
        <v>40</v>
      </c>
      <c r="B8" s="41" t="s">
        <v>7</v>
      </c>
      <c r="C8" s="39">
        <v>0.46875</v>
      </c>
      <c r="D8" s="40">
        <v>0.50694444444444442</v>
      </c>
      <c r="E8" s="42" t="s">
        <v>100</v>
      </c>
    </row>
    <row r="9" spans="1:10" x14ac:dyDescent="0.2">
      <c r="A9" s="37" t="s">
        <v>70</v>
      </c>
      <c r="B9" s="41" t="s">
        <v>6</v>
      </c>
      <c r="C9" s="39">
        <v>0.53125</v>
      </c>
      <c r="D9" s="40">
        <v>0.58680555555555558</v>
      </c>
      <c r="E9" s="42" t="s">
        <v>101</v>
      </c>
    </row>
    <row r="10" spans="1:10" x14ac:dyDescent="0.2">
      <c r="A10" s="37" t="s">
        <v>65</v>
      </c>
      <c r="B10" s="41" t="s">
        <v>6</v>
      </c>
      <c r="C10" s="39">
        <v>0.59375</v>
      </c>
      <c r="D10" s="40">
        <v>0.64930555555555558</v>
      </c>
      <c r="E10" s="42" t="s">
        <v>101</v>
      </c>
    </row>
    <row r="11" spans="1:10" x14ac:dyDescent="0.2">
      <c r="A11" s="37" t="s">
        <v>71</v>
      </c>
      <c r="B11" s="41" t="s">
        <v>6</v>
      </c>
      <c r="C11" s="39">
        <v>0.65625</v>
      </c>
      <c r="D11" s="40">
        <v>0.71180555555555547</v>
      </c>
      <c r="E11" s="42" t="s">
        <v>101</v>
      </c>
    </row>
    <row r="12" spans="1:10" x14ac:dyDescent="0.2">
      <c r="A12" s="37" t="s">
        <v>72</v>
      </c>
      <c r="B12" s="41" t="s">
        <v>6</v>
      </c>
      <c r="C12" s="39">
        <v>0.75</v>
      </c>
      <c r="D12" s="40">
        <v>0.80555555555555547</v>
      </c>
      <c r="E12" s="42" t="s">
        <v>101</v>
      </c>
    </row>
    <row r="13" spans="1:10" x14ac:dyDescent="0.2">
      <c r="A13" s="37" t="s">
        <v>93</v>
      </c>
      <c r="B13" s="41" t="s">
        <v>8</v>
      </c>
      <c r="C13" s="39">
        <v>0.75</v>
      </c>
      <c r="D13" s="40">
        <v>0.86805555555555547</v>
      </c>
      <c r="E13" s="42" t="s">
        <v>107</v>
      </c>
      <c r="F13" s="27"/>
      <c r="G13" s="44"/>
      <c r="H13" s="44"/>
      <c r="I13" s="44"/>
    </row>
    <row r="14" spans="1:10" x14ac:dyDescent="0.2">
      <c r="A14" s="37" t="s">
        <v>173</v>
      </c>
      <c r="B14" s="41" t="s">
        <v>10</v>
      </c>
      <c r="C14" s="39">
        <v>0.75</v>
      </c>
      <c r="D14" s="40">
        <v>0.86805555555555547</v>
      </c>
      <c r="E14" s="42" t="s">
        <v>107</v>
      </c>
      <c r="F14" s="27"/>
      <c r="G14" s="44"/>
      <c r="H14" s="44"/>
      <c r="I14" s="44"/>
    </row>
    <row r="15" spans="1:10" x14ac:dyDescent="0.2">
      <c r="A15" s="45" t="s">
        <v>73</v>
      </c>
      <c r="B15" s="46" t="s">
        <v>6</v>
      </c>
      <c r="C15" s="47">
        <v>0.3611111111111111</v>
      </c>
      <c r="D15" s="48">
        <v>0.41666666666666669</v>
      </c>
      <c r="E15" s="49" t="s">
        <v>102</v>
      </c>
    </row>
    <row r="16" spans="1:10" s="25" customFormat="1" x14ac:dyDescent="0.2">
      <c r="A16" s="45" t="s">
        <v>74</v>
      </c>
      <c r="B16" s="46" t="s">
        <v>0</v>
      </c>
      <c r="C16" s="47">
        <v>0.37847222222222227</v>
      </c>
      <c r="D16" s="48">
        <v>0.41666666666666669</v>
      </c>
      <c r="E16" s="49" t="s">
        <v>103</v>
      </c>
      <c r="F16" s="27"/>
    </row>
    <row r="17" spans="1:9" x14ac:dyDescent="0.2">
      <c r="A17" s="45" t="s">
        <v>75</v>
      </c>
      <c r="B17" s="46" t="s">
        <v>6</v>
      </c>
      <c r="C17" s="47">
        <v>0.46875</v>
      </c>
      <c r="D17" s="48">
        <v>0.52430555555555558</v>
      </c>
      <c r="E17" s="49" t="s">
        <v>102</v>
      </c>
    </row>
    <row r="18" spans="1:9" s="25" customFormat="1" x14ac:dyDescent="0.2">
      <c r="A18" s="45" t="s">
        <v>76</v>
      </c>
      <c r="B18" s="46" t="s">
        <v>0</v>
      </c>
      <c r="C18" s="47">
        <v>0.46875</v>
      </c>
      <c r="D18" s="48">
        <v>6.9444444444444441E-3</v>
      </c>
      <c r="E18" s="49" t="s">
        <v>103</v>
      </c>
    </row>
    <row r="19" spans="1:9" x14ac:dyDescent="0.2">
      <c r="A19" s="45" t="s">
        <v>77</v>
      </c>
      <c r="B19" s="46" t="s">
        <v>6</v>
      </c>
      <c r="C19" s="47">
        <v>0.59375</v>
      </c>
      <c r="D19" s="48">
        <v>0.64930555555555558</v>
      </c>
      <c r="E19" s="49" t="s">
        <v>102</v>
      </c>
    </row>
    <row r="20" spans="1:9" x14ac:dyDescent="0.2">
      <c r="A20" s="45" t="s">
        <v>78</v>
      </c>
      <c r="B20" s="46" t="s">
        <v>0</v>
      </c>
      <c r="C20" s="47">
        <v>0.59375</v>
      </c>
      <c r="D20" s="48">
        <v>0.63194444444444442</v>
      </c>
      <c r="E20" s="49" t="s">
        <v>103</v>
      </c>
    </row>
    <row r="21" spans="1:9" x14ac:dyDescent="0.2">
      <c r="A21" s="45" t="s">
        <v>79</v>
      </c>
      <c r="B21" s="46" t="s">
        <v>6</v>
      </c>
      <c r="C21" s="47">
        <v>0.65625</v>
      </c>
      <c r="D21" s="48">
        <v>0.71180555555555547</v>
      </c>
      <c r="E21" s="49" t="s">
        <v>102</v>
      </c>
    </row>
    <row r="22" spans="1:9" x14ac:dyDescent="0.2">
      <c r="A22" s="45" t="s">
        <v>80</v>
      </c>
      <c r="B22" s="46" t="s">
        <v>0</v>
      </c>
      <c r="C22" s="47">
        <v>0.65625</v>
      </c>
      <c r="D22" s="48">
        <v>0.69444444444444453</v>
      </c>
      <c r="E22" s="49" t="s">
        <v>103</v>
      </c>
    </row>
    <row r="23" spans="1:9" x14ac:dyDescent="0.2">
      <c r="A23" s="45" t="s">
        <v>41</v>
      </c>
      <c r="B23" s="46" t="s">
        <v>6</v>
      </c>
      <c r="C23" s="47">
        <v>0.65625</v>
      </c>
      <c r="D23" s="48">
        <v>0.73263888888888884</v>
      </c>
      <c r="E23" s="49" t="s">
        <v>104</v>
      </c>
    </row>
    <row r="24" spans="1:9" x14ac:dyDescent="0.2">
      <c r="A24" s="45" t="s">
        <v>42</v>
      </c>
      <c r="B24" s="46" t="s">
        <v>6</v>
      </c>
      <c r="C24" s="47">
        <v>0.75</v>
      </c>
      <c r="D24" s="48" t="s">
        <v>105</v>
      </c>
      <c r="E24" s="49" t="s">
        <v>104</v>
      </c>
    </row>
    <row r="25" spans="1:9" s="25" customFormat="1" x14ac:dyDescent="0.2">
      <c r="A25" s="45" t="s">
        <v>43</v>
      </c>
      <c r="B25" s="51" t="s">
        <v>8</v>
      </c>
      <c r="C25" s="47">
        <v>0.75</v>
      </c>
      <c r="D25" s="48">
        <v>0.90277777777777779</v>
      </c>
      <c r="E25" s="49" t="s">
        <v>106</v>
      </c>
      <c r="F25" s="27"/>
      <c r="G25" s="44"/>
      <c r="H25" s="44"/>
      <c r="I25" s="44"/>
    </row>
    <row r="26" spans="1:9" x14ac:dyDescent="0.2">
      <c r="A26" s="52" t="s">
        <v>81</v>
      </c>
      <c r="B26" s="53" t="s">
        <v>5</v>
      </c>
      <c r="C26" s="54">
        <v>0.33333333333333331</v>
      </c>
      <c r="D26" s="55">
        <v>0.3888888888888889</v>
      </c>
      <c r="E26" s="56" t="s">
        <v>101</v>
      </c>
    </row>
    <row r="27" spans="1:9" x14ac:dyDescent="0.2">
      <c r="A27" s="52" t="s">
        <v>108</v>
      </c>
      <c r="B27" s="53" t="s">
        <v>5</v>
      </c>
      <c r="C27" s="54">
        <v>0.39583333333333331</v>
      </c>
      <c r="D27" s="55">
        <v>0.4513888888888889</v>
      </c>
      <c r="E27" s="56" t="s">
        <v>101</v>
      </c>
    </row>
    <row r="28" spans="1:9" x14ac:dyDescent="0.2">
      <c r="A28" s="52" t="s">
        <v>110</v>
      </c>
      <c r="B28" s="53" t="s">
        <v>5</v>
      </c>
      <c r="C28" s="54">
        <v>0.45833333333333331</v>
      </c>
      <c r="D28" s="55">
        <v>0.51388888888888895</v>
      </c>
      <c r="E28" s="56" t="s">
        <v>101</v>
      </c>
    </row>
    <row r="29" spans="1:9" x14ac:dyDescent="0.2">
      <c r="A29" s="52" t="s">
        <v>111</v>
      </c>
      <c r="B29" s="53" t="s">
        <v>5</v>
      </c>
      <c r="C29" s="54">
        <v>0.52083333333333337</v>
      </c>
      <c r="D29" s="55">
        <v>0.57638888888888895</v>
      </c>
      <c r="E29" s="56" t="s">
        <v>101</v>
      </c>
    </row>
    <row r="30" spans="1:9" x14ac:dyDescent="0.2">
      <c r="A30" s="52" t="s">
        <v>112</v>
      </c>
      <c r="B30" s="53" t="s">
        <v>5</v>
      </c>
      <c r="C30" s="54">
        <v>0.58333333333333337</v>
      </c>
      <c r="D30" s="55">
        <v>0.63888888888888895</v>
      </c>
      <c r="E30" s="56" t="s">
        <v>101</v>
      </c>
      <c r="F30" s="57" t="s">
        <v>113</v>
      </c>
    </row>
    <row r="31" spans="1:9" x14ac:dyDescent="0.2">
      <c r="A31" s="52" t="s">
        <v>114</v>
      </c>
      <c r="B31" s="53" t="s">
        <v>5</v>
      </c>
      <c r="C31" s="54">
        <v>0.66666666666666663</v>
      </c>
      <c r="D31" s="55">
        <v>0.72222222222222221</v>
      </c>
      <c r="E31" s="56" t="s">
        <v>101</v>
      </c>
    </row>
    <row r="32" spans="1:9" x14ac:dyDescent="0.2">
      <c r="A32" s="52" t="s">
        <v>115</v>
      </c>
      <c r="B32" s="53" t="s">
        <v>5</v>
      </c>
      <c r="C32" s="54">
        <v>0.66666666666666663</v>
      </c>
      <c r="D32" s="55">
        <v>0.74305555555555547</v>
      </c>
      <c r="E32" s="56" t="s">
        <v>104</v>
      </c>
    </row>
    <row r="33" spans="1:5" x14ac:dyDescent="0.2">
      <c r="A33" s="52" t="s">
        <v>116</v>
      </c>
      <c r="B33" s="58" t="s">
        <v>5</v>
      </c>
      <c r="C33" s="54">
        <v>0.75</v>
      </c>
      <c r="D33" s="55">
        <v>0.80555555555555547</v>
      </c>
      <c r="E33" s="56" t="s">
        <v>101</v>
      </c>
    </row>
    <row r="34" spans="1:5" x14ac:dyDescent="0.2">
      <c r="A34" s="52" t="s">
        <v>117</v>
      </c>
      <c r="B34" s="53" t="s">
        <v>5</v>
      </c>
      <c r="C34" s="54">
        <v>0.75</v>
      </c>
      <c r="D34" s="55">
        <v>0.86805555555555547</v>
      </c>
      <c r="E34" s="56" t="s">
        <v>104</v>
      </c>
    </row>
    <row r="35" spans="1:5" x14ac:dyDescent="0.2">
      <c r="A35" s="52" t="s">
        <v>174</v>
      </c>
      <c r="B35" s="53" t="s">
        <v>9</v>
      </c>
      <c r="C35" s="54">
        <v>0.75</v>
      </c>
      <c r="D35" s="55">
        <v>0.86805555555555547</v>
      </c>
      <c r="E35" s="56" t="s">
        <v>107</v>
      </c>
    </row>
    <row r="36" spans="1:5" x14ac:dyDescent="0.2">
      <c r="A36" s="52" t="s">
        <v>175</v>
      </c>
      <c r="B36" s="53" t="s">
        <v>82</v>
      </c>
      <c r="C36" s="54">
        <v>0.75</v>
      </c>
      <c r="D36" s="55">
        <v>0.86805555555555547</v>
      </c>
      <c r="E36" s="56" t="s">
        <v>107</v>
      </c>
    </row>
    <row r="37" spans="1:5" x14ac:dyDescent="0.2">
      <c r="A37" s="59" t="s">
        <v>47</v>
      </c>
      <c r="B37" s="60" t="s">
        <v>8</v>
      </c>
      <c r="C37" s="61">
        <v>0.33333333333333331</v>
      </c>
      <c r="D37" s="62">
        <v>0.41666666666666669</v>
      </c>
      <c r="E37" s="63" t="s">
        <v>94</v>
      </c>
    </row>
    <row r="38" spans="1:5" x14ac:dyDescent="0.2">
      <c r="A38" s="59" t="s">
        <v>59</v>
      </c>
      <c r="B38" s="60" t="s">
        <v>8</v>
      </c>
      <c r="C38" s="61">
        <v>0.37847222222222227</v>
      </c>
      <c r="D38" s="62">
        <v>0.46180555555555558</v>
      </c>
      <c r="E38" s="63" t="s">
        <v>94</v>
      </c>
    </row>
    <row r="39" spans="1:5" x14ac:dyDescent="0.2">
      <c r="A39" s="59" t="s">
        <v>66</v>
      </c>
      <c r="B39" s="60" t="s">
        <v>8</v>
      </c>
      <c r="C39" s="61">
        <v>0.4236111111111111</v>
      </c>
      <c r="D39" s="62">
        <v>0.50694444444444442</v>
      </c>
      <c r="E39" s="63" t="s">
        <v>94</v>
      </c>
    </row>
    <row r="40" spans="1:5" x14ac:dyDescent="0.2">
      <c r="A40" s="59" t="s">
        <v>67</v>
      </c>
      <c r="B40" s="60" t="s">
        <v>8</v>
      </c>
      <c r="C40" s="61">
        <v>0.46875</v>
      </c>
      <c r="D40" s="62">
        <v>0.55208333333333337</v>
      </c>
      <c r="E40" s="63" t="s">
        <v>94</v>
      </c>
    </row>
    <row r="41" spans="1:5" x14ac:dyDescent="0.2">
      <c r="A41" s="59" t="s">
        <v>84</v>
      </c>
      <c r="B41" s="60" t="s">
        <v>8</v>
      </c>
      <c r="C41" s="61">
        <v>0.53125</v>
      </c>
      <c r="D41" s="62">
        <v>0.61458333333333337</v>
      </c>
      <c r="E41" s="63" t="s">
        <v>94</v>
      </c>
    </row>
    <row r="42" spans="1:5" x14ac:dyDescent="0.2">
      <c r="A42" s="59" t="s">
        <v>118</v>
      </c>
      <c r="B42" s="60" t="s">
        <v>8</v>
      </c>
      <c r="C42" s="61">
        <v>0.59375</v>
      </c>
      <c r="D42" s="62">
        <v>0.67708333333333337</v>
      </c>
      <c r="E42" s="63" t="s">
        <v>94</v>
      </c>
    </row>
    <row r="43" spans="1:5" x14ac:dyDescent="0.2">
      <c r="A43" s="59" t="s">
        <v>119</v>
      </c>
      <c r="B43" s="60" t="s">
        <v>8</v>
      </c>
      <c r="C43" s="61">
        <v>0.65625</v>
      </c>
      <c r="D43" s="62">
        <v>0.73958333333333337</v>
      </c>
      <c r="E43" s="63" t="s">
        <v>94</v>
      </c>
    </row>
    <row r="44" spans="1:5" x14ac:dyDescent="0.2">
      <c r="A44" s="59" t="s">
        <v>120</v>
      </c>
      <c r="B44" s="60" t="s">
        <v>8</v>
      </c>
      <c r="C44" s="61">
        <v>0.75</v>
      </c>
      <c r="D44" s="62">
        <v>0.83333333333333337</v>
      </c>
      <c r="E44" s="63" t="s">
        <v>94</v>
      </c>
    </row>
    <row r="45" spans="1:5" x14ac:dyDescent="0.2">
      <c r="A45" s="59" t="s">
        <v>134</v>
      </c>
      <c r="B45" s="60" t="s">
        <v>8</v>
      </c>
      <c r="C45" s="61">
        <v>0.33333333333333331</v>
      </c>
      <c r="D45" s="62">
        <v>0.4513888888888889</v>
      </c>
      <c r="E45" s="63" t="s">
        <v>135</v>
      </c>
    </row>
    <row r="46" spans="1:5" x14ac:dyDescent="0.2">
      <c r="A46" s="59" t="s">
        <v>136</v>
      </c>
      <c r="B46" s="60" t="s">
        <v>8</v>
      </c>
      <c r="C46" s="61">
        <v>0.37847222222222227</v>
      </c>
      <c r="D46" s="62">
        <v>0.49652777777777773</v>
      </c>
      <c r="E46" s="63" t="s">
        <v>135</v>
      </c>
    </row>
    <row r="47" spans="1:5" x14ac:dyDescent="0.2">
      <c r="A47" s="59" t="s">
        <v>137</v>
      </c>
      <c r="B47" s="60" t="s">
        <v>8</v>
      </c>
      <c r="C47" s="61">
        <v>0.4236111111111111</v>
      </c>
      <c r="D47" s="62">
        <v>0.54166666666666663</v>
      </c>
      <c r="E47" s="63" t="s">
        <v>135</v>
      </c>
    </row>
    <row r="48" spans="1:5" x14ac:dyDescent="0.2">
      <c r="A48" s="59" t="s">
        <v>138</v>
      </c>
      <c r="B48" s="60" t="s">
        <v>8</v>
      </c>
      <c r="C48" s="61">
        <v>0.46875</v>
      </c>
      <c r="D48" s="62">
        <v>0.58680555555555558</v>
      </c>
      <c r="E48" s="63" t="s">
        <v>135</v>
      </c>
    </row>
    <row r="49" spans="1:5" x14ac:dyDescent="0.2">
      <c r="A49" s="59" t="s">
        <v>139</v>
      </c>
      <c r="B49" s="60" t="s">
        <v>8</v>
      </c>
      <c r="C49" s="61">
        <v>0.53125</v>
      </c>
      <c r="D49" s="62">
        <v>0.64930555555555558</v>
      </c>
      <c r="E49" s="63" t="s">
        <v>135</v>
      </c>
    </row>
    <row r="50" spans="1:5" x14ac:dyDescent="0.2">
      <c r="A50" s="59" t="s">
        <v>140</v>
      </c>
      <c r="B50" s="60" t="s">
        <v>8</v>
      </c>
      <c r="C50" s="61">
        <v>0.59375</v>
      </c>
      <c r="D50" s="62">
        <v>0.71180555555555547</v>
      </c>
      <c r="E50" s="63" t="s">
        <v>135</v>
      </c>
    </row>
    <row r="51" spans="1:5" x14ac:dyDescent="0.2">
      <c r="A51" s="59" t="s">
        <v>141</v>
      </c>
      <c r="B51" s="60" t="s">
        <v>8</v>
      </c>
      <c r="C51" s="61">
        <v>0.65625</v>
      </c>
      <c r="D51" s="62">
        <v>0.77430555555555547</v>
      </c>
      <c r="E51" s="63" t="s">
        <v>135</v>
      </c>
    </row>
    <row r="52" spans="1:5" x14ac:dyDescent="0.2">
      <c r="A52" s="59" t="s">
        <v>142</v>
      </c>
      <c r="B52" s="60" t="s">
        <v>8</v>
      </c>
      <c r="C52" s="61">
        <v>0.75</v>
      </c>
      <c r="D52" s="62">
        <v>0.86805555555555547</v>
      </c>
      <c r="E52" s="63" t="s">
        <v>135</v>
      </c>
    </row>
    <row r="53" spans="1:5" x14ac:dyDescent="0.2">
      <c r="A53" s="59" t="s">
        <v>52</v>
      </c>
      <c r="B53" s="60" t="s">
        <v>9</v>
      </c>
      <c r="C53" s="61">
        <v>0.33333333333333331</v>
      </c>
      <c r="D53" s="62">
        <v>0.41666666666666669</v>
      </c>
      <c r="E53" s="63" t="s">
        <v>94</v>
      </c>
    </row>
    <row r="54" spans="1:5" x14ac:dyDescent="0.2">
      <c r="A54" s="59" t="s">
        <v>53</v>
      </c>
      <c r="B54" s="60" t="s">
        <v>9</v>
      </c>
      <c r="C54" s="61">
        <v>0.39583333333333331</v>
      </c>
      <c r="D54" s="62">
        <v>0.47916666666666669</v>
      </c>
      <c r="E54" s="63" t="s">
        <v>94</v>
      </c>
    </row>
    <row r="55" spans="1:5" x14ac:dyDescent="0.2">
      <c r="A55" s="59" t="s">
        <v>54</v>
      </c>
      <c r="B55" s="60" t="s">
        <v>9</v>
      </c>
      <c r="C55" s="61">
        <v>0.45833333333333331</v>
      </c>
      <c r="D55" s="62">
        <v>0.54166666666666663</v>
      </c>
      <c r="E55" s="63" t="s">
        <v>94</v>
      </c>
    </row>
    <row r="56" spans="1:5" x14ac:dyDescent="0.2">
      <c r="A56" s="59" t="s">
        <v>55</v>
      </c>
      <c r="B56" s="60" t="s">
        <v>9</v>
      </c>
      <c r="C56" s="61">
        <v>0.52083333333333337</v>
      </c>
      <c r="D56" s="62">
        <v>0.60416666666666663</v>
      </c>
      <c r="E56" s="63" t="s">
        <v>94</v>
      </c>
    </row>
    <row r="57" spans="1:5" x14ac:dyDescent="0.2">
      <c r="A57" s="59" t="s">
        <v>88</v>
      </c>
      <c r="B57" s="60" t="s">
        <v>9</v>
      </c>
      <c r="C57" s="61">
        <v>0.58333333333333337</v>
      </c>
      <c r="D57" s="62">
        <v>0.66666666666666663</v>
      </c>
      <c r="E57" s="63" t="s">
        <v>94</v>
      </c>
    </row>
    <row r="58" spans="1:5" x14ac:dyDescent="0.2">
      <c r="A58" s="59" t="s">
        <v>121</v>
      </c>
      <c r="B58" s="60" t="s">
        <v>9</v>
      </c>
      <c r="C58" s="61">
        <v>0.66666666666666663</v>
      </c>
      <c r="D58" s="62">
        <v>0.75</v>
      </c>
      <c r="E58" s="63" t="s">
        <v>94</v>
      </c>
    </row>
    <row r="59" spans="1:5" x14ac:dyDescent="0.2">
      <c r="A59" s="59" t="s">
        <v>122</v>
      </c>
      <c r="B59" s="60" t="s">
        <v>9</v>
      </c>
      <c r="C59" s="61">
        <v>0.75</v>
      </c>
      <c r="D59" s="62">
        <v>0.83333333333333337</v>
      </c>
      <c r="E59" s="63" t="s">
        <v>94</v>
      </c>
    </row>
    <row r="60" spans="1:5" x14ac:dyDescent="0.2">
      <c r="A60" s="59" t="s">
        <v>143</v>
      </c>
      <c r="B60" s="60" t="s">
        <v>9</v>
      </c>
      <c r="C60" s="61">
        <v>0.33333333333333331</v>
      </c>
      <c r="D60" s="62">
        <v>0.4513888888888889</v>
      </c>
      <c r="E60" s="63" t="s">
        <v>135</v>
      </c>
    </row>
    <row r="61" spans="1:5" x14ac:dyDescent="0.2">
      <c r="A61" s="59" t="s">
        <v>144</v>
      </c>
      <c r="B61" s="60" t="s">
        <v>9</v>
      </c>
      <c r="C61" s="61">
        <v>0.39583333333333331</v>
      </c>
      <c r="D61" s="62">
        <v>0.51388888888888895</v>
      </c>
      <c r="E61" s="63" t="s">
        <v>135</v>
      </c>
    </row>
    <row r="62" spans="1:5" x14ac:dyDescent="0.2">
      <c r="A62" s="59" t="s">
        <v>145</v>
      </c>
      <c r="B62" s="60" t="s">
        <v>9</v>
      </c>
      <c r="C62" s="61">
        <v>0.45833333333333331</v>
      </c>
      <c r="D62" s="62">
        <v>0.57638888888888895</v>
      </c>
      <c r="E62" s="63" t="s">
        <v>135</v>
      </c>
    </row>
    <row r="63" spans="1:5" x14ac:dyDescent="0.2">
      <c r="A63" s="59" t="s">
        <v>146</v>
      </c>
      <c r="B63" s="60" t="s">
        <v>9</v>
      </c>
      <c r="C63" s="61">
        <v>0.52083333333333337</v>
      </c>
      <c r="D63" s="62">
        <v>0.63888888888888895</v>
      </c>
      <c r="E63" s="63" t="s">
        <v>135</v>
      </c>
    </row>
    <row r="64" spans="1:5" x14ac:dyDescent="0.2">
      <c r="A64" s="59" t="s">
        <v>147</v>
      </c>
      <c r="B64" s="60" t="s">
        <v>9</v>
      </c>
      <c r="C64" s="61">
        <v>0.58333333333333337</v>
      </c>
      <c r="D64" s="62">
        <v>0.70138888888888884</v>
      </c>
      <c r="E64" s="63" t="s">
        <v>135</v>
      </c>
    </row>
    <row r="65" spans="1:5" x14ac:dyDescent="0.2">
      <c r="A65" s="59" t="s">
        <v>148</v>
      </c>
      <c r="B65" s="60" t="s">
        <v>9</v>
      </c>
      <c r="C65" s="61">
        <v>0.66666666666666663</v>
      </c>
      <c r="D65" s="62">
        <v>0.78472222222222221</v>
      </c>
      <c r="E65" s="63" t="s">
        <v>135</v>
      </c>
    </row>
    <row r="66" spans="1:5" x14ac:dyDescent="0.2">
      <c r="A66" s="59" t="s">
        <v>149</v>
      </c>
      <c r="B66" s="60" t="s">
        <v>9</v>
      </c>
      <c r="C66" s="61">
        <v>0.75</v>
      </c>
      <c r="D66" s="62">
        <v>0.86805555555555547</v>
      </c>
      <c r="E66" s="63" t="s">
        <v>135</v>
      </c>
    </row>
    <row r="67" spans="1:5" x14ac:dyDescent="0.2">
      <c r="A67" s="59" t="s">
        <v>56</v>
      </c>
      <c r="B67" s="60" t="s">
        <v>10</v>
      </c>
      <c r="C67" s="61">
        <v>0.33333333333333331</v>
      </c>
      <c r="D67" s="62">
        <v>0.41666666666666669</v>
      </c>
      <c r="E67" s="63" t="s">
        <v>94</v>
      </c>
    </row>
    <row r="68" spans="1:5" x14ac:dyDescent="0.2">
      <c r="A68" s="59" t="s">
        <v>57</v>
      </c>
      <c r="B68" s="60" t="s">
        <v>10</v>
      </c>
      <c r="C68" s="61">
        <v>0.37847222222222227</v>
      </c>
      <c r="D68" s="62">
        <v>0.46180555555555558</v>
      </c>
      <c r="E68" s="63" t="s">
        <v>94</v>
      </c>
    </row>
    <row r="69" spans="1:5" x14ac:dyDescent="0.2">
      <c r="A69" s="59" t="s">
        <v>58</v>
      </c>
      <c r="B69" s="60" t="s">
        <v>10</v>
      </c>
      <c r="C69" s="61">
        <v>0.4236111111111111</v>
      </c>
      <c r="D69" s="62">
        <v>0.50694444444444442</v>
      </c>
      <c r="E69" s="63" t="s">
        <v>94</v>
      </c>
    </row>
    <row r="70" spans="1:5" x14ac:dyDescent="0.2">
      <c r="A70" s="59" t="s">
        <v>60</v>
      </c>
      <c r="B70" s="60" t="s">
        <v>10</v>
      </c>
      <c r="C70" s="61">
        <v>0.46875</v>
      </c>
      <c r="D70" s="62">
        <v>0.55208333333333337</v>
      </c>
      <c r="E70" s="63" t="s">
        <v>94</v>
      </c>
    </row>
    <row r="71" spans="1:5" x14ac:dyDescent="0.2">
      <c r="A71" s="59" t="s">
        <v>68</v>
      </c>
      <c r="B71" s="60" t="s">
        <v>10</v>
      </c>
      <c r="C71" s="61">
        <v>0.53125</v>
      </c>
      <c r="D71" s="62">
        <v>0.61458333333333337</v>
      </c>
      <c r="E71" s="63" t="s">
        <v>94</v>
      </c>
    </row>
    <row r="72" spans="1:5" x14ac:dyDescent="0.2">
      <c r="A72" s="59" t="s">
        <v>123</v>
      </c>
      <c r="B72" s="60" t="s">
        <v>10</v>
      </c>
      <c r="C72" s="61">
        <v>0.59375</v>
      </c>
      <c r="D72" s="62">
        <v>0.67708333333333337</v>
      </c>
      <c r="E72" s="63" t="s">
        <v>94</v>
      </c>
    </row>
    <row r="73" spans="1:5" x14ac:dyDescent="0.2">
      <c r="A73" s="59" t="s">
        <v>124</v>
      </c>
      <c r="B73" s="60" t="s">
        <v>10</v>
      </c>
      <c r="C73" s="61">
        <v>0.65625</v>
      </c>
      <c r="D73" s="62">
        <v>0.73958333333333337</v>
      </c>
      <c r="E73" s="63" t="s">
        <v>94</v>
      </c>
    </row>
    <row r="74" spans="1:5" x14ac:dyDescent="0.2">
      <c r="A74" s="59" t="s">
        <v>125</v>
      </c>
      <c r="B74" s="60" t="s">
        <v>10</v>
      </c>
      <c r="C74" s="61">
        <v>0.75</v>
      </c>
      <c r="D74" s="62">
        <v>0.83333333333333337</v>
      </c>
      <c r="E74" s="63" t="s">
        <v>94</v>
      </c>
    </row>
    <row r="75" spans="1:5" x14ac:dyDescent="0.2">
      <c r="A75" s="59" t="s">
        <v>150</v>
      </c>
      <c r="B75" s="60" t="s">
        <v>10</v>
      </c>
      <c r="C75" s="61">
        <v>0.33333333333333331</v>
      </c>
      <c r="D75" s="62">
        <v>0.4513888888888889</v>
      </c>
      <c r="E75" s="63" t="s">
        <v>135</v>
      </c>
    </row>
    <row r="76" spans="1:5" x14ac:dyDescent="0.2">
      <c r="A76" s="59" t="s">
        <v>151</v>
      </c>
      <c r="B76" s="60" t="s">
        <v>10</v>
      </c>
      <c r="C76" s="61">
        <v>0.37847222222222227</v>
      </c>
      <c r="D76" s="62">
        <v>0.49652777777777773</v>
      </c>
      <c r="E76" s="63" t="s">
        <v>135</v>
      </c>
    </row>
    <row r="77" spans="1:5" x14ac:dyDescent="0.2">
      <c r="A77" s="59" t="s">
        <v>152</v>
      </c>
      <c r="B77" s="60" t="s">
        <v>10</v>
      </c>
      <c r="C77" s="61">
        <v>0.4236111111111111</v>
      </c>
      <c r="D77" s="62">
        <v>0.54166666666666663</v>
      </c>
      <c r="E77" s="63" t="s">
        <v>135</v>
      </c>
    </row>
    <row r="78" spans="1:5" x14ac:dyDescent="0.2">
      <c r="A78" s="59" t="s">
        <v>153</v>
      </c>
      <c r="B78" s="60" t="s">
        <v>10</v>
      </c>
      <c r="C78" s="61">
        <v>0.46875</v>
      </c>
      <c r="D78" s="62">
        <v>0.58680555555555558</v>
      </c>
      <c r="E78" s="63" t="s">
        <v>135</v>
      </c>
    </row>
    <row r="79" spans="1:5" x14ac:dyDescent="0.2">
      <c r="A79" s="59" t="s">
        <v>154</v>
      </c>
      <c r="B79" s="60" t="s">
        <v>10</v>
      </c>
      <c r="C79" s="61">
        <v>0.53125</v>
      </c>
      <c r="D79" s="62">
        <v>0.64930555555555558</v>
      </c>
      <c r="E79" s="63" t="s">
        <v>135</v>
      </c>
    </row>
    <row r="80" spans="1:5" x14ac:dyDescent="0.2">
      <c r="A80" s="59" t="s">
        <v>155</v>
      </c>
      <c r="B80" s="60" t="s">
        <v>10</v>
      </c>
      <c r="C80" s="61">
        <v>0.59375</v>
      </c>
      <c r="D80" s="62">
        <v>0.71180555555555547</v>
      </c>
      <c r="E80" s="63" t="s">
        <v>135</v>
      </c>
    </row>
    <row r="81" spans="1:5" x14ac:dyDescent="0.2">
      <c r="A81" s="59" t="s">
        <v>156</v>
      </c>
      <c r="B81" s="60" t="s">
        <v>10</v>
      </c>
      <c r="C81" s="61">
        <v>0.65625</v>
      </c>
      <c r="D81" s="62">
        <v>0.77430555555555547</v>
      </c>
      <c r="E81" s="63" t="s">
        <v>135</v>
      </c>
    </row>
    <row r="82" spans="1:5" x14ac:dyDescent="0.2">
      <c r="A82" s="59" t="s">
        <v>157</v>
      </c>
      <c r="B82" s="60" t="s">
        <v>10</v>
      </c>
      <c r="C82" s="61">
        <v>0.75</v>
      </c>
      <c r="D82" s="62">
        <v>0.86805555555555547</v>
      </c>
      <c r="E82" s="63" t="s">
        <v>135</v>
      </c>
    </row>
    <row r="83" spans="1:5" x14ac:dyDescent="0.2">
      <c r="A83" s="59" t="s">
        <v>48</v>
      </c>
      <c r="B83" s="60" t="s">
        <v>82</v>
      </c>
      <c r="C83" s="61">
        <v>0.33333333333333331</v>
      </c>
      <c r="D83" s="62">
        <v>0.41666666666666669</v>
      </c>
      <c r="E83" s="63" t="s">
        <v>94</v>
      </c>
    </row>
    <row r="84" spans="1:5" x14ac:dyDescent="0.2">
      <c r="A84" s="59" t="s">
        <v>49</v>
      </c>
      <c r="B84" s="60" t="s">
        <v>82</v>
      </c>
      <c r="C84" s="61">
        <v>0.39583333333333331</v>
      </c>
      <c r="D84" s="62">
        <v>0.47916666666666669</v>
      </c>
      <c r="E84" s="63" t="s">
        <v>94</v>
      </c>
    </row>
    <row r="85" spans="1:5" x14ac:dyDescent="0.2">
      <c r="A85" s="59" t="s">
        <v>50</v>
      </c>
      <c r="B85" s="60" t="s">
        <v>82</v>
      </c>
      <c r="C85" s="61">
        <v>0.45833333333333331</v>
      </c>
      <c r="D85" s="62">
        <v>0.54166666666666663</v>
      </c>
      <c r="E85" s="63" t="s">
        <v>94</v>
      </c>
    </row>
    <row r="86" spans="1:5" x14ac:dyDescent="0.2">
      <c r="A86" s="59" t="s">
        <v>51</v>
      </c>
      <c r="B86" s="60" t="s">
        <v>82</v>
      </c>
      <c r="C86" s="61">
        <v>0.52083333333333337</v>
      </c>
      <c r="D86" s="62">
        <v>0.60416666666666663</v>
      </c>
      <c r="E86" s="63" t="s">
        <v>94</v>
      </c>
    </row>
    <row r="87" spans="1:5" x14ac:dyDescent="0.2">
      <c r="A87" s="59" t="s">
        <v>89</v>
      </c>
      <c r="B87" s="60" t="s">
        <v>82</v>
      </c>
      <c r="C87" s="61">
        <v>0.58333333333333337</v>
      </c>
      <c r="D87" s="62">
        <v>0.66666666666666663</v>
      </c>
      <c r="E87" s="63" t="s">
        <v>94</v>
      </c>
    </row>
    <row r="88" spans="1:5" x14ac:dyDescent="0.2">
      <c r="A88" s="59" t="s">
        <v>126</v>
      </c>
      <c r="B88" s="60" t="s">
        <v>82</v>
      </c>
      <c r="C88" s="61">
        <v>0.66666666666666663</v>
      </c>
      <c r="D88" s="62">
        <v>0.75</v>
      </c>
      <c r="E88" s="63" t="s">
        <v>94</v>
      </c>
    </row>
    <row r="89" spans="1:5" x14ac:dyDescent="0.2">
      <c r="A89" s="59" t="s">
        <v>127</v>
      </c>
      <c r="B89" s="60" t="s">
        <v>82</v>
      </c>
      <c r="C89" s="61">
        <v>0.75</v>
      </c>
      <c r="D89" s="62">
        <v>0.83333333333333337</v>
      </c>
      <c r="E89" s="63" t="s">
        <v>94</v>
      </c>
    </row>
    <row r="90" spans="1:5" x14ac:dyDescent="0.2">
      <c r="A90" s="59" t="s">
        <v>158</v>
      </c>
      <c r="B90" s="60" t="s">
        <v>82</v>
      </c>
      <c r="C90" s="61">
        <v>0.33333333333333331</v>
      </c>
      <c r="D90" s="62">
        <v>0.4513888888888889</v>
      </c>
      <c r="E90" s="63" t="s">
        <v>135</v>
      </c>
    </row>
    <row r="91" spans="1:5" x14ac:dyDescent="0.2">
      <c r="A91" s="59" t="s">
        <v>159</v>
      </c>
      <c r="B91" s="60" t="s">
        <v>82</v>
      </c>
      <c r="C91" s="61">
        <v>0.39583333333333331</v>
      </c>
      <c r="D91" s="62">
        <v>0.51388888888888895</v>
      </c>
      <c r="E91" s="63" t="s">
        <v>135</v>
      </c>
    </row>
    <row r="92" spans="1:5" x14ac:dyDescent="0.2">
      <c r="A92" s="59" t="s">
        <v>160</v>
      </c>
      <c r="B92" s="60" t="s">
        <v>82</v>
      </c>
      <c r="C92" s="61">
        <v>0.45833333333333331</v>
      </c>
      <c r="D92" s="62">
        <v>0.57638888888888895</v>
      </c>
      <c r="E92" s="63" t="s">
        <v>135</v>
      </c>
    </row>
    <row r="93" spans="1:5" x14ac:dyDescent="0.2">
      <c r="A93" s="59" t="s">
        <v>161</v>
      </c>
      <c r="B93" s="60" t="s">
        <v>82</v>
      </c>
      <c r="C93" s="61">
        <v>0.52083333333333337</v>
      </c>
      <c r="D93" s="62">
        <v>0.63888888888888895</v>
      </c>
      <c r="E93" s="63" t="s">
        <v>135</v>
      </c>
    </row>
    <row r="94" spans="1:5" x14ac:dyDescent="0.2">
      <c r="A94" s="59" t="s">
        <v>162</v>
      </c>
      <c r="B94" s="60" t="s">
        <v>82</v>
      </c>
      <c r="C94" s="61">
        <v>0.58333333333333337</v>
      </c>
      <c r="D94" s="62">
        <v>0.70138888888888884</v>
      </c>
      <c r="E94" s="63" t="s">
        <v>135</v>
      </c>
    </row>
    <row r="95" spans="1:5" x14ac:dyDescent="0.2">
      <c r="A95" s="59" t="s">
        <v>163</v>
      </c>
      <c r="B95" s="60" t="s">
        <v>82</v>
      </c>
      <c r="C95" s="61">
        <v>0.66666666666666663</v>
      </c>
      <c r="D95" s="62">
        <v>0.78472222222222221</v>
      </c>
      <c r="E95" s="63" t="s">
        <v>135</v>
      </c>
    </row>
    <row r="96" spans="1:5" x14ac:dyDescent="0.2">
      <c r="A96" s="59" t="s">
        <v>164</v>
      </c>
      <c r="B96" s="60" t="s">
        <v>82</v>
      </c>
      <c r="C96" s="61">
        <v>0.75</v>
      </c>
      <c r="D96" s="62">
        <v>0.86805555555555547</v>
      </c>
      <c r="E96" s="63" t="s">
        <v>135</v>
      </c>
    </row>
    <row r="97" spans="1:5" x14ac:dyDescent="0.2">
      <c r="A97" s="59" t="s">
        <v>44</v>
      </c>
      <c r="B97" s="60" t="s">
        <v>0</v>
      </c>
      <c r="C97" s="61">
        <v>0.33333333333333331</v>
      </c>
      <c r="D97" s="62">
        <v>0.41666666666666669</v>
      </c>
      <c r="E97" s="63" t="s">
        <v>94</v>
      </c>
    </row>
    <row r="98" spans="1:5" x14ac:dyDescent="0.2">
      <c r="A98" s="59" t="s">
        <v>45</v>
      </c>
      <c r="B98" s="60" t="s">
        <v>0</v>
      </c>
      <c r="C98" s="61">
        <v>0.37847222222222227</v>
      </c>
      <c r="D98" s="62">
        <v>0.46180555555555558</v>
      </c>
      <c r="E98" s="63" t="s">
        <v>94</v>
      </c>
    </row>
    <row r="99" spans="1:5" x14ac:dyDescent="0.2">
      <c r="A99" s="59" t="s">
        <v>46</v>
      </c>
      <c r="B99" s="60" t="s">
        <v>0</v>
      </c>
      <c r="C99" s="61">
        <v>0.4236111111111111</v>
      </c>
      <c r="D99" s="62">
        <v>0.50694444444444442</v>
      </c>
      <c r="E99" s="63" t="s">
        <v>94</v>
      </c>
    </row>
    <row r="100" spans="1:5" x14ac:dyDescent="0.2">
      <c r="A100" s="59" t="s">
        <v>83</v>
      </c>
      <c r="B100" s="60" t="s">
        <v>0</v>
      </c>
      <c r="C100" s="61">
        <v>0.46875</v>
      </c>
      <c r="D100" s="62">
        <v>0.55208333333333337</v>
      </c>
      <c r="E100" s="63" t="s">
        <v>94</v>
      </c>
    </row>
    <row r="101" spans="1:5" x14ac:dyDescent="0.2">
      <c r="A101" s="59" t="s">
        <v>128</v>
      </c>
      <c r="B101" s="60" t="s">
        <v>0</v>
      </c>
      <c r="C101" s="61">
        <v>0.53125</v>
      </c>
      <c r="D101" s="62">
        <v>0.61458333333333337</v>
      </c>
      <c r="E101" s="63" t="s">
        <v>94</v>
      </c>
    </row>
    <row r="102" spans="1:5" x14ac:dyDescent="0.2">
      <c r="A102" s="59" t="s">
        <v>129</v>
      </c>
      <c r="B102" s="60" t="s">
        <v>0</v>
      </c>
      <c r="C102" s="61">
        <v>0.59375</v>
      </c>
      <c r="D102" s="62">
        <v>0.67708333333333337</v>
      </c>
      <c r="E102" s="63" t="s">
        <v>94</v>
      </c>
    </row>
    <row r="103" spans="1:5" x14ac:dyDescent="0.2">
      <c r="A103" s="59" t="s">
        <v>130</v>
      </c>
      <c r="B103" s="60" t="s">
        <v>0</v>
      </c>
      <c r="C103" s="61">
        <v>0.65625</v>
      </c>
      <c r="D103" s="62">
        <v>0.73958333333333337</v>
      </c>
      <c r="E103" s="63" t="s">
        <v>94</v>
      </c>
    </row>
    <row r="104" spans="1:5" x14ac:dyDescent="0.2">
      <c r="A104" s="59" t="s">
        <v>131</v>
      </c>
      <c r="B104" s="60" t="s">
        <v>0</v>
      </c>
      <c r="C104" s="61">
        <v>0.75</v>
      </c>
      <c r="D104" s="62">
        <v>0.83333333333333337</v>
      </c>
      <c r="E104" s="63" t="s">
        <v>94</v>
      </c>
    </row>
    <row r="105" spans="1:5" x14ac:dyDescent="0.2">
      <c r="A105" s="59" t="s">
        <v>165</v>
      </c>
      <c r="B105" s="60" t="s">
        <v>0</v>
      </c>
      <c r="C105" s="61">
        <v>0.33333333333333331</v>
      </c>
      <c r="D105" s="61">
        <v>0.4513888888888889</v>
      </c>
      <c r="E105" s="63" t="s">
        <v>135</v>
      </c>
    </row>
    <row r="106" spans="1:5" x14ac:dyDescent="0.2">
      <c r="A106" s="59" t="s">
        <v>166</v>
      </c>
      <c r="B106" s="60" t="s">
        <v>0</v>
      </c>
      <c r="C106" s="61">
        <v>0.37847222222222227</v>
      </c>
      <c r="D106" s="62">
        <v>0.49652777777777773</v>
      </c>
      <c r="E106" s="63" t="s">
        <v>135</v>
      </c>
    </row>
    <row r="107" spans="1:5" x14ac:dyDescent="0.2">
      <c r="A107" s="59" t="s">
        <v>167</v>
      </c>
      <c r="B107" s="60" t="s">
        <v>0</v>
      </c>
      <c r="C107" s="61">
        <v>0.4236111111111111</v>
      </c>
      <c r="D107" s="62">
        <v>0.54166666666666663</v>
      </c>
      <c r="E107" s="63" t="s">
        <v>135</v>
      </c>
    </row>
    <row r="108" spans="1:5" x14ac:dyDescent="0.2">
      <c r="A108" s="59" t="s">
        <v>168</v>
      </c>
      <c r="B108" s="60" t="s">
        <v>0</v>
      </c>
      <c r="C108" s="61">
        <v>0.46875</v>
      </c>
      <c r="D108" s="62">
        <v>0.58680555555555558</v>
      </c>
      <c r="E108" s="63" t="s">
        <v>135</v>
      </c>
    </row>
    <row r="109" spans="1:5" x14ac:dyDescent="0.2">
      <c r="A109" s="59" t="s">
        <v>169</v>
      </c>
      <c r="B109" s="60" t="s">
        <v>0</v>
      </c>
      <c r="C109" s="61">
        <v>0.53125</v>
      </c>
      <c r="D109" s="62">
        <v>0.64930555555555558</v>
      </c>
      <c r="E109" s="63" t="s">
        <v>135</v>
      </c>
    </row>
    <row r="110" spans="1:5" x14ac:dyDescent="0.2">
      <c r="A110" s="59" t="s">
        <v>170</v>
      </c>
      <c r="B110" s="60" t="s">
        <v>0</v>
      </c>
      <c r="C110" s="61">
        <v>0.59375</v>
      </c>
      <c r="D110" s="62">
        <v>0.71180555555555547</v>
      </c>
      <c r="E110" s="63" t="s">
        <v>135</v>
      </c>
    </row>
    <row r="111" spans="1:5" x14ac:dyDescent="0.2">
      <c r="A111" s="59" t="s">
        <v>171</v>
      </c>
      <c r="B111" s="60" t="s">
        <v>0</v>
      </c>
      <c r="C111" s="61">
        <v>0.65625</v>
      </c>
      <c r="D111" s="62">
        <v>0.77430555555555547</v>
      </c>
      <c r="E111" s="63" t="s">
        <v>135</v>
      </c>
    </row>
    <row r="112" spans="1:5" x14ac:dyDescent="0.2">
      <c r="A112" s="59" t="s">
        <v>172</v>
      </c>
      <c r="B112" s="60" t="s">
        <v>0</v>
      </c>
      <c r="C112" s="61">
        <v>0.75</v>
      </c>
      <c r="D112" s="62">
        <v>0.86805555555555547</v>
      </c>
      <c r="E112" s="63" t="s">
        <v>135</v>
      </c>
    </row>
    <row r="113" spans="1:6" x14ac:dyDescent="0.2">
      <c r="A113" s="59" t="s">
        <v>132</v>
      </c>
      <c r="B113" s="65" t="s">
        <v>133</v>
      </c>
      <c r="C113" s="64" t="s">
        <v>133</v>
      </c>
      <c r="D113" s="64" t="s">
        <v>133</v>
      </c>
      <c r="E113" s="63" t="s">
        <v>133</v>
      </c>
    </row>
    <row r="115" spans="1:6" x14ac:dyDescent="0.2">
      <c r="A115" s="50" t="s">
        <v>85</v>
      </c>
      <c r="B115" s="44"/>
      <c r="C115" s="44"/>
      <c r="D115" s="44"/>
      <c r="E115" s="44"/>
      <c r="F115" s="44"/>
    </row>
    <row r="116" spans="1:6" x14ac:dyDescent="0.2">
      <c r="A116" s="44"/>
      <c r="B116" s="44"/>
      <c r="C116" s="44"/>
      <c r="D116" s="44"/>
      <c r="E116" s="44"/>
      <c r="F116" s="44"/>
    </row>
    <row r="117" spans="1:6" x14ac:dyDescent="0.2">
      <c r="A117" s="44" t="s">
        <v>86</v>
      </c>
      <c r="B117" s="44"/>
      <c r="C117" s="44"/>
      <c r="D117" s="44"/>
      <c r="E117" s="44"/>
      <c r="F117" s="44"/>
    </row>
    <row r="118" spans="1:6" x14ac:dyDescent="0.2">
      <c r="A118" s="44" t="s">
        <v>87</v>
      </c>
      <c r="B118" s="44"/>
      <c r="C118" s="44"/>
      <c r="D118" s="44"/>
      <c r="E118" s="44"/>
      <c r="F118" s="44"/>
    </row>
    <row r="119" spans="1:6" x14ac:dyDescent="0.2">
      <c r="A119" s="44"/>
      <c r="B119" s="44"/>
      <c r="C119" s="44"/>
      <c r="D119" s="44"/>
      <c r="E119" s="44"/>
      <c r="F119" s="44"/>
    </row>
    <row r="120" spans="1:6" x14ac:dyDescent="0.2">
      <c r="A120" s="50" t="s">
        <v>95</v>
      </c>
      <c r="B120" s="44"/>
      <c r="C120" s="44"/>
      <c r="D120" s="44"/>
      <c r="E120" s="44"/>
      <c r="F120" s="44"/>
    </row>
    <row r="121" spans="1:6" x14ac:dyDescent="0.2">
      <c r="A121" s="50" t="s">
        <v>96</v>
      </c>
      <c r="B121" s="44"/>
      <c r="C121" s="44"/>
      <c r="D121" s="44"/>
      <c r="E121" s="44"/>
      <c r="F121" s="44"/>
    </row>
    <row r="122" spans="1:6" x14ac:dyDescent="0.2">
      <c r="A122" s="50" t="s">
        <v>97</v>
      </c>
      <c r="B122" s="44"/>
      <c r="C122" s="44"/>
      <c r="D122" s="44"/>
      <c r="E122" s="44"/>
      <c r="F122" s="44"/>
    </row>
    <row r="123" spans="1:6" x14ac:dyDescent="0.2">
      <c r="A123" s="50" t="s">
        <v>98</v>
      </c>
      <c r="B123" s="44"/>
      <c r="C123" s="44"/>
      <c r="D123" s="44"/>
      <c r="E123" s="44"/>
      <c r="F123" s="44"/>
    </row>
    <row r="124" spans="1:6" x14ac:dyDescent="0.2">
      <c r="A124" s="44"/>
      <c r="B124" s="44"/>
      <c r="C124" s="44"/>
      <c r="D124" s="44"/>
      <c r="E124" s="44"/>
      <c r="F124" s="44"/>
    </row>
    <row r="125" spans="1:6" x14ac:dyDescent="0.2">
      <c r="A125" s="66" t="s">
        <v>176</v>
      </c>
      <c r="B125" s="66"/>
      <c r="C125" s="66"/>
      <c r="D125" s="66"/>
      <c r="E125" s="66"/>
      <c r="F125" s="44"/>
    </row>
    <row r="126" spans="1:6" x14ac:dyDescent="0.2">
      <c r="A126" s="50" t="s">
        <v>177</v>
      </c>
      <c r="B126" s="44"/>
      <c r="C126" s="44"/>
      <c r="D126" s="44"/>
      <c r="E126" s="44"/>
      <c r="F126" s="44"/>
    </row>
    <row r="127" spans="1:6" x14ac:dyDescent="0.2">
      <c r="A127" s="26"/>
    </row>
  </sheetData>
  <sortState ref="A5:J139">
    <sortCondition ref="A5"/>
  </sortState>
  <mergeCells count="4">
    <mergeCell ref="A2:D2"/>
    <mergeCell ref="A3:D3"/>
    <mergeCell ref="A1:E1"/>
    <mergeCell ref="F1:J4"/>
  </mergeCells>
  <phoneticPr fontId="3" type="noConversion"/>
  <pageMargins left="0.5" right="0.5" top="0.5" bottom="0.5" header="0.5" footer="0.5"/>
  <pageSetup paperSize="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15" zoomScaleNormal="115" workbookViewId="0">
      <selection activeCell="D3" sqref="D3"/>
    </sheetView>
  </sheetViews>
  <sheetFormatPr defaultRowHeight="12.75" x14ac:dyDescent="0.2"/>
  <cols>
    <col min="2" max="2" width="14.7109375" bestFit="1" customWidth="1"/>
    <col min="3" max="3" width="13.140625" bestFit="1" customWidth="1"/>
    <col min="4" max="6" width="10.7109375" customWidth="1"/>
    <col min="7" max="7" width="11.5703125" style="1" bestFit="1" customWidth="1"/>
    <col min="9" max="9" width="23.42578125" bestFit="1" customWidth="1"/>
  </cols>
  <sheetData>
    <row r="1" spans="1:12" s="2" customFormat="1" ht="27" customHeight="1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29</v>
      </c>
      <c r="J1" s="2" t="s">
        <v>61</v>
      </c>
      <c r="K1" s="2" t="s">
        <v>62</v>
      </c>
      <c r="L1" s="2" t="s">
        <v>63</v>
      </c>
    </row>
    <row r="2" spans="1:12" x14ac:dyDescent="0.2">
      <c r="A2" s="26" t="s">
        <v>301</v>
      </c>
      <c r="B2" s="26" t="s">
        <v>302</v>
      </c>
      <c r="C2" s="26" t="s">
        <v>303</v>
      </c>
      <c r="D2" s="31"/>
      <c r="E2" s="31">
        <v>1</v>
      </c>
      <c r="F2" s="1"/>
      <c r="I2" s="36" t="s">
        <v>304</v>
      </c>
      <c r="J2" s="31"/>
      <c r="K2" s="31"/>
      <c r="L2" s="31"/>
    </row>
    <row r="3" spans="1:12" ht="12.75" customHeight="1" x14ac:dyDescent="0.3">
      <c r="A3" s="26" t="s">
        <v>305</v>
      </c>
      <c r="B3" s="26" t="s">
        <v>306</v>
      </c>
      <c r="C3" s="26" t="s">
        <v>307</v>
      </c>
      <c r="D3" s="31">
        <v>1</v>
      </c>
      <c r="E3" s="31"/>
      <c r="F3" s="1"/>
      <c r="I3" s="36" t="s">
        <v>308</v>
      </c>
      <c r="J3" s="4"/>
      <c r="K3" s="4"/>
      <c r="L3" s="4"/>
    </row>
    <row r="4" spans="1:12" x14ac:dyDescent="0.2">
      <c r="A4" t="s">
        <v>309</v>
      </c>
      <c r="B4" t="s">
        <v>310</v>
      </c>
      <c r="C4" t="s">
        <v>311</v>
      </c>
      <c r="D4" s="31"/>
      <c r="E4" s="31">
        <v>1</v>
      </c>
      <c r="F4" s="1"/>
      <c r="I4" s="36" t="s">
        <v>312</v>
      </c>
      <c r="J4" s="31"/>
      <c r="K4" s="31"/>
      <c r="L4" s="31"/>
    </row>
    <row r="5" spans="1:12" x14ac:dyDescent="0.2">
      <c r="A5" t="s">
        <v>313</v>
      </c>
      <c r="B5" t="s">
        <v>314</v>
      </c>
      <c r="C5" t="s">
        <v>315</v>
      </c>
      <c r="D5" s="31"/>
      <c r="E5" s="31">
        <v>1</v>
      </c>
      <c r="F5" s="1"/>
      <c r="I5" s="36" t="s">
        <v>316</v>
      </c>
      <c r="J5" s="31"/>
      <c r="K5" s="31"/>
      <c r="L5" s="31"/>
    </row>
    <row r="6" spans="1:12" x14ac:dyDescent="0.2">
      <c r="A6" t="s">
        <v>317</v>
      </c>
      <c r="B6" t="s">
        <v>318</v>
      </c>
      <c r="C6" t="s">
        <v>319</v>
      </c>
      <c r="D6" s="31">
        <v>1</v>
      </c>
      <c r="E6" s="31"/>
      <c r="F6" s="1"/>
      <c r="I6" s="36" t="s">
        <v>320</v>
      </c>
      <c r="J6" s="31"/>
      <c r="K6" s="31"/>
      <c r="L6" s="31"/>
    </row>
    <row r="7" spans="1:12" x14ac:dyDescent="0.2">
      <c r="A7" t="s">
        <v>321</v>
      </c>
      <c r="B7" t="s">
        <v>322</v>
      </c>
      <c r="C7" t="s">
        <v>323</v>
      </c>
      <c r="D7" s="31"/>
      <c r="E7" s="31">
        <v>1</v>
      </c>
      <c r="F7" s="1"/>
      <c r="I7" s="36" t="s">
        <v>324</v>
      </c>
      <c r="J7" s="31"/>
      <c r="K7" s="31"/>
      <c r="L7" s="31"/>
    </row>
    <row r="8" spans="1:12" x14ac:dyDescent="0.2">
      <c r="A8" t="s">
        <v>325</v>
      </c>
      <c r="B8" t="s">
        <v>326</v>
      </c>
      <c r="C8" t="s">
        <v>327</v>
      </c>
      <c r="D8" s="31"/>
      <c r="E8" s="31">
        <v>1</v>
      </c>
      <c r="F8" s="1"/>
      <c r="I8" s="36" t="s">
        <v>328</v>
      </c>
      <c r="J8" s="31"/>
      <c r="K8" s="31"/>
      <c r="L8" s="31"/>
    </row>
    <row r="9" spans="1:12" x14ac:dyDescent="0.2">
      <c r="A9" t="s">
        <v>329</v>
      </c>
      <c r="B9" t="s">
        <v>326</v>
      </c>
      <c r="C9" t="s">
        <v>330</v>
      </c>
      <c r="D9" s="31"/>
      <c r="E9" s="31">
        <v>1</v>
      </c>
      <c r="F9" s="1"/>
      <c r="I9" s="36" t="s">
        <v>331</v>
      </c>
      <c r="J9" s="31"/>
      <c r="K9" s="31"/>
      <c r="L9" s="31"/>
    </row>
    <row r="10" spans="1:12" x14ac:dyDescent="0.2">
      <c r="A10" t="s">
        <v>332</v>
      </c>
      <c r="B10" t="s">
        <v>333</v>
      </c>
      <c r="C10" t="s">
        <v>334</v>
      </c>
      <c r="D10" s="31"/>
      <c r="E10" s="31">
        <v>1</v>
      </c>
      <c r="F10" s="1"/>
      <c r="I10" s="36" t="s">
        <v>335</v>
      </c>
      <c r="J10" s="31"/>
      <c r="K10" s="31"/>
      <c r="L10" s="31"/>
    </row>
    <row r="11" spans="1:12" x14ac:dyDescent="0.2">
      <c r="A11" t="s">
        <v>179</v>
      </c>
      <c r="B11" t="s">
        <v>180</v>
      </c>
      <c r="C11" t="s">
        <v>336</v>
      </c>
      <c r="D11" s="31"/>
      <c r="E11" s="31">
        <v>1</v>
      </c>
      <c r="F11" s="1"/>
      <c r="I11" s="36" t="s">
        <v>337</v>
      </c>
      <c r="J11" s="31"/>
      <c r="K11" s="31"/>
      <c r="L11" s="31"/>
    </row>
    <row r="12" spans="1:12" x14ac:dyDescent="0.2">
      <c r="A12" t="s">
        <v>181</v>
      </c>
      <c r="B12" t="s">
        <v>182</v>
      </c>
      <c r="C12" s="26" t="s">
        <v>338</v>
      </c>
      <c r="D12" s="31"/>
      <c r="E12" s="31">
        <v>1</v>
      </c>
      <c r="F12" s="1"/>
      <c r="I12" s="36" t="s">
        <v>339</v>
      </c>
      <c r="J12" s="31"/>
      <c r="K12" s="31"/>
      <c r="L12" s="31"/>
    </row>
    <row r="13" spans="1:12" x14ac:dyDescent="0.2">
      <c r="A13" t="s">
        <v>340</v>
      </c>
      <c r="B13" t="s">
        <v>341</v>
      </c>
      <c r="C13" s="26" t="s">
        <v>342</v>
      </c>
      <c r="D13" s="31"/>
      <c r="E13" s="31">
        <v>1</v>
      </c>
      <c r="F13" s="1"/>
      <c r="I13" s="36" t="s">
        <v>343</v>
      </c>
      <c r="J13" s="31"/>
      <c r="K13" s="31"/>
      <c r="L13" s="31"/>
    </row>
    <row r="14" spans="1:12" x14ac:dyDescent="0.2">
      <c r="A14" t="s">
        <v>344</v>
      </c>
      <c r="B14" t="s">
        <v>345</v>
      </c>
      <c r="C14" s="26" t="s">
        <v>346</v>
      </c>
      <c r="D14" s="31"/>
      <c r="E14" s="31">
        <v>1</v>
      </c>
      <c r="F14" s="1"/>
      <c r="I14" s="36" t="s">
        <v>347</v>
      </c>
      <c r="J14" s="31"/>
      <c r="K14" s="31"/>
      <c r="L14" s="31"/>
    </row>
    <row r="15" spans="1:12" x14ac:dyDescent="0.2">
      <c r="A15" t="s">
        <v>348</v>
      </c>
      <c r="B15" t="s">
        <v>349</v>
      </c>
      <c r="C15" s="26" t="s">
        <v>350</v>
      </c>
      <c r="D15" s="31"/>
      <c r="E15" s="31">
        <v>1</v>
      </c>
      <c r="F15" s="1"/>
      <c r="I15" s="36" t="s">
        <v>351</v>
      </c>
      <c r="J15" s="31"/>
      <c r="K15" s="31"/>
      <c r="L15" s="31"/>
    </row>
    <row r="16" spans="1:12" ht="22.5" x14ac:dyDescent="0.3">
      <c r="D16" s="4"/>
      <c r="E16" s="4"/>
      <c r="F16" s="1"/>
      <c r="I16" s="36" t="str">
        <f t="shared" ref="I16:I21" si="0">CONCATENATE(C16," ", B16)</f>
        <v xml:space="preserve"> </v>
      </c>
      <c r="J16" s="4"/>
      <c r="K16" s="4"/>
      <c r="L16" s="4"/>
    </row>
    <row r="17" spans="4:12" ht="22.5" x14ac:dyDescent="0.3">
      <c r="D17" s="4"/>
      <c r="E17" s="4"/>
      <c r="F17" s="1"/>
      <c r="I17" s="36" t="str">
        <f t="shared" si="0"/>
        <v xml:space="preserve"> </v>
      </c>
      <c r="J17" s="4"/>
      <c r="K17" s="4"/>
      <c r="L17" s="4"/>
    </row>
    <row r="18" spans="4:12" ht="22.5" x14ac:dyDescent="0.3">
      <c r="D18" s="4"/>
      <c r="E18" s="4"/>
      <c r="F18" s="1"/>
      <c r="I18" s="36" t="str">
        <f t="shared" si="0"/>
        <v xml:space="preserve"> </v>
      </c>
      <c r="J18" s="4"/>
      <c r="K18" s="4"/>
      <c r="L18" s="4"/>
    </row>
    <row r="19" spans="4:12" ht="22.5" x14ac:dyDescent="0.3">
      <c r="D19" s="4"/>
      <c r="E19" s="4"/>
      <c r="F19" s="1"/>
      <c r="I19" s="36" t="str">
        <f t="shared" si="0"/>
        <v xml:space="preserve"> </v>
      </c>
      <c r="J19" s="4"/>
      <c r="K19" s="4"/>
      <c r="L19" s="4"/>
    </row>
    <row r="20" spans="4:12" ht="22.5" x14ac:dyDescent="0.3">
      <c r="D20" s="4"/>
      <c r="E20" s="4"/>
      <c r="F20" s="1"/>
      <c r="I20" t="str">
        <f t="shared" si="0"/>
        <v xml:space="preserve"> </v>
      </c>
      <c r="J20" s="4"/>
      <c r="K20" s="4"/>
      <c r="L20" s="4"/>
    </row>
    <row r="21" spans="4:12" ht="22.5" x14ac:dyDescent="0.3">
      <c r="D21" s="4"/>
      <c r="E21" s="4"/>
      <c r="F21" s="1"/>
      <c r="I21" t="str">
        <f t="shared" si="0"/>
        <v xml:space="preserve"> </v>
      </c>
      <c r="J21" s="4"/>
      <c r="K21" s="4"/>
      <c r="L21" s="4"/>
    </row>
  </sheetData>
  <sortState ref="A2:L26">
    <sortCondition ref="A26"/>
  </sortState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opLeftCell="A20" workbookViewId="0">
      <selection activeCell="B33" sqref="B33"/>
    </sheetView>
  </sheetViews>
  <sheetFormatPr defaultColWidth="9.140625" defaultRowHeight="12.75" x14ac:dyDescent="0.2"/>
  <cols>
    <col min="1" max="1" width="9.85546875" style="35" customWidth="1"/>
    <col min="2" max="2" width="46.140625" style="35" customWidth="1"/>
    <col min="3" max="3" width="10.140625" style="34" customWidth="1"/>
    <col min="4" max="4" width="9.7109375" style="34" bestFit="1" customWidth="1"/>
    <col min="5" max="16384" width="9.140625" style="34"/>
  </cols>
  <sheetData>
    <row r="1" spans="1:5" s="68" customFormat="1" x14ac:dyDescent="0.2">
      <c r="A1" s="67" t="s">
        <v>3</v>
      </c>
      <c r="B1" s="67" t="s">
        <v>30</v>
      </c>
      <c r="C1" s="68" t="s">
        <v>31</v>
      </c>
      <c r="D1" s="68" t="s">
        <v>32</v>
      </c>
    </row>
    <row r="2" spans="1:5" s="32" customFormat="1" ht="12" customHeight="1" x14ac:dyDescent="0.25">
      <c r="A2" s="81" t="s">
        <v>187</v>
      </c>
      <c r="B2" s="81" t="s">
        <v>188</v>
      </c>
      <c r="C2" s="81">
        <v>3</v>
      </c>
      <c r="D2" s="81">
        <v>3</v>
      </c>
    </row>
    <row r="3" spans="1:5" s="32" customFormat="1" ht="12" customHeight="1" x14ac:dyDescent="0.25">
      <c r="A3" s="81" t="s">
        <v>189</v>
      </c>
      <c r="B3" s="81" t="s">
        <v>190</v>
      </c>
      <c r="C3" s="81">
        <v>3</v>
      </c>
      <c r="D3" s="81">
        <v>3</v>
      </c>
    </row>
    <row r="4" spans="1:5" s="32" customFormat="1" ht="12" customHeight="1" x14ac:dyDescent="0.25">
      <c r="A4" s="81" t="s">
        <v>191</v>
      </c>
      <c r="B4" s="81" t="s">
        <v>192</v>
      </c>
      <c r="C4" s="81">
        <v>3</v>
      </c>
      <c r="D4" s="81">
        <v>3</v>
      </c>
    </row>
    <row r="5" spans="1:5" s="32" customFormat="1" ht="12" customHeight="1" x14ac:dyDescent="0.25">
      <c r="A5" s="81" t="s">
        <v>193</v>
      </c>
      <c r="B5" s="81" t="s">
        <v>194</v>
      </c>
      <c r="C5" s="81">
        <v>3</v>
      </c>
      <c r="D5" s="81">
        <v>3</v>
      </c>
    </row>
    <row r="6" spans="1:5" s="32" customFormat="1" ht="12" customHeight="1" x14ac:dyDescent="0.25">
      <c r="A6" s="81" t="s">
        <v>195</v>
      </c>
      <c r="B6" s="81" t="s">
        <v>196</v>
      </c>
      <c r="C6" s="81">
        <v>3</v>
      </c>
      <c r="D6" s="81">
        <v>3</v>
      </c>
    </row>
    <row r="7" spans="1:5" s="32" customFormat="1" ht="12" customHeight="1" x14ac:dyDescent="0.25">
      <c r="A7" s="81" t="s">
        <v>197</v>
      </c>
      <c r="B7" s="81" t="s">
        <v>198</v>
      </c>
      <c r="C7" s="81">
        <v>3</v>
      </c>
      <c r="D7" s="81">
        <v>3</v>
      </c>
    </row>
    <row r="8" spans="1:5" s="32" customFormat="1" ht="12" customHeight="1" x14ac:dyDescent="0.25">
      <c r="A8" s="81" t="s">
        <v>199</v>
      </c>
      <c r="B8" s="81" t="s">
        <v>200</v>
      </c>
      <c r="C8" s="81">
        <v>3</v>
      </c>
      <c r="D8" s="81">
        <v>3</v>
      </c>
    </row>
    <row r="9" spans="1:5" s="32" customFormat="1" ht="12" customHeight="1" x14ac:dyDescent="0.25">
      <c r="A9" s="81" t="s">
        <v>201</v>
      </c>
      <c r="B9" s="81" t="s">
        <v>202</v>
      </c>
      <c r="C9" s="81">
        <v>3</v>
      </c>
      <c r="D9" s="81">
        <v>3</v>
      </c>
    </row>
    <row r="10" spans="1:5" ht="12" customHeight="1" x14ac:dyDescent="0.25">
      <c r="A10" s="81" t="s">
        <v>203</v>
      </c>
      <c r="B10" s="81" t="s">
        <v>204</v>
      </c>
      <c r="C10" s="81">
        <v>3</v>
      </c>
      <c r="D10" s="81">
        <v>3</v>
      </c>
      <c r="E10" s="32"/>
    </row>
    <row r="11" spans="1:5" s="32" customFormat="1" ht="12" customHeight="1" x14ac:dyDescent="0.25">
      <c r="A11" s="81" t="s">
        <v>205</v>
      </c>
      <c r="B11" s="81" t="s">
        <v>206</v>
      </c>
      <c r="C11" s="81">
        <v>3</v>
      </c>
      <c r="D11" s="81">
        <v>3</v>
      </c>
    </row>
    <row r="12" spans="1:5" s="32" customFormat="1" ht="12" customHeight="1" x14ac:dyDescent="0.25">
      <c r="A12" s="81" t="s">
        <v>207</v>
      </c>
      <c r="B12" s="81" t="s">
        <v>208</v>
      </c>
      <c r="C12" s="81">
        <v>4</v>
      </c>
      <c r="D12" s="81">
        <v>4</v>
      </c>
    </row>
    <row r="13" spans="1:5" s="32" customFormat="1" ht="12" customHeight="1" x14ac:dyDescent="0.25">
      <c r="A13" s="81" t="s">
        <v>209</v>
      </c>
      <c r="B13" s="81" t="s">
        <v>210</v>
      </c>
      <c r="C13" s="81">
        <v>3</v>
      </c>
      <c r="D13" s="81">
        <v>3</v>
      </c>
    </row>
    <row r="14" spans="1:5" s="32" customFormat="1" ht="12" customHeight="1" x14ac:dyDescent="0.25">
      <c r="A14" s="81" t="s">
        <v>211</v>
      </c>
      <c r="B14" s="81" t="s">
        <v>212</v>
      </c>
      <c r="C14" s="81">
        <v>3</v>
      </c>
      <c r="D14" s="81">
        <v>3</v>
      </c>
    </row>
    <row r="15" spans="1:5" s="32" customFormat="1" ht="12" customHeight="1" x14ac:dyDescent="0.25">
      <c r="A15" s="81" t="s">
        <v>213</v>
      </c>
      <c r="B15" s="81" t="s">
        <v>214</v>
      </c>
      <c r="C15" s="81">
        <v>3</v>
      </c>
      <c r="D15" s="81">
        <v>3</v>
      </c>
    </row>
    <row r="16" spans="1:5" s="32" customFormat="1" ht="12" customHeight="1" x14ac:dyDescent="0.25">
      <c r="A16" s="81" t="s">
        <v>215</v>
      </c>
      <c r="B16" s="81" t="s">
        <v>216</v>
      </c>
      <c r="C16" s="81">
        <v>3</v>
      </c>
      <c r="D16" s="81">
        <v>3</v>
      </c>
    </row>
    <row r="17" spans="1:256" s="32" customFormat="1" ht="12" customHeight="1" x14ac:dyDescent="0.25">
      <c r="A17" s="81" t="s">
        <v>217</v>
      </c>
      <c r="B17" s="81" t="s">
        <v>218</v>
      </c>
      <c r="C17" s="81">
        <v>0</v>
      </c>
      <c r="D17" s="81">
        <v>3</v>
      </c>
    </row>
    <row r="18" spans="1:256" s="32" customFormat="1" ht="12" customHeight="1" x14ac:dyDescent="0.25">
      <c r="A18" s="81" t="s">
        <v>219</v>
      </c>
      <c r="B18" s="81" t="s">
        <v>220</v>
      </c>
      <c r="C18" s="81">
        <v>3</v>
      </c>
      <c r="D18" s="81">
        <v>3</v>
      </c>
    </row>
    <row r="19" spans="1:256" s="32" customFormat="1" ht="12" customHeight="1" x14ac:dyDescent="0.25">
      <c r="A19" s="81" t="s">
        <v>221</v>
      </c>
      <c r="B19" s="81" t="s">
        <v>222</v>
      </c>
      <c r="C19" s="81">
        <v>3</v>
      </c>
      <c r="D19" s="81">
        <v>3</v>
      </c>
    </row>
    <row r="20" spans="1:256" s="32" customFormat="1" ht="12" customHeight="1" x14ac:dyDescent="0.25">
      <c r="A20" s="81" t="s">
        <v>223</v>
      </c>
      <c r="B20" s="81" t="s">
        <v>224</v>
      </c>
      <c r="C20" s="81">
        <v>3</v>
      </c>
      <c r="D20" s="81">
        <v>3</v>
      </c>
    </row>
    <row r="21" spans="1:256" s="32" customFormat="1" ht="12" customHeight="1" x14ac:dyDescent="0.25">
      <c r="A21" s="81" t="s">
        <v>225</v>
      </c>
      <c r="B21" s="81" t="s">
        <v>226</v>
      </c>
      <c r="C21" s="81">
        <v>3</v>
      </c>
      <c r="D21" s="81">
        <v>3</v>
      </c>
    </row>
    <row r="22" spans="1:256" s="32" customFormat="1" ht="12" customHeight="1" x14ac:dyDescent="0.25">
      <c r="A22" s="81" t="s">
        <v>227</v>
      </c>
      <c r="B22" s="81" t="s">
        <v>228</v>
      </c>
      <c r="C22" s="81">
        <v>4</v>
      </c>
      <c r="D22" s="81">
        <v>4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  <c r="IV22" s="33"/>
    </row>
    <row r="23" spans="1:256" s="32" customFormat="1" ht="12" customHeight="1" x14ac:dyDescent="0.25">
      <c r="A23" s="81" t="s">
        <v>229</v>
      </c>
      <c r="B23" s="81" t="s">
        <v>230</v>
      </c>
      <c r="C23" s="81">
        <v>4</v>
      </c>
      <c r="D23" s="81">
        <v>4</v>
      </c>
    </row>
    <row r="24" spans="1:256" s="32" customFormat="1" ht="12" customHeight="1" x14ac:dyDescent="0.25">
      <c r="A24" s="81" t="s">
        <v>231</v>
      </c>
      <c r="B24" s="81" t="s">
        <v>232</v>
      </c>
      <c r="C24" s="81">
        <v>3</v>
      </c>
      <c r="D24" s="81">
        <v>3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</row>
    <row r="25" spans="1:256" s="32" customFormat="1" ht="12" customHeight="1" x14ac:dyDescent="0.25">
      <c r="A25" s="81" t="s">
        <v>233</v>
      </c>
      <c r="B25" s="81" t="s">
        <v>234</v>
      </c>
      <c r="C25" s="81">
        <v>3</v>
      </c>
      <c r="D25" s="81">
        <v>3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</row>
    <row r="26" spans="1:256" s="32" customFormat="1" ht="12" customHeight="1" x14ac:dyDescent="0.25">
      <c r="A26" s="81" t="s">
        <v>235</v>
      </c>
      <c r="B26" s="81" t="s">
        <v>236</v>
      </c>
      <c r="C26" s="81">
        <v>3</v>
      </c>
      <c r="D26" s="81">
        <v>3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</row>
    <row r="27" spans="1:256" s="32" customFormat="1" ht="12" customHeight="1" x14ac:dyDescent="0.25">
      <c r="A27" s="81" t="s">
        <v>237</v>
      </c>
      <c r="B27" s="81" t="s">
        <v>238</v>
      </c>
      <c r="C27" s="81">
        <v>3</v>
      </c>
      <c r="D27" s="81">
        <v>3</v>
      </c>
    </row>
    <row r="28" spans="1:256" s="32" customFormat="1" ht="12" customHeight="1" x14ac:dyDescent="0.25">
      <c r="A28" s="81" t="s">
        <v>239</v>
      </c>
      <c r="B28" s="81" t="s">
        <v>240</v>
      </c>
      <c r="C28" s="81">
        <v>3</v>
      </c>
      <c r="D28" s="81">
        <v>3</v>
      </c>
    </row>
    <row r="29" spans="1:256" s="32" customFormat="1" ht="12" customHeight="1" x14ac:dyDescent="0.25">
      <c r="A29" s="81" t="s">
        <v>241</v>
      </c>
      <c r="B29" s="81" t="s">
        <v>242</v>
      </c>
      <c r="C29" s="81">
        <v>3</v>
      </c>
      <c r="D29" s="81">
        <v>3</v>
      </c>
    </row>
    <row r="30" spans="1:256" s="32" customFormat="1" ht="12" customHeight="1" x14ac:dyDescent="0.25">
      <c r="A30" s="81" t="s">
        <v>243</v>
      </c>
      <c r="B30" s="81" t="s">
        <v>244</v>
      </c>
      <c r="C30" s="81">
        <v>3</v>
      </c>
      <c r="D30" s="81">
        <v>3</v>
      </c>
    </row>
    <row r="31" spans="1:256" s="32" customFormat="1" ht="12" customHeight="1" x14ac:dyDescent="0.25">
      <c r="A31" s="81" t="s">
        <v>245</v>
      </c>
      <c r="B31" s="81" t="s">
        <v>246</v>
      </c>
      <c r="C31" s="81">
        <v>3</v>
      </c>
      <c r="D31" s="81">
        <v>3</v>
      </c>
    </row>
    <row r="32" spans="1:256" s="32" customFormat="1" ht="12" customHeight="1" x14ac:dyDescent="0.25">
      <c r="A32" s="81" t="s">
        <v>247</v>
      </c>
      <c r="B32" s="81" t="s">
        <v>248</v>
      </c>
      <c r="C32" s="81">
        <v>3</v>
      </c>
      <c r="D32" s="81">
        <v>3</v>
      </c>
    </row>
    <row r="33" spans="1:256" s="32" customFormat="1" ht="12" customHeight="1" x14ac:dyDescent="0.25">
      <c r="A33" s="81" t="s">
        <v>249</v>
      </c>
      <c r="B33" s="81" t="s">
        <v>250</v>
      </c>
      <c r="C33" s="81">
        <v>3</v>
      </c>
      <c r="D33" s="81">
        <v>4</v>
      </c>
    </row>
    <row r="34" spans="1:256" s="32" customFormat="1" ht="12" customHeight="1" x14ac:dyDescent="0.25">
      <c r="A34" s="81" t="s">
        <v>251</v>
      </c>
      <c r="B34" s="81" t="s">
        <v>252</v>
      </c>
      <c r="C34" s="81">
        <v>3</v>
      </c>
      <c r="D34" s="81">
        <v>4</v>
      </c>
    </row>
    <row r="35" spans="1:256" s="32" customFormat="1" ht="12" customHeight="1" x14ac:dyDescent="0.25">
      <c r="A35" s="81" t="s">
        <v>253</v>
      </c>
      <c r="B35" s="81" t="s">
        <v>254</v>
      </c>
      <c r="C35" s="81">
        <v>3</v>
      </c>
      <c r="D35" s="81">
        <v>5</v>
      </c>
    </row>
    <row r="36" spans="1:256" s="32" customFormat="1" ht="12" customHeight="1" x14ac:dyDescent="0.25">
      <c r="A36" s="81" t="s">
        <v>255</v>
      </c>
      <c r="B36" s="81" t="s">
        <v>256</v>
      </c>
      <c r="C36" s="81">
        <v>2</v>
      </c>
      <c r="D36" s="81">
        <v>4</v>
      </c>
    </row>
    <row r="37" spans="1:256" s="32" customFormat="1" ht="12" customHeight="1" x14ac:dyDescent="0.25">
      <c r="A37" s="81" t="s">
        <v>257</v>
      </c>
      <c r="B37" s="81" t="s">
        <v>258</v>
      </c>
      <c r="C37" s="81">
        <v>3</v>
      </c>
      <c r="D37" s="81">
        <v>3</v>
      </c>
    </row>
    <row r="38" spans="1:256" ht="12" customHeight="1" x14ac:dyDescent="0.25">
      <c r="A38" s="81" t="s">
        <v>259</v>
      </c>
      <c r="B38" s="81" t="s">
        <v>260</v>
      </c>
      <c r="C38" s="81">
        <v>2</v>
      </c>
      <c r="D38" s="81">
        <v>3</v>
      </c>
      <c r="E38" s="32"/>
    </row>
    <row r="39" spans="1:256" s="32" customFormat="1" ht="12" customHeight="1" x14ac:dyDescent="0.25">
      <c r="A39" s="81" t="s">
        <v>261</v>
      </c>
      <c r="B39" s="81" t="s">
        <v>262</v>
      </c>
      <c r="C39" s="81">
        <v>3</v>
      </c>
      <c r="D39" s="81">
        <v>3</v>
      </c>
    </row>
    <row r="40" spans="1:256" s="32" customFormat="1" ht="12" customHeight="1" x14ac:dyDescent="0.25">
      <c r="A40" s="81" t="s">
        <v>263</v>
      </c>
      <c r="B40" s="81" t="s">
        <v>264</v>
      </c>
      <c r="C40" s="81">
        <v>1</v>
      </c>
      <c r="D40" s="81">
        <v>2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</row>
    <row r="41" spans="1:256" s="32" customFormat="1" ht="12" customHeight="1" x14ac:dyDescent="0.25">
      <c r="A41" s="81" t="s">
        <v>265</v>
      </c>
      <c r="B41" s="81" t="s">
        <v>266</v>
      </c>
      <c r="C41" s="81">
        <v>3</v>
      </c>
      <c r="D41" s="81">
        <v>4</v>
      </c>
    </row>
    <row r="42" spans="1:256" s="32" customFormat="1" ht="12" customHeight="1" x14ac:dyDescent="0.25">
      <c r="A42" s="81" t="s">
        <v>267</v>
      </c>
      <c r="B42" s="81" t="s">
        <v>268</v>
      </c>
      <c r="C42" s="81">
        <v>2</v>
      </c>
      <c r="D42" s="81">
        <v>2</v>
      </c>
    </row>
    <row r="43" spans="1:256" s="32" customFormat="1" ht="12" customHeight="1" x14ac:dyDescent="0.25">
      <c r="A43" s="81" t="s">
        <v>269</v>
      </c>
      <c r="B43" s="81" t="s">
        <v>270</v>
      </c>
      <c r="C43" s="81">
        <v>2</v>
      </c>
      <c r="D43" s="81">
        <v>2</v>
      </c>
    </row>
    <row r="44" spans="1:256" s="32" customFormat="1" ht="12" customHeight="1" x14ac:dyDescent="0.25">
      <c r="A44" s="81" t="s">
        <v>271</v>
      </c>
      <c r="B44" s="81" t="s">
        <v>272</v>
      </c>
      <c r="C44" s="81">
        <v>3</v>
      </c>
      <c r="D44" s="81">
        <v>3</v>
      </c>
    </row>
    <row r="45" spans="1:256" s="32" customFormat="1" ht="12" customHeight="1" x14ac:dyDescent="0.25">
      <c r="A45" s="81" t="s">
        <v>273</v>
      </c>
      <c r="B45" s="81" t="s">
        <v>274</v>
      </c>
      <c r="C45" s="81">
        <v>3</v>
      </c>
      <c r="D45" s="81">
        <v>3</v>
      </c>
    </row>
    <row r="46" spans="1:256" s="32" customFormat="1" ht="12" customHeight="1" x14ac:dyDescent="0.25">
      <c r="A46" s="81" t="s">
        <v>275</v>
      </c>
      <c r="B46" s="81" t="s">
        <v>276</v>
      </c>
      <c r="C46" s="81">
        <v>3</v>
      </c>
      <c r="D46" s="81">
        <v>4</v>
      </c>
    </row>
    <row r="47" spans="1:256" s="32" customFormat="1" ht="12" customHeight="1" x14ac:dyDescent="0.25">
      <c r="A47" s="81" t="s">
        <v>277</v>
      </c>
      <c r="B47" s="81" t="s">
        <v>278</v>
      </c>
      <c r="C47" s="81">
        <v>3</v>
      </c>
      <c r="D47" s="81">
        <v>6</v>
      </c>
    </row>
    <row r="48" spans="1:256" s="32" customFormat="1" ht="12" customHeight="1" x14ac:dyDescent="0.25">
      <c r="A48" s="81" t="s">
        <v>279</v>
      </c>
      <c r="B48" s="81" t="s">
        <v>280</v>
      </c>
      <c r="C48" s="81">
        <v>3</v>
      </c>
      <c r="D48" s="81">
        <v>5</v>
      </c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</row>
    <row r="49" spans="1:4" s="32" customFormat="1" ht="12" customHeight="1" x14ac:dyDescent="0.25">
      <c r="A49" s="81" t="s">
        <v>281</v>
      </c>
      <c r="B49" s="81" t="s">
        <v>282</v>
      </c>
      <c r="C49" s="81">
        <v>2</v>
      </c>
      <c r="D49" s="81">
        <v>5</v>
      </c>
    </row>
    <row r="50" spans="1:4" s="32" customFormat="1" ht="12" customHeight="1" x14ac:dyDescent="0.25">
      <c r="A50" s="81" t="s">
        <v>283</v>
      </c>
      <c r="B50" s="81" t="s">
        <v>284</v>
      </c>
      <c r="C50" s="81">
        <v>2</v>
      </c>
      <c r="D50" s="81">
        <v>4</v>
      </c>
    </row>
    <row r="51" spans="1:4" s="32" customFormat="1" ht="12" customHeight="1" x14ac:dyDescent="0.25">
      <c r="A51" s="81" t="s">
        <v>285</v>
      </c>
      <c r="B51" s="81" t="s">
        <v>286</v>
      </c>
      <c r="C51" s="81">
        <v>2</v>
      </c>
      <c r="D51" s="81">
        <v>4</v>
      </c>
    </row>
    <row r="52" spans="1:4" s="32" customFormat="1" ht="12" customHeight="1" x14ac:dyDescent="0.25">
      <c r="A52" s="81" t="s">
        <v>287</v>
      </c>
      <c r="B52" s="81" t="s">
        <v>288</v>
      </c>
      <c r="C52" s="81">
        <v>3</v>
      </c>
      <c r="D52" s="81">
        <v>5</v>
      </c>
    </row>
    <row r="53" spans="1:4" ht="12" customHeight="1" x14ac:dyDescent="0.25">
      <c r="A53" s="81" t="s">
        <v>289</v>
      </c>
      <c r="B53" s="81" t="s">
        <v>290</v>
      </c>
      <c r="C53" s="81">
        <v>3</v>
      </c>
      <c r="D53" s="81">
        <v>5</v>
      </c>
    </row>
    <row r="54" spans="1:4" s="32" customFormat="1" ht="12" customHeight="1" x14ac:dyDescent="0.25">
      <c r="A54" s="81" t="s">
        <v>291</v>
      </c>
      <c r="B54" s="81" t="s">
        <v>292</v>
      </c>
      <c r="C54" s="81">
        <v>3</v>
      </c>
      <c r="D54" s="81">
        <v>4</v>
      </c>
    </row>
    <row r="55" spans="1:4" s="32" customFormat="1" ht="12" customHeight="1" x14ac:dyDescent="0.25">
      <c r="A55" s="81" t="s">
        <v>293</v>
      </c>
      <c r="B55" s="81" t="s">
        <v>294</v>
      </c>
      <c r="C55" s="81">
        <v>3</v>
      </c>
      <c r="D55" s="81">
        <v>5</v>
      </c>
    </row>
    <row r="56" spans="1:4" s="32" customFormat="1" ht="12" customHeight="1" x14ac:dyDescent="0.25">
      <c r="A56" s="81" t="s">
        <v>295</v>
      </c>
      <c r="B56" s="81" t="s">
        <v>296</v>
      </c>
      <c r="C56" s="81">
        <v>3</v>
      </c>
      <c r="D56" s="81">
        <v>4</v>
      </c>
    </row>
    <row r="57" spans="1:4" s="32" customFormat="1" ht="12" customHeight="1" x14ac:dyDescent="0.25">
      <c r="A57" s="81" t="s">
        <v>297</v>
      </c>
      <c r="B57" s="81" t="s">
        <v>298</v>
      </c>
      <c r="C57" s="81">
        <v>2</v>
      </c>
      <c r="D57" s="81">
        <v>2</v>
      </c>
    </row>
    <row r="58" spans="1:4" s="32" customFormat="1" ht="12" customHeight="1" x14ac:dyDescent="0.25">
      <c r="A58" s="81" t="s">
        <v>299</v>
      </c>
      <c r="B58" s="81" t="s">
        <v>300</v>
      </c>
      <c r="C58" s="81">
        <v>3</v>
      </c>
      <c r="D58" s="81">
        <v>3</v>
      </c>
    </row>
    <row r="59" spans="1:4" s="32" customFormat="1" ht="12" customHeight="1" x14ac:dyDescent="0.2">
      <c r="A59" s="82" t="s">
        <v>363</v>
      </c>
      <c r="B59" s="82" t="s">
        <v>366</v>
      </c>
      <c r="C59" s="83">
        <v>3</v>
      </c>
      <c r="D59" s="83">
        <v>3</v>
      </c>
    </row>
    <row r="60" spans="1:4" s="32" customFormat="1" ht="12" customHeight="1" x14ac:dyDescent="0.2">
      <c r="A60" s="82" t="s">
        <v>364</v>
      </c>
      <c r="B60" s="82" t="s">
        <v>367</v>
      </c>
      <c r="C60" s="83">
        <v>3</v>
      </c>
      <c r="D60" s="83">
        <v>3</v>
      </c>
    </row>
    <row r="61" spans="1:4" s="32" customFormat="1" ht="12" customHeight="1" x14ac:dyDescent="0.2">
      <c r="A61" s="82" t="s">
        <v>365</v>
      </c>
      <c r="B61" s="82" t="s">
        <v>368</v>
      </c>
      <c r="C61" s="83">
        <v>3</v>
      </c>
      <c r="D61" s="83">
        <v>3</v>
      </c>
    </row>
  </sheetData>
  <sortState ref="A2:IV184">
    <sortCondition ref="A184"/>
  </sortState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Schedule</vt:lpstr>
      <vt:lpstr>Blocks</vt:lpstr>
      <vt:lpstr>Instructors</vt:lpstr>
      <vt:lpstr>Course</vt:lpstr>
      <vt:lpstr>Blocks!Print_Area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Reifenheiser</dc:creator>
  <cp:lastModifiedBy>Jane Donato</cp:lastModifiedBy>
  <cp:lastPrinted>2022-03-14T14:54:54Z</cp:lastPrinted>
  <dcterms:created xsi:type="dcterms:W3CDTF">1996-10-14T23:33:28Z</dcterms:created>
  <dcterms:modified xsi:type="dcterms:W3CDTF">2022-03-23T13:25:42Z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801189395</vt:i4>
  </property>
  <property fmtid="{D5CDD505-2E9C-101B-9397-08002B2CF9AE}" pid="3" name="_EmailSubject">
    <vt:lpwstr>Schedule - Fall 2010 draft</vt:lpwstr>
  </property>
  <property fmtid="{D5CDD505-2E9C-101B-9397-08002B2CF9AE}" pid="4" name="_AuthorEmail">
    <vt:lpwstr>agattus@sullivan.suny.edu</vt:lpwstr>
  </property>
  <property fmtid="{D5CDD505-2E9C-101B-9397-08002B2CF9AE}" pid="5" name="_AuthorEmailDisplayName">
    <vt:lpwstr>Anne Gattus</vt:lpwstr>
  </property>
  <property fmtid="{D5CDD505-2E9C-101B-9397-08002B2CF9AE}" pid="6" name="_PreviousAdHocReviewCycleID">
    <vt:i4>1380678558</vt:i4>
  </property>
  <property fmtid="{D5CDD505-2E9C-101B-9397-08002B2CF9AE}" pid="7" name="_ReviewingToolsShownOnce">
    <vt:lpwstr/>
  </property>
</Properties>
</file>