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Liberal Arts\Schedules\2022 Fall\"/>
    </mc:Choice>
  </mc:AlternateContent>
  <bookViews>
    <workbookView xWindow="0" yWindow="0" windowWidth="21600" windowHeight="9300"/>
  </bookViews>
  <sheets>
    <sheet name="Schedule" sheetId="1" r:id="rId1"/>
    <sheet name="Blocks" sheetId="6" r:id="rId2"/>
    <sheet name="Instructors" sheetId="3" r:id="rId3"/>
    <sheet name="Course" sheetId="4" r:id="rId4"/>
  </sheets>
  <definedNames>
    <definedName name="_xlnm._FilterDatabase" localSheetId="3" hidden="1">Course!$A$1:$IV$1</definedName>
    <definedName name="_xlnm._FilterDatabase" localSheetId="0" hidden="1">Schedule!#REF!</definedName>
    <definedName name="_xlnm.Print_Area" localSheetId="1">Blocks!$A$1:$J$126</definedName>
    <definedName name="_xlnm.Print_Titles" localSheetId="0">Schedule!#REF!</definedName>
  </definedNames>
  <calcPr calcId="162913"/>
</workbook>
</file>

<file path=xl/calcChain.xml><?xml version="1.0" encoding="utf-8"?>
<calcChain xmlns="http://schemas.openxmlformats.org/spreadsheetml/2006/main">
  <c r="L73" i="1" l="1"/>
  <c r="K73" i="1"/>
  <c r="J73" i="1"/>
  <c r="G73" i="1"/>
  <c r="L71" i="1"/>
  <c r="K71" i="1"/>
  <c r="J71" i="1"/>
  <c r="G71" i="1"/>
  <c r="L5" i="1" l="1"/>
  <c r="K5" i="1"/>
  <c r="J5" i="1"/>
  <c r="G5" i="1"/>
  <c r="L137" i="1" l="1"/>
  <c r="K137" i="1"/>
  <c r="J137" i="1"/>
  <c r="G137" i="1"/>
  <c r="C137" i="1"/>
  <c r="B137" i="1"/>
  <c r="L136" i="1"/>
  <c r="K136" i="1"/>
  <c r="J136" i="1"/>
  <c r="C136" i="1"/>
  <c r="G136" i="1" s="1"/>
  <c r="B136" i="1"/>
  <c r="L135" i="1"/>
  <c r="K135" i="1"/>
  <c r="J135" i="1"/>
  <c r="C135" i="1"/>
  <c r="G135" i="1" s="1"/>
  <c r="B135" i="1"/>
  <c r="L134" i="1"/>
  <c r="K134" i="1"/>
  <c r="J134" i="1"/>
  <c r="C134" i="1"/>
  <c r="G134" i="1" s="1"/>
  <c r="B134" i="1"/>
  <c r="L133" i="1"/>
  <c r="K133" i="1"/>
  <c r="J133" i="1"/>
  <c r="C133" i="1"/>
  <c r="G133" i="1" s="1"/>
  <c r="B133" i="1"/>
  <c r="L132" i="1"/>
  <c r="K132" i="1"/>
  <c r="J132" i="1"/>
  <c r="C132" i="1"/>
  <c r="G132" i="1" s="1"/>
  <c r="B132" i="1"/>
  <c r="L131" i="1"/>
  <c r="K131" i="1"/>
  <c r="J131" i="1"/>
  <c r="C131" i="1"/>
  <c r="G131" i="1" s="1"/>
  <c r="B131" i="1"/>
  <c r="L130" i="1"/>
  <c r="K130" i="1"/>
  <c r="J130" i="1"/>
  <c r="C130" i="1"/>
  <c r="G130" i="1" s="1"/>
  <c r="B130" i="1"/>
  <c r="L129" i="1"/>
  <c r="K129" i="1"/>
  <c r="J129" i="1"/>
  <c r="C129" i="1"/>
  <c r="G129" i="1" s="1"/>
  <c r="B129" i="1"/>
  <c r="L128" i="1"/>
  <c r="K128" i="1"/>
  <c r="J128" i="1"/>
  <c r="C128" i="1"/>
  <c r="G128" i="1" s="1"/>
  <c r="B128" i="1"/>
  <c r="L127" i="1"/>
  <c r="K127" i="1"/>
  <c r="J127" i="1"/>
  <c r="C127" i="1"/>
  <c r="G127" i="1" s="1"/>
  <c r="B127" i="1"/>
  <c r="L126" i="1"/>
  <c r="K126" i="1"/>
  <c r="J126" i="1"/>
  <c r="C126" i="1"/>
  <c r="G126" i="1" s="1"/>
  <c r="B126" i="1"/>
  <c r="L125" i="1"/>
  <c r="K125" i="1"/>
  <c r="J125" i="1"/>
  <c r="C125" i="1"/>
  <c r="G125" i="1" s="1"/>
  <c r="B125" i="1"/>
  <c r="L124" i="1"/>
  <c r="K124" i="1"/>
  <c r="J124" i="1"/>
  <c r="C124" i="1"/>
  <c r="G124" i="1" s="1"/>
  <c r="B124" i="1"/>
  <c r="L123" i="1"/>
  <c r="K123" i="1"/>
  <c r="J123" i="1"/>
  <c r="C123" i="1"/>
  <c r="G123" i="1" s="1"/>
  <c r="B123" i="1"/>
  <c r="L122" i="1"/>
  <c r="K122" i="1"/>
  <c r="J122" i="1"/>
  <c r="C122" i="1"/>
  <c r="G122" i="1" s="1"/>
  <c r="B122" i="1"/>
  <c r="L121" i="1"/>
  <c r="K121" i="1"/>
  <c r="J121" i="1"/>
  <c r="C121" i="1"/>
  <c r="G121" i="1" s="1"/>
  <c r="B121" i="1"/>
  <c r="L120" i="1"/>
  <c r="K120" i="1"/>
  <c r="J120" i="1"/>
  <c r="C120" i="1"/>
  <c r="G120" i="1" s="1"/>
  <c r="B120" i="1"/>
  <c r="L119" i="1"/>
  <c r="K119" i="1"/>
  <c r="J119" i="1"/>
  <c r="C119" i="1"/>
  <c r="G119" i="1" s="1"/>
  <c r="B119" i="1"/>
  <c r="L118" i="1"/>
  <c r="K118" i="1"/>
  <c r="J118" i="1"/>
  <c r="C118" i="1"/>
  <c r="G118" i="1" s="1"/>
  <c r="B118" i="1"/>
  <c r="B117" i="1"/>
  <c r="C117" i="1"/>
  <c r="G117" i="1" s="1"/>
  <c r="J117" i="1"/>
  <c r="K117" i="1"/>
  <c r="L117" i="1"/>
  <c r="L116" i="1"/>
  <c r="K116" i="1"/>
  <c r="J116" i="1"/>
  <c r="C116" i="1"/>
  <c r="G116" i="1" s="1"/>
  <c r="B116" i="1"/>
  <c r="L115" i="1"/>
  <c r="K115" i="1"/>
  <c r="J115" i="1"/>
  <c r="C115" i="1"/>
  <c r="G115" i="1" s="1"/>
  <c r="B115" i="1"/>
  <c r="L114" i="1"/>
  <c r="K114" i="1"/>
  <c r="J114" i="1"/>
  <c r="C114" i="1"/>
  <c r="G114" i="1" s="1"/>
  <c r="B114" i="1"/>
  <c r="L113" i="1"/>
  <c r="K113" i="1"/>
  <c r="J113" i="1"/>
  <c r="C113" i="1"/>
  <c r="G113" i="1" s="1"/>
  <c r="B113" i="1"/>
  <c r="L112" i="1"/>
  <c r="K112" i="1"/>
  <c r="J112" i="1"/>
  <c r="C112" i="1"/>
  <c r="G112" i="1" s="1"/>
  <c r="B112" i="1"/>
  <c r="L111" i="1"/>
  <c r="K111" i="1"/>
  <c r="J111" i="1"/>
  <c r="C111" i="1"/>
  <c r="G111" i="1" s="1"/>
  <c r="B111" i="1"/>
  <c r="L110" i="1"/>
  <c r="K110" i="1"/>
  <c r="J110" i="1"/>
  <c r="C110" i="1"/>
  <c r="G110" i="1" s="1"/>
  <c r="B110" i="1"/>
  <c r="L109" i="1"/>
  <c r="K109" i="1"/>
  <c r="J109" i="1"/>
  <c r="C109" i="1"/>
  <c r="G109" i="1" s="1"/>
  <c r="B109" i="1"/>
  <c r="L108" i="1"/>
  <c r="K108" i="1"/>
  <c r="J108" i="1"/>
  <c r="C108" i="1"/>
  <c r="G108" i="1" s="1"/>
  <c r="B108" i="1"/>
  <c r="L107" i="1"/>
  <c r="K107" i="1"/>
  <c r="J107" i="1"/>
  <c r="C107" i="1"/>
  <c r="G107" i="1" s="1"/>
  <c r="B107" i="1"/>
  <c r="L106" i="1"/>
  <c r="K106" i="1"/>
  <c r="J106" i="1"/>
  <c r="C106" i="1"/>
  <c r="G106" i="1" s="1"/>
  <c r="B106" i="1"/>
  <c r="L105" i="1"/>
  <c r="K105" i="1"/>
  <c r="J105" i="1"/>
  <c r="C105" i="1"/>
  <c r="G105" i="1" s="1"/>
  <c r="B105" i="1"/>
  <c r="L104" i="1"/>
  <c r="K104" i="1"/>
  <c r="J104" i="1"/>
  <c r="C104" i="1"/>
  <c r="G104" i="1" s="1"/>
  <c r="B104" i="1"/>
  <c r="L103" i="1"/>
  <c r="K103" i="1"/>
  <c r="J103" i="1"/>
  <c r="C103" i="1"/>
  <c r="G103" i="1" s="1"/>
  <c r="B103" i="1"/>
  <c r="L102" i="1"/>
  <c r="K102" i="1"/>
  <c r="J102" i="1"/>
  <c r="C102" i="1"/>
  <c r="G102" i="1" s="1"/>
  <c r="B102" i="1"/>
  <c r="L101" i="1"/>
  <c r="K101" i="1"/>
  <c r="J101" i="1"/>
  <c r="C101" i="1"/>
  <c r="G101" i="1" s="1"/>
  <c r="B101" i="1"/>
  <c r="L100" i="1"/>
  <c r="K100" i="1"/>
  <c r="J100" i="1"/>
  <c r="C100" i="1"/>
  <c r="G100" i="1" s="1"/>
  <c r="B100" i="1"/>
  <c r="L99" i="1"/>
  <c r="K99" i="1"/>
  <c r="J99" i="1"/>
  <c r="C99" i="1"/>
  <c r="G99" i="1" s="1"/>
  <c r="B99" i="1"/>
  <c r="L98" i="1"/>
  <c r="K98" i="1"/>
  <c r="J98" i="1"/>
  <c r="C98" i="1"/>
  <c r="G98" i="1" s="1"/>
  <c r="B98" i="1"/>
  <c r="L97" i="1"/>
  <c r="K97" i="1"/>
  <c r="J97" i="1"/>
  <c r="C97" i="1"/>
  <c r="G97" i="1" s="1"/>
  <c r="B97" i="1"/>
  <c r="L96" i="1"/>
  <c r="K96" i="1"/>
  <c r="J96" i="1"/>
  <c r="C96" i="1"/>
  <c r="G96" i="1" s="1"/>
  <c r="B96" i="1"/>
  <c r="L95" i="1"/>
  <c r="K95" i="1"/>
  <c r="J95" i="1"/>
  <c r="C95" i="1"/>
  <c r="G95" i="1" s="1"/>
  <c r="B95" i="1"/>
  <c r="L94" i="1"/>
  <c r="K94" i="1"/>
  <c r="J94" i="1"/>
  <c r="C94" i="1"/>
  <c r="G94" i="1" s="1"/>
  <c r="B94" i="1"/>
  <c r="L24" i="1"/>
  <c r="K24" i="1"/>
  <c r="J24" i="1"/>
  <c r="C24" i="1"/>
  <c r="G24" i="1" s="1"/>
  <c r="B24" i="1"/>
  <c r="L22" i="1"/>
  <c r="K22" i="1"/>
  <c r="J22" i="1"/>
  <c r="C22" i="1"/>
  <c r="G22" i="1" s="1"/>
  <c r="B22" i="1"/>
  <c r="L46" i="1"/>
  <c r="K46" i="1"/>
  <c r="J46" i="1"/>
  <c r="C46" i="1"/>
  <c r="G46" i="1" s="1"/>
  <c r="B46" i="1"/>
  <c r="L45" i="1"/>
  <c r="K45" i="1"/>
  <c r="J45" i="1"/>
  <c r="C45" i="1"/>
  <c r="G45" i="1" s="1"/>
  <c r="B45" i="1"/>
  <c r="L44" i="1"/>
  <c r="K44" i="1"/>
  <c r="J44" i="1"/>
  <c r="C44" i="1"/>
  <c r="G44" i="1" s="1"/>
  <c r="B44" i="1"/>
  <c r="L42" i="1"/>
  <c r="K42" i="1"/>
  <c r="J42" i="1"/>
  <c r="C42" i="1"/>
  <c r="G42" i="1" s="1"/>
  <c r="B42" i="1"/>
  <c r="L43" i="1"/>
  <c r="K43" i="1"/>
  <c r="J43" i="1"/>
  <c r="C43" i="1"/>
  <c r="G43" i="1" s="1"/>
  <c r="B43" i="1"/>
  <c r="L40" i="1"/>
  <c r="K40" i="1"/>
  <c r="J40" i="1"/>
  <c r="C40" i="1"/>
  <c r="G40" i="1" s="1"/>
  <c r="B40" i="1"/>
  <c r="L41" i="1"/>
  <c r="K41" i="1"/>
  <c r="J41" i="1"/>
  <c r="C41" i="1"/>
  <c r="G41" i="1" s="1"/>
  <c r="B41" i="1"/>
  <c r="L38" i="1"/>
  <c r="K38" i="1"/>
  <c r="J38" i="1"/>
  <c r="C38" i="1"/>
  <c r="G38" i="1" s="1"/>
  <c r="B38" i="1"/>
  <c r="L39" i="1"/>
  <c r="K39" i="1"/>
  <c r="J39" i="1"/>
  <c r="C39" i="1"/>
  <c r="G39" i="1" s="1"/>
  <c r="B39" i="1"/>
  <c r="L37" i="1"/>
  <c r="K37" i="1"/>
  <c r="J37" i="1"/>
  <c r="C37" i="1"/>
  <c r="G37" i="1" s="1"/>
  <c r="B37" i="1"/>
  <c r="L36" i="1"/>
  <c r="K36" i="1"/>
  <c r="J36" i="1"/>
  <c r="C36" i="1"/>
  <c r="G36" i="1" s="1"/>
  <c r="B36" i="1"/>
  <c r="L35" i="1"/>
  <c r="K35" i="1"/>
  <c r="J35" i="1"/>
  <c r="C35" i="1"/>
  <c r="G35" i="1" s="1"/>
  <c r="B35" i="1"/>
  <c r="L34" i="1"/>
  <c r="K34" i="1"/>
  <c r="J34" i="1"/>
  <c r="C34" i="1"/>
  <c r="G34" i="1" s="1"/>
  <c r="B34" i="1"/>
  <c r="L33" i="1"/>
  <c r="K33" i="1"/>
  <c r="J33" i="1"/>
  <c r="C33" i="1"/>
  <c r="G33" i="1" s="1"/>
  <c r="B33" i="1"/>
  <c r="L32" i="1"/>
  <c r="K32" i="1"/>
  <c r="J32" i="1"/>
  <c r="C32" i="1"/>
  <c r="G32" i="1" s="1"/>
  <c r="B32" i="1"/>
  <c r="L31" i="1"/>
  <c r="K31" i="1"/>
  <c r="J31" i="1"/>
  <c r="C31" i="1"/>
  <c r="G31" i="1" s="1"/>
  <c r="B31" i="1"/>
  <c r="L30" i="1"/>
  <c r="K30" i="1"/>
  <c r="J30" i="1"/>
  <c r="C30" i="1"/>
  <c r="G30" i="1" s="1"/>
  <c r="B30" i="1"/>
  <c r="L21" i="1"/>
  <c r="K21" i="1"/>
  <c r="J21" i="1"/>
  <c r="C21" i="1"/>
  <c r="G21" i="1" s="1"/>
  <c r="B21" i="1"/>
  <c r="B20" i="1" l="1"/>
  <c r="C20" i="1"/>
  <c r="G20" i="1" s="1"/>
  <c r="J20" i="1"/>
  <c r="K20" i="1"/>
  <c r="L20" i="1"/>
  <c r="B19" i="1"/>
  <c r="C19" i="1"/>
  <c r="G19" i="1" s="1"/>
  <c r="J19" i="1"/>
  <c r="K19" i="1"/>
  <c r="L19" i="1"/>
  <c r="B18" i="1"/>
  <c r="C18" i="1"/>
  <c r="G18" i="1" s="1"/>
  <c r="J18" i="1"/>
  <c r="K18" i="1"/>
  <c r="L18" i="1"/>
  <c r="B17" i="1"/>
  <c r="C17" i="1"/>
  <c r="G17" i="1" s="1"/>
  <c r="J17" i="1"/>
  <c r="K17" i="1"/>
  <c r="L17" i="1"/>
  <c r="B16" i="1"/>
  <c r="C16" i="1"/>
  <c r="G16" i="1" s="1"/>
  <c r="J16" i="1"/>
  <c r="K16" i="1"/>
  <c r="L16" i="1"/>
  <c r="B6" i="1"/>
  <c r="C6" i="1"/>
  <c r="G6" i="1" s="1"/>
  <c r="J6" i="1"/>
  <c r="K6" i="1"/>
  <c r="L6" i="1"/>
  <c r="G81" i="1"/>
  <c r="J81" i="1"/>
  <c r="K81" i="1"/>
  <c r="L81" i="1"/>
  <c r="G61" i="1"/>
  <c r="J61" i="1"/>
  <c r="K61" i="1"/>
  <c r="L61" i="1"/>
  <c r="G60" i="1"/>
  <c r="J60" i="1"/>
  <c r="K60" i="1"/>
  <c r="L60" i="1"/>
  <c r="G59" i="1"/>
  <c r="J59" i="1"/>
  <c r="K59" i="1"/>
  <c r="L59" i="1"/>
  <c r="G58" i="1"/>
  <c r="J58" i="1"/>
  <c r="K58" i="1"/>
  <c r="L58" i="1"/>
  <c r="G56" i="1"/>
  <c r="J56" i="1"/>
  <c r="K56" i="1"/>
  <c r="L56" i="1"/>
  <c r="G57" i="1"/>
  <c r="J57" i="1"/>
  <c r="K57" i="1"/>
  <c r="L57" i="1"/>
  <c r="G85" i="1"/>
  <c r="J85" i="1"/>
  <c r="K85" i="1"/>
  <c r="L85" i="1"/>
  <c r="G84" i="1"/>
  <c r="G55" i="1"/>
  <c r="J55" i="1"/>
  <c r="K55" i="1"/>
  <c r="L55" i="1"/>
  <c r="G54" i="1"/>
  <c r="J54" i="1"/>
  <c r="K54" i="1"/>
  <c r="L54" i="1"/>
  <c r="G53" i="1"/>
  <c r="J53" i="1"/>
  <c r="K53" i="1"/>
  <c r="L53" i="1"/>
  <c r="G52" i="1"/>
  <c r="J52" i="1"/>
  <c r="K52" i="1"/>
  <c r="L52" i="1"/>
  <c r="G49" i="1"/>
  <c r="G48" i="1"/>
  <c r="G72" i="1"/>
  <c r="J72" i="1"/>
  <c r="K72" i="1"/>
  <c r="L72" i="1"/>
  <c r="G70" i="1"/>
  <c r="G83" i="1"/>
  <c r="J83" i="1"/>
  <c r="K83" i="1"/>
  <c r="L83" i="1"/>
  <c r="G82" i="1"/>
  <c r="J82" i="1"/>
  <c r="K82" i="1"/>
  <c r="L82" i="1"/>
  <c r="G69" i="1"/>
  <c r="J69" i="1"/>
  <c r="K69" i="1"/>
  <c r="L69" i="1"/>
  <c r="G68" i="1"/>
  <c r="J68" i="1"/>
  <c r="K68" i="1"/>
  <c r="L68" i="1"/>
  <c r="G67" i="1"/>
  <c r="J67" i="1"/>
  <c r="K67" i="1"/>
  <c r="L67" i="1"/>
  <c r="G66" i="1"/>
  <c r="J66" i="1"/>
  <c r="K66" i="1"/>
  <c r="L66" i="1"/>
  <c r="G65" i="1"/>
  <c r="J65" i="1"/>
  <c r="K65" i="1"/>
  <c r="L65" i="1"/>
  <c r="G64" i="1"/>
  <c r="J64" i="1"/>
  <c r="K64" i="1"/>
  <c r="L64" i="1"/>
  <c r="G63" i="1"/>
  <c r="J63" i="1"/>
  <c r="K63" i="1"/>
  <c r="L63" i="1"/>
  <c r="G62" i="1"/>
  <c r="J62" i="1"/>
  <c r="K62" i="1"/>
  <c r="L62" i="1"/>
  <c r="G51" i="1"/>
  <c r="J51" i="1"/>
  <c r="K51" i="1"/>
  <c r="L51" i="1"/>
  <c r="G50" i="1"/>
  <c r="J50" i="1"/>
  <c r="K50" i="1"/>
  <c r="L50" i="1"/>
  <c r="J92" i="1"/>
  <c r="K92" i="1"/>
  <c r="L92" i="1"/>
  <c r="J93" i="1"/>
  <c r="K93" i="1"/>
  <c r="L93" i="1"/>
  <c r="G91" i="1"/>
  <c r="J91" i="1"/>
  <c r="K91" i="1"/>
  <c r="L91" i="1"/>
  <c r="G90" i="1"/>
  <c r="J90" i="1"/>
  <c r="K90" i="1"/>
  <c r="L90" i="1"/>
  <c r="G89" i="1"/>
  <c r="J89" i="1"/>
  <c r="K89" i="1"/>
  <c r="L89" i="1"/>
  <c r="G88" i="1"/>
  <c r="J88" i="1"/>
  <c r="K88" i="1"/>
  <c r="L88" i="1"/>
  <c r="G87" i="1"/>
  <c r="J87" i="1"/>
  <c r="K87" i="1"/>
  <c r="L87" i="1"/>
  <c r="G86" i="1"/>
  <c r="J86" i="1"/>
  <c r="K86" i="1"/>
  <c r="L86" i="1"/>
  <c r="G76" i="1" l="1"/>
  <c r="J76" i="1"/>
  <c r="K76" i="1"/>
  <c r="L76" i="1"/>
  <c r="G77" i="1"/>
  <c r="J77" i="1"/>
  <c r="K77" i="1"/>
  <c r="L77" i="1"/>
  <c r="G74" i="1"/>
  <c r="J74" i="1"/>
  <c r="K74" i="1"/>
  <c r="L74" i="1"/>
  <c r="G75" i="1"/>
  <c r="J75" i="1"/>
  <c r="K75" i="1"/>
  <c r="L75" i="1"/>
  <c r="G79" i="1"/>
  <c r="G78" i="1"/>
  <c r="J78" i="1"/>
  <c r="K78" i="1"/>
  <c r="L78" i="1"/>
  <c r="G47" i="1"/>
  <c r="J47" i="1"/>
  <c r="K47" i="1"/>
  <c r="L47" i="1"/>
  <c r="G80" i="1"/>
  <c r="G9" i="1"/>
  <c r="J9" i="1"/>
  <c r="K9" i="1"/>
  <c r="L9" i="1"/>
  <c r="G7" i="1"/>
  <c r="J7" i="1"/>
  <c r="K7" i="1"/>
  <c r="L7" i="1"/>
  <c r="G8" i="1"/>
  <c r="J8" i="1"/>
  <c r="K8" i="1"/>
  <c r="L8" i="1"/>
  <c r="G13" i="1"/>
  <c r="J13" i="1"/>
  <c r="K13" i="1"/>
  <c r="L13" i="1"/>
  <c r="G15" i="1"/>
  <c r="J15" i="1"/>
  <c r="K15" i="1"/>
  <c r="L15" i="1"/>
  <c r="G23" i="1"/>
  <c r="J23" i="1"/>
  <c r="K23" i="1"/>
  <c r="L23" i="1"/>
  <c r="G14" i="1"/>
  <c r="J14" i="1"/>
  <c r="K14" i="1"/>
  <c r="L14" i="1"/>
  <c r="G12" i="1"/>
  <c r="J12" i="1"/>
  <c r="K12" i="1"/>
  <c r="L12" i="1"/>
  <c r="G11" i="1"/>
  <c r="J11" i="1"/>
  <c r="K11" i="1"/>
  <c r="L11" i="1"/>
  <c r="L10" i="1" l="1"/>
  <c r="K10" i="1"/>
  <c r="J10" i="1"/>
  <c r="G10" i="1"/>
  <c r="L29" i="1"/>
  <c r="K29" i="1"/>
  <c r="J29" i="1"/>
  <c r="G29" i="1"/>
  <c r="L28" i="1"/>
  <c r="K28" i="1"/>
  <c r="J28" i="1"/>
  <c r="G28" i="1"/>
  <c r="L27" i="1"/>
  <c r="K27" i="1"/>
  <c r="J27" i="1"/>
  <c r="G27" i="1"/>
  <c r="L26" i="1"/>
  <c r="K26" i="1"/>
  <c r="J26" i="1"/>
  <c r="G26" i="1"/>
  <c r="B26" i="1"/>
  <c r="L25" i="1"/>
  <c r="K25" i="1"/>
  <c r="J25" i="1"/>
  <c r="G25" i="1"/>
  <c r="L4" i="1"/>
  <c r="K4" i="1"/>
  <c r="J4" i="1"/>
  <c r="C4" i="1"/>
  <c r="G4" i="1" s="1"/>
  <c r="B4" i="1"/>
  <c r="I4" i="3" l="1"/>
  <c r="I5" i="3"/>
  <c r="I6" i="3"/>
  <c r="I7" i="3"/>
  <c r="I8" i="3"/>
  <c r="I10" i="3"/>
  <c r="I11" i="3"/>
  <c r="I12" i="3"/>
  <c r="I13" i="3"/>
  <c r="I14" i="3"/>
  <c r="I15" i="3"/>
  <c r="I16" i="3"/>
  <c r="I17" i="3"/>
  <c r="I18" i="3"/>
  <c r="I19" i="3"/>
  <c r="I21" i="3"/>
  <c r="I22" i="3"/>
  <c r="I23" i="3"/>
  <c r="I24" i="3"/>
  <c r="I26" i="3"/>
  <c r="I3" i="3"/>
  <c r="I20" i="3"/>
  <c r="I25" i="3"/>
  <c r="I9" i="3"/>
  <c r="I27" i="3"/>
  <c r="I28" i="3"/>
  <c r="I29" i="3"/>
  <c r="I30" i="3"/>
  <c r="I31" i="3"/>
  <c r="I2" i="3"/>
</calcChain>
</file>

<file path=xl/sharedStrings.xml><?xml version="1.0" encoding="utf-8"?>
<sst xmlns="http://schemas.openxmlformats.org/spreadsheetml/2006/main" count="1556" uniqueCount="657">
  <si>
    <t>F</t>
  </si>
  <si>
    <t>Limit</t>
  </si>
  <si>
    <t>Enrolled</t>
  </si>
  <si>
    <t>Course</t>
  </si>
  <si>
    <t>Title</t>
  </si>
  <si>
    <t>TR</t>
  </si>
  <si>
    <t>MW</t>
  </si>
  <si>
    <t>MWF</t>
  </si>
  <si>
    <t>M</t>
  </si>
  <si>
    <t>T</t>
  </si>
  <si>
    <t>W</t>
  </si>
  <si>
    <t>Day</t>
  </si>
  <si>
    <t>Start</t>
  </si>
  <si>
    <t>End</t>
  </si>
  <si>
    <t>Instructor</t>
  </si>
  <si>
    <t>Block</t>
  </si>
  <si>
    <t>Max Size</t>
  </si>
  <si>
    <t>Rm</t>
  </si>
  <si>
    <t>THESE ARE YOUR KEYS</t>
  </si>
  <si>
    <t>!!!DO NOT DELETE or ALTER!!!</t>
  </si>
  <si>
    <t>day</t>
  </si>
  <si>
    <t>start</t>
  </si>
  <si>
    <t>end</t>
  </si>
  <si>
    <t>Initials</t>
  </si>
  <si>
    <t>Last</t>
  </si>
  <si>
    <t>First</t>
  </si>
  <si>
    <t>Full Time</t>
  </si>
  <si>
    <t>Adjunct</t>
  </si>
  <si>
    <t>Fall load</t>
  </si>
  <si>
    <t>Spring load</t>
  </si>
  <si>
    <t>Sb Course Title</t>
  </si>
  <si>
    <t>Credit Hours</t>
  </si>
  <si>
    <t>Contact Hours</t>
  </si>
  <si>
    <t>Academic Division</t>
  </si>
  <si>
    <t>Semester</t>
  </si>
  <si>
    <t>Year</t>
  </si>
  <si>
    <t>A3</t>
  </si>
  <si>
    <t>Bldg</t>
  </si>
  <si>
    <t>Loc</t>
  </si>
  <si>
    <t>Comment I</t>
  </si>
  <si>
    <t>A4</t>
  </si>
  <si>
    <t>B1</t>
  </si>
  <si>
    <t>B2</t>
  </si>
  <si>
    <t>B3</t>
  </si>
  <si>
    <t>LF1</t>
  </si>
  <si>
    <t>LF2</t>
  </si>
  <si>
    <t>LF3</t>
  </si>
  <si>
    <t>LM1</t>
  </si>
  <si>
    <t>LR1</t>
  </si>
  <si>
    <t>LR2</t>
  </si>
  <si>
    <t>LR3</t>
  </si>
  <si>
    <t>LR4</t>
  </si>
  <si>
    <t>LT1</t>
  </si>
  <si>
    <t>LT2</t>
  </si>
  <si>
    <t>LT3</t>
  </si>
  <si>
    <t>LT4</t>
  </si>
  <si>
    <t>LW1</t>
  </si>
  <si>
    <t>LW2</t>
  </si>
  <si>
    <t>LW3</t>
  </si>
  <si>
    <t>LM2</t>
  </si>
  <si>
    <t>LW4</t>
  </si>
  <si>
    <t>Chair</t>
  </si>
  <si>
    <t>Director</t>
  </si>
  <si>
    <t>Coordinator</t>
  </si>
  <si>
    <r>
      <t>B</t>
    </r>
    <r>
      <rPr>
        <sz val="20"/>
        <rFont val="Wingdings"/>
        <charset val="2"/>
      </rPr>
      <t>q</t>
    </r>
    <r>
      <rPr>
        <sz val="50"/>
        <rFont val="Arial"/>
        <family val="2"/>
      </rPr>
      <t>L</t>
    </r>
    <r>
      <rPr>
        <sz val="20"/>
        <rFont val="Wingdings"/>
        <charset val="2"/>
      </rPr>
      <t>q</t>
    </r>
    <r>
      <rPr>
        <sz val="50"/>
        <rFont val="Arial"/>
        <family val="2"/>
      </rPr>
      <t>O</t>
    </r>
    <r>
      <rPr>
        <sz val="20"/>
        <rFont val="Wingdings"/>
        <charset val="2"/>
      </rPr>
      <t>q</t>
    </r>
    <r>
      <rPr>
        <sz val="50"/>
        <rFont val="Arial"/>
        <family val="2"/>
      </rPr>
      <t>C</t>
    </r>
    <r>
      <rPr>
        <sz val="20"/>
        <rFont val="Wingdings"/>
        <charset val="2"/>
      </rPr>
      <t>q</t>
    </r>
    <r>
      <rPr>
        <sz val="50"/>
        <rFont val="Arial"/>
        <family val="2"/>
      </rPr>
      <t>K</t>
    </r>
    <r>
      <rPr>
        <sz val="20"/>
        <rFont val="Wingdings"/>
        <charset val="2"/>
      </rPr>
      <t>q</t>
    </r>
    <r>
      <rPr>
        <sz val="50"/>
        <rFont val="Arial"/>
        <family val="2"/>
      </rPr>
      <t>S</t>
    </r>
  </si>
  <si>
    <t>A6</t>
  </si>
  <si>
    <t>LM3</t>
  </si>
  <si>
    <t>LM4</t>
  </si>
  <si>
    <t>LW5</t>
  </si>
  <si>
    <t>#</t>
  </si>
  <si>
    <t>A5</t>
  </si>
  <si>
    <t>A7</t>
  </si>
  <si>
    <t>A8</t>
  </si>
  <si>
    <t>AA1</t>
  </si>
  <si>
    <t>AA2</t>
  </si>
  <si>
    <t>AA3</t>
  </si>
  <si>
    <t>AA4</t>
  </si>
  <si>
    <t>AA5</t>
  </si>
  <si>
    <t>AA6</t>
  </si>
  <si>
    <t>AA7</t>
  </si>
  <si>
    <t>AA8</t>
  </si>
  <si>
    <t>BB1</t>
  </si>
  <si>
    <t>R</t>
  </si>
  <si>
    <t>LF4</t>
  </si>
  <si>
    <t>LM5</t>
  </si>
  <si>
    <t>7 Week and 10 Week Express Courses</t>
  </si>
  <si>
    <t>3 Credit = 28 Classes = 2240 Minutes (10 minutes short of required 2250)  (Final Exam Period  = 2 meetings of 80 minutes)*</t>
  </si>
  <si>
    <t>4 Credit = 28 Classes = 3080 Minutes (80 minutes over required 3000) +  (Final Exam = 1 meetings of 110 minutes)*</t>
  </si>
  <si>
    <t>LT5</t>
  </si>
  <si>
    <t>LR5</t>
  </si>
  <si>
    <r>
      <t>DO NOT EDIT!</t>
    </r>
    <r>
      <rPr>
        <b/>
        <sz val="10"/>
        <color indexed="10"/>
        <rFont val="Arial"/>
        <family val="2"/>
      </rPr>
      <t xml:space="preserve">
</t>
    </r>
  </si>
  <si>
    <t>A1</t>
  </si>
  <si>
    <t>A2</t>
  </si>
  <si>
    <t>A9</t>
  </si>
  <si>
    <t>2 Hour Bio Lab</t>
  </si>
  <si>
    <t>15 Week Courses</t>
  </si>
  <si>
    <t>3 Credit 2X a week= 28 Classes = 2240 Minutes (10 minutes short of required 2250)  (Final Exam Period  = 1 meetings of 150 Minutes )*</t>
  </si>
  <si>
    <t>3 Credit  3 X  a week= 42 Classes = 2310 Minutes (60 minutes over required 2250)  (Final Exam Period  = 1 meetings of 150 minutes)*</t>
  </si>
  <si>
    <t>4 Credit 2X a week = 28 Classes = 3080 Minutes (80 minutes over required 3000) +  (Final Exam = 1 meetings of 150 minutes)*</t>
  </si>
  <si>
    <t>Fall</t>
  </si>
  <si>
    <t>3-credit 55 min class (3x/wk 2475 min)</t>
  </si>
  <si>
    <t>3-credit 80 min class (2x/wk 2400 min)</t>
  </si>
  <si>
    <t>4-credit 80 min class (2x/wk 2400 min)</t>
  </si>
  <si>
    <t>4-credit 55 min class (1x/wk 825 min)</t>
  </si>
  <si>
    <t>4-credit 110 min class (2x/wk 3300 min)</t>
  </si>
  <si>
    <t>7:50PM</t>
  </si>
  <si>
    <t>4-credit 220 min class (1x/wk 3300 min)</t>
  </si>
  <si>
    <t>3-credit 170 min class (1x/wk 2550 min)</t>
  </si>
  <si>
    <t>BB2</t>
  </si>
  <si>
    <t>updated February  2019</t>
  </si>
  <si>
    <t>BB3</t>
  </si>
  <si>
    <t>BB4</t>
  </si>
  <si>
    <t>BB5</t>
  </si>
  <si>
    <t>Adjunct Taught, Multi-Section Courses</t>
  </si>
  <si>
    <t>BB6</t>
  </si>
  <si>
    <t>BB7</t>
  </si>
  <si>
    <t>BB8</t>
  </si>
  <si>
    <t>BB9</t>
  </si>
  <si>
    <t>LM6</t>
  </si>
  <si>
    <t>LM7</t>
  </si>
  <si>
    <t>LM8</t>
  </si>
  <si>
    <t>LT6</t>
  </si>
  <si>
    <t>LT7</t>
  </si>
  <si>
    <t>LW6</t>
  </si>
  <si>
    <t>LW7</t>
  </si>
  <si>
    <t>LW8</t>
  </si>
  <si>
    <t>LR6</t>
  </si>
  <si>
    <t>LR7</t>
  </si>
  <si>
    <t>LF5</t>
  </si>
  <si>
    <t>LF6</t>
  </si>
  <si>
    <t>LF7</t>
  </si>
  <si>
    <t>LF8</t>
  </si>
  <si>
    <t>Z</t>
  </si>
  <si>
    <t>Online</t>
  </si>
  <si>
    <t>LBM1</t>
  </si>
  <si>
    <t>3 Hour Bio Lab</t>
  </si>
  <si>
    <t>LBM2</t>
  </si>
  <si>
    <t>LBM3</t>
  </si>
  <si>
    <t>LBM4</t>
  </si>
  <si>
    <t>LBM5</t>
  </si>
  <si>
    <t>LBM6</t>
  </si>
  <si>
    <t>LBM7</t>
  </si>
  <si>
    <t>LBM8</t>
  </si>
  <si>
    <t>LBT1</t>
  </si>
  <si>
    <t>LBT2</t>
  </si>
  <si>
    <t>LBT3</t>
  </si>
  <si>
    <t>LBT4</t>
  </si>
  <si>
    <t>LBT5</t>
  </si>
  <si>
    <t>LBT6</t>
  </si>
  <si>
    <t>LBT7</t>
  </si>
  <si>
    <t>LBW1</t>
  </si>
  <si>
    <t>LBW2</t>
  </si>
  <si>
    <t>LBW3</t>
  </si>
  <si>
    <t>LBW4</t>
  </si>
  <si>
    <t>LBW5</t>
  </si>
  <si>
    <t>LBW6</t>
  </si>
  <si>
    <t>LBW7</t>
  </si>
  <si>
    <t>LBW8</t>
  </si>
  <si>
    <t>LBR1</t>
  </si>
  <si>
    <t>LBR2</t>
  </si>
  <si>
    <t>LBR3</t>
  </si>
  <si>
    <t>LBR4</t>
  </si>
  <si>
    <t>LBR5</t>
  </si>
  <si>
    <t>LBR6</t>
  </si>
  <si>
    <t>LBR7</t>
  </si>
  <si>
    <t>LBF1</t>
  </si>
  <si>
    <t>LBF2</t>
  </si>
  <si>
    <t>LBF3</t>
  </si>
  <si>
    <t>LBF4</t>
  </si>
  <si>
    <t>LBF5</t>
  </si>
  <si>
    <t>LBF6</t>
  </si>
  <si>
    <t>LBF7</t>
  </si>
  <si>
    <t>LBF8</t>
  </si>
  <si>
    <t>A10</t>
  </si>
  <si>
    <t>BB10</t>
  </si>
  <si>
    <t>BB11</t>
  </si>
  <si>
    <t>CPT 1120</t>
  </si>
  <si>
    <t>CPT  1160</t>
  </si>
  <si>
    <t>CPT  1161</t>
  </si>
  <si>
    <t>CPT 1180</t>
  </si>
  <si>
    <t>CPT 1200</t>
  </si>
  <si>
    <t>CPT 1203</t>
  </si>
  <si>
    <t>CPT 1205</t>
  </si>
  <si>
    <t>CPT 1207</t>
  </si>
  <si>
    <t>CPT 1209</t>
  </si>
  <si>
    <t>CPT 1210</t>
  </si>
  <si>
    <t>CPT 1225</t>
  </si>
  <si>
    <t>CPT 1300</t>
  </si>
  <si>
    <t>CPT 1301</t>
  </si>
  <si>
    <t>CPT 1303</t>
  </si>
  <si>
    <t>CPT 1305</t>
  </si>
  <si>
    <t>CPT 1315</t>
  </si>
  <si>
    <t>CPT 1403</t>
  </si>
  <si>
    <t>CPT 1405</t>
  </si>
  <si>
    <t>CPT 1408</t>
  </si>
  <si>
    <t>CPT 1411</t>
  </si>
  <si>
    <t>CPT 2030</t>
  </si>
  <si>
    <t>CPT 2040</t>
  </si>
  <si>
    <t>CPT 2170</t>
  </si>
  <si>
    <t>CPT 2200</t>
  </si>
  <si>
    <t>CPT 2207</t>
  </si>
  <si>
    <t>CPT 2211</t>
  </si>
  <si>
    <t>CPT 2212</t>
  </si>
  <si>
    <t>CPT 2213</t>
  </si>
  <si>
    <t>CPT 2216</t>
  </si>
  <si>
    <t>CPT 2230</t>
  </si>
  <si>
    <t>CPT 2240</t>
  </si>
  <si>
    <t>CPT 2260</t>
  </si>
  <si>
    <t>CPT 2301</t>
  </si>
  <si>
    <t>CPT 2330</t>
  </si>
  <si>
    <t>CPT 2403</t>
  </si>
  <si>
    <t>CPT 2607</t>
  </si>
  <si>
    <t>CPT 2608</t>
  </si>
  <si>
    <t>CPT 2609</t>
  </si>
  <si>
    <t>CPT 2611</t>
  </si>
  <si>
    <t>CRJ 1107</t>
  </si>
  <si>
    <t>CRJ 1108</t>
  </si>
  <si>
    <t>CRJ 1113</t>
  </si>
  <si>
    <t>CRJ 1114</t>
  </si>
  <si>
    <t>CRJ 1115</t>
  </si>
  <si>
    <t>CRJ 1116</t>
  </si>
  <si>
    <t>CRJ 1117</t>
  </si>
  <si>
    <t>CRJ 1320</t>
  </si>
  <si>
    <t>CRJ 1322</t>
  </si>
  <si>
    <t>CRJ 1350</t>
  </si>
  <si>
    <t>CRJ 1361</t>
  </si>
  <si>
    <t>CRJ 2103</t>
  </si>
  <si>
    <t>CRJ 2104</t>
  </si>
  <si>
    <t>CRJ 2111</t>
  </si>
  <si>
    <t>CRJ 2200</t>
  </si>
  <si>
    <t>CRJ 2512</t>
  </si>
  <si>
    <t>CRJ 2608</t>
  </si>
  <si>
    <t>DMA 0902</t>
  </si>
  <si>
    <t>DMA 0903</t>
  </si>
  <si>
    <t>DMA 0904</t>
  </si>
  <si>
    <t>DMA 0995</t>
  </si>
  <si>
    <t>EMG 1010</t>
  </si>
  <si>
    <t>EMG 1020</t>
  </si>
  <si>
    <t>EMG 1030</t>
  </si>
  <si>
    <t>EMG 1040</t>
  </si>
  <si>
    <t>EMG 1600</t>
  </si>
  <si>
    <t>EMG 1830</t>
  </si>
  <si>
    <t>EMG 2010</t>
  </si>
  <si>
    <t>EMG 2020</t>
  </si>
  <si>
    <t>EMG 2030</t>
  </si>
  <si>
    <t>EMG 2040</t>
  </si>
  <si>
    <t>EMG 2050</t>
  </si>
  <si>
    <t>EMG 2051</t>
  </si>
  <si>
    <t>FIR 1010</t>
  </si>
  <si>
    <t>FIR 1020</t>
  </si>
  <si>
    <t>FIR 1030</t>
  </si>
  <si>
    <t>FIR 1110</t>
  </si>
  <si>
    <t>FIR 1150</t>
  </si>
  <si>
    <t>FIR 2010</t>
  </si>
  <si>
    <t>FIR 2020</t>
  </si>
  <si>
    <t>FIR 2030</t>
  </si>
  <si>
    <t>FIR 2040</t>
  </si>
  <si>
    <t>FIR 2070</t>
  </si>
  <si>
    <t>FIR 2090</t>
  </si>
  <si>
    <t>FIR 2110</t>
  </si>
  <si>
    <t>FIR 2730</t>
  </si>
  <si>
    <t>GRB 1100</t>
  </si>
  <si>
    <t>GRB 1200</t>
  </si>
  <si>
    <t>GRB 1300</t>
  </si>
  <si>
    <t>GRB 1400</t>
  </si>
  <si>
    <t>GRB 1501</t>
  </si>
  <si>
    <t>GRB 1502</t>
  </si>
  <si>
    <t>GRB 2001</t>
  </si>
  <si>
    <t>GRB 2100</t>
  </si>
  <si>
    <t>GRB 2200</t>
  </si>
  <si>
    <t>GRB 2300</t>
  </si>
  <si>
    <t>GRB 2400</t>
  </si>
  <si>
    <t>GRB 2500</t>
  </si>
  <si>
    <t>GRB 2600</t>
  </si>
  <si>
    <t>GRB 2700</t>
  </si>
  <si>
    <t>GRB 2701</t>
  </si>
  <si>
    <t>MAT 0991</t>
  </si>
  <si>
    <t>MAT 1004</t>
  </si>
  <si>
    <t>MAT 1005</t>
  </si>
  <si>
    <t>MAT 1020</t>
  </si>
  <si>
    <t>MAT 1105</t>
  </si>
  <si>
    <t>MAT 1205</t>
  </si>
  <si>
    <t>MAT 1206</t>
  </si>
  <si>
    <t>MAT 1210</t>
  </si>
  <si>
    <t>MAT 1301</t>
  </si>
  <si>
    <t>MAT 2203</t>
  </si>
  <si>
    <t>MAT 2204</t>
  </si>
  <si>
    <t>MAT 2301</t>
  </si>
  <si>
    <t>MAT 2302</t>
  </si>
  <si>
    <t>MAT 2401</t>
  </si>
  <si>
    <t>POL 1322</t>
  </si>
  <si>
    <t>POL 1350</t>
  </si>
  <si>
    <t>SCI 1005</t>
  </si>
  <si>
    <t>SCI 1018</t>
  </si>
  <si>
    <t>SCI 1020</t>
  </si>
  <si>
    <t>SCI 1024</t>
  </si>
  <si>
    <t>SCI 1025</t>
  </si>
  <si>
    <t>SCI 1028</t>
  </si>
  <si>
    <t>SCI 1042</t>
  </si>
  <si>
    <t>SCI 1050</t>
  </si>
  <si>
    <t>SCI 1051</t>
  </si>
  <si>
    <t>SCI 1111</t>
  </si>
  <si>
    <t>SCI 1113</t>
  </si>
  <si>
    <t>SCI 1117</t>
  </si>
  <si>
    <t>SCI 1124</t>
  </si>
  <si>
    <t>SCI 1141</t>
  </si>
  <si>
    <t>SCI 1145</t>
  </si>
  <si>
    <t>SCI 1180</t>
  </si>
  <si>
    <t>SCI 1202</t>
  </si>
  <si>
    <t>SCI 1204</t>
  </si>
  <si>
    <t>SCI 1300</t>
  </si>
  <si>
    <t>SCI 1302</t>
  </si>
  <si>
    <t>SCI 1305</t>
  </si>
  <si>
    <t>SCI 1515</t>
  </si>
  <si>
    <t>SCI 1640</t>
  </si>
  <si>
    <t>SCI 1701</t>
  </si>
  <si>
    <t>SCI 1703</t>
  </si>
  <si>
    <t>SCI 1814</t>
  </si>
  <si>
    <t>SCI 1824</t>
  </si>
  <si>
    <t>SCI 1922</t>
  </si>
  <si>
    <t>SCI 2030</t>
  </si>
  <si>
    <t>SCI 2050</t>
  </si>
  <si>
    <t>SCI 2110</t>
  </si>
  <si>
    <t>SCI 2113</t>
  </si>
  <si>
    <t>SCI 2120</t>
  </si>
  <si>
    <t>SCI 2122</t>
  </si>
  <si>
    <t>SCI 2124</t>
  </si>
  <si>
    <t>SCI 2126</t>
  </si>
  <si>
    <t>SCI 2128</t>
  </si>
  <si>
    <t>SCI 2143</t>
  </si>
  <si>
    <t>SCI 2144</t>
  </si>
  <si>
    <t>SCI 2145</t>
  </si>
  <si>
    <t>SCI 2152</t>
  </si>
  <si>
    <t>SCI 2202</t>
  </si>
  <si>
    <t>SCI 2208</t>
  </si>
  <si>
    <t>SCI 2210</t>
  </si>
  <si>
    <t>SCI 2300</t>
  </si>
  <si>
    <t>SCI 2302</t>
  </si>
  <si>
    <t>SCI 2530</t>
  </si>
  <si>
    <t>SCI 2826</t>
  </si>
  <si>
    <t>SCI 1122</t>
  </si>
  <si>
    <t>SOC 1701</t>
  </si>
  <si>
    <t>PC Hardware and Software</t>
  </si>
  <si>
    <t>Networking I</t>
  </si>
  <si>
    <t>Networking Essentials</t>
  </si>
  <si>
    <t>Operating Systems</t>
  </si>
  <si>
    <t>Computer Information Systems</t>
  </si>
  <si>
    <t>HTML</t>
  </si>
  <si>
    <t>Web Graphics</t>
  </si>
  <si>
    <t>Computer Applications</t>
  </si>
  <si>
    <t>Computer Hardware and Software</t>
  </si>
  <si>
    <t>Computer Literacy</t>
  </si>
  <si>
    <t>Microsoft Excel</t>
  </si>
  <si>
    <t>Introduction to Computer Science</t>
  </si>
  <si>
    <t>Logic and Problem Solving</t>
  </si>
  <si>
    <t>Intro Simulation &amp; Game Development</t>
  </si>
  <si>
    <t>Computer Apps for the Legal Office</t>
  </si>
  <si>
    <t>Multimedia Graphics</t>
  </si>
  <si>
    <t>Simulation &amp; Game Dev Programmng I</t>
  </si>
  <si>
    <t>Programming in MS Visual Basic</t>
  </si>
  <si>
    <t>Web Design and Development</t>
  </si>
  <si>
    <t>Business on the Internet</t>
  </si>
  <si>
    <t>Networking II</t>
  </si>
  <si>
    <t>Mobile Application Programming</t>
  </si>
  <si>
    <t>Unix/Linux</t>
  </si>
  <si>
    <t>Network Forensics</t>
  </si>
  <si>
    <t>Advanced Computer Applications</t>
  </si>
  <si>
    <t>Database Management</t>
  </si>
  <si>
    <t>Data Science and Big Data Analytics</t>
  </si>
  <si>
    <t>Computer Forensics</t>
  </si>
  <si>
    <t>C++ and Object Oriented Programming</t>
  </si>
  <si>
    <t>Simulation Performance Analytics</t>
  </si>
  <si>
    <t>Network Perimeter Security</t>
  </si>
  <si>
    <t>Cyber Crime Investigations</t>
  </si>
  <si>
    <t>Internship in Computing</t>
  </si>
  <si>
    <t>Information Security</t>
  </si>
  <si>
    <t>Simulation &amp; Game Dev ProgrammingII</t>
  </si>
  <si>
    <t>Data Structures</t>
  </si>
  <si>
    <t>SpTp: Information Storage Managemnt</t>
  </si>
  <si>
    <t>IT Certifications</t>
  </si>
  <si>
    <t>Systems Analysis</t>
  </si>
  <si>
    <t>Police Operations</t>
  </si>
  <si>
    <t>Intro to Organizational Security</t>
  </si>
  <si>
    <t>Criminal Investigation</t>
  </si>
  <si>
    <t>SpTp: Examining Homicide</t>
  </si>
  <si>
    <t>Introduction to Criminal Justice</t>
  </si>
  <si>
    <t>Cultural Diversity &amp; Crim Justice</t>
  </si>
  <si>
    <t>Police-Community Relations</t>
  </si>
  <si>
    <t>Criminal Law &amp; Procedure</t>
  </si>
  <si>
    <t>Constitutional Law</t>
  </si>
  <si>
    <t>Intro to American Law</t>
  </si>
  <si>
    <t>Alternative Dispute Resolution</t>
  </si>
  <si>
    <t>Introduction to Corrections</t>
  </si>
  <si>
    <t>Probation and Parole</t>
  </si>
  <si>
    <t>Juvenile Justice</t>
  </si>
  <si>
    <t>CRJ Field Work and Seminar</t>
  </si>
  <si>
    <t>Forensic Psychology</t>
  </si>
  <si>
    <t>Introduction to Criminology</t>
  </si>
  <si>
    <t>Intro to Criminal Justice</t>
  </si>
  <si>
    <t>Basic Arithmetic</t>
  </si>
  <si>
    <t>Basic Arithmetic Workshop</t>
  </si>
  <si>
    <t>Review of Basic Arithmetic</t>
  </si>
  <si>
    <t>Basic Algebra</t>
  </si>
  <si>
    <t>Environmental Economics</t>
  </si>
  <si>
    <t>Intro to Emergency Management</t>
  </si>
  <si>
    <t>Emergency Response Planning</t>
  </si>
  <si>
    <t>Emergency Management Leadership</t>
  </si>
  <si>
    <t>Domestic/International Terrorism</t>
  </si>
  <si>
    <t>Developing Volunteer Resources</t>
  </si>
  <si>
    <t>Emergency Response - All Hazards</t>
  </si>
  <si>
    <t>Incident Command Systems</t>
  </si>
  <si>
    <t>Emergency Exercise and Design</t>
  </si>
  <si>
    <t>Weapons of Mass Destruction</t>
  </si>
  <si>
    <t>SpTp: Radicalization to Terrorism</t>
  </si>
  <si>
    <t>Building Community Resiliency</t>
  </si>
  <si>
    <t>Intro to Fire Protection Technology</t>
  </si>
  <si>
    <t>Intro Fire &amp; Emergency Service Admn</t>
  </si>
  <si>
    <t>Principles of Building Construction</t>
  </si>
  <si>
    <t>Fire Hazard Properties of Materials</t>
  </si>
  <si>
    <t>NFRA Level I Firefighter Cert</t>
  </si>
  <si>
    <t>Fire Service Hydraulic Theory/Applc</t>
  </si>
  <si>
    <t>Strategic/Tactical Considertns Fire</t>
  </si>
  <si>
    <t>Fire Protection &amp; Detection Systems</t>
  </si>
  <si>
    <t>Fire Safety and Building Codes</t>
  </si>
  <si>
    <t>Legal Aspects Fire/Emergency Serv</t>
  </si>
  <si>
    <t>Org/Adm Theory of Fire Science</t>
  </si>
  <si>
    <t>Investigation &amp; Detection Fire Incd</t>
  </si>
  <si>
    <t>Fire/Emergency Service Field Exp</t>
  </si>
  <si>
    <t>Introduction to Green Buildings</t>
  </si>
  <si>
    <t>Intro to Renewable Energy Systems</t>
  </si>
  <si>
    <t>Energy Management</t>
  </si>
  <si>
    <t>Green Building Materials</t>
  </si>
  <si>
    <t>SpTp: Straw Bale Construction</t>
  </si>
  <si>
    <t>SpTp: Straw Bale Construction II</t>
  </si>
  <si>
    <t>Building Automation &amp; Controls</t>
  </si>
  <si>
    <t>Solar &amp; Wind Systems</t>
  </si>
  <si>
    <t>Commercial Electrical</t>
  </si>
  <si>
    <t>Care of Green Spaces</t>
  </si>
  <si>
    <t>Troubleshooting Green Bldg Systems</t>
  </si>
  <si>
    <t>Green HVAC</t>
  </si>
  <si>
    <t>PracticalSeminar: GreenTechnologies</t>
  </si>
  <si>
    <t>Seminar in Sustainable Agriculture</t>
  </si>
  <si>
    <t>Concepts of Algebra</t>
  </si>
  <si>
    <t>Elementary Statistics</t>
  </si>
  <si>
    <t>Intermediate Algebra</t>
  </si>
  <si>
    <t>Applied Contemporary Math</t>
  </si>
  <si>
    <t>Elementary Math Logic &amp; Set Theory</t>
  </si>
  <si>
    <t>College Algebra &amp; Trigonometry</t>
  </si>
  <si>
    <t>Precalculus</t>
  </si>
  <si>
    <t>Math for Elementary School Teachers</t>
  </si>
  <si>
    <t>Analytical Geometry &amp; Calculus I</t>
  </si>
  <si>
    <t>Linear Algebra</t>
  </si>
  <si>
    <t>Discrete Mathematics</t>
  </si>
  <si>
    <t>Analytical Geometry &amp; Calculus II</t>
  </si>
  <si>
    <t>Analytical Geometry &amp; Calculus III</t>
  </si>
  <si>
    <t>Differential Equations</t>
  </si>
  <si>
    <t>Int Algebra &amp; Trig</t>
  </si>
  <si>
    <t>Introduction to American Law</t>
  </si>
  <si>
    <t>Neuropsychology</t>
  </si>
  <si>
    <t>Environmental Geology</t>
  </si>
  <si>
    <t>Introduction to Physical Geology</t>
  </si>
  <si>
    <t>Introduction to Meteorology</t>
  </si>
  <si>
    <t>Nutrition</t>
  </si>
  <si>
    <t>Nutrition Lab</t>
  </si>
  <si>
    <t>Introduction to Astronomy</t>
  </si>
  <si>
    <t>SpTp: Chemistry in Everyday Life</t>
  </si>
  <si>
    <t>Introduction to Biology I</t>
  </si>
  <si>
    <t>Introduction to Biology I Lab</t>
  </si>
  <si>
    <t>General Botany</t>
  </si>
  <si>
    <t>General Zoology</t>
  </si>
  <si>
    <t>Introduction to Marine Biology</t>
  </si>
  <si>
    <t>Principles of Biology I</t>
  </si>
  <si>
    <t>Genetics</t>
  </si>
  <si>
    <t>Biology of Birds &amp; Lab</t>
  </si>
  <si>
    <t>Natural History of the Catskills</t>
  </si>
  <si>
    <t>General Chemistry I</t>
  </si>
  <si>
    <t>Chemistry for Health Sciences</t>
  </si>
  <si>
    <t>Noncalculus Physics I</t>
  </si>
  <si>
    <t>Calculus Physics I</t>
  </si>
  <si>
    <t>Physics for Health Sciences</t>
  </si>
  <si>
    <t>Environmental Science</t>
  </si>
  <si>
    <t>Introduction to Forensic Science</t>
  </si>
  <si>
    <t>Science &amp; Civilization</t>
  </si>
  <si>
    <t>Contemporary Health</t>
  </si>
  <si>
    <t>Technical Physics I</t>
  </si>
  <si>
    <t>Fundamentals of Chemistry I</t>
  </si>
  <si>
    <t>Introduction to Ecology</t>
  </si>
  <si>
    <t>Oceanography</t>
  </si>
  <si>
    <t>Introduction to Biology II</t>
  </si>
  <si>
    <t>Field Biology</t>
  </si>
  <si>
    <t>Microbiology</t>
  </si>
  <si>
    <t>Human Performance - A &amp; P I</t>
  </si>
  <si>
    <t>Human Performance - A &amp; P II</t>
  </si>
  <si>
    <t>Human Anatomy &amp; Physiology I</t>
  </si>
  <si>
    <t>Human Anatomy &amp; Physiology II</t>
  </si>
  <si>
    <t>Human Biology</t>
  </si>
  <si>
    <t>Myology and Kinesiology I</t>
  </si>
  <si>
    <t>Myology and Kinesiology II</t>
  </si>
  <si>
    <t>Neurology</t>
  </si>
  <si>
    <t>Principles of Biology II</t>
  </si>
  <si>
    <t>General Chemistry II</t>
  </si>
  <si>
    <t>Organic Chemistry I</t>
  </si>
  <si>
    <t>Organic Chemistry II</t>
  </si>
  <si>
    <t>Noncalculus Physics II</t>
  </si>
  <si>
    <t>Calculus Physics II</t>
  </si>
  <si>
    <t>Fundamentals of Chemistry II</t>
  </si>
  <si>
    <t>Hum Anatomy &amp; Physiology I</t>
  </si>
  <si>
    <t>Hum Anatomy &amp; Physiology II</t>
  </si>
  <si>
    <t>* Meta courses will meet twice a week for 50 mins (2 credit 50 min class 2X/week 1500 mins)</t>
  </si>
  <si>
    <t xml:space="preserve">** Instructors are not required to teach beyond the required number of minutes.  Instructors must follow the Final Exam Policy Guidelines. </t>
  </si>
  <si>
    <t>Science, Technology &amp; Math</t>
  </si>
  <si>
    <t>ACG</t>
  </si>
  <si>
    <t>ACKERMAN</t>
  </si>
  <si>
    <t>George</t>
  </si>
  <si>
    <t>EIR</t>
  </si>
  <si>
    <t>EILER</t>
  </si>
  <si>
    <t>Rob</t>
  </si>
  <si>
    <t>EPC</t>
  </si>
  <si>
    <t>EPSTEIN</t>
  </si>
  <si>
    <t>Chana</t>
  </si>
  <si>
    <t>ERG</t>
  </si>
  <si>
    <t>ERICKSON</t>
  </si>
  <si>
    <t>Gregg</t>
  </si>
  <si>
    <t>FAP</t>
  </si>
  <si>
    <t>FAVATA</t>
  </si>
  <si>
    <t>Paul</t>
  </si>
  <si>
    <t>JOK</t>
  </si>
  <si>
    <t>JONES</t>
  </si>
  <si>
    <t>Ken</t>
  </si>
  <si>
    <t>KOA</t>
  </si>
  <si>
    <t>KOTUN</t>
  </si>
  <si>
    <t>Allen</t>
  </si>
  <si>
    <t>LAB</t>
  </si>
  <si>
    <t>LASKOWSKI</t>
  </si>
  <si>
    <t>Brian</t>
  </si>
  <si>
    <t>LED</t>
  </si>
  <si>
    <t>LEWKIEWICZ</t>
  </si>
  <si>
    <t>Debra</t>
  </si>
  <si>
    <t>MAS</t>
  </si>
  <si>
    <t>MARTINETTO</t>
  </si>
  <si>
    <t>Sandra</t>
  </si>
  <si>
    <t>NIJ</t>
  </si>
  <si>
    <t>NIELSEN</t>
  </si>
  <si>
    <t>Jeanine</t>
  </si>
  <si>
    <t>PAM</t>
  </si>
  <si>
    <t>PAUPARD</t>
  </si>
  <si>
    <t>Marie Christine</t>
  </si>
  <si>
    <t>PET</t>
  </si>
  <si>
    <t>PEACHEY</t>
  </si>
  <si>
    <t>Trevor</t>
  </si>
  <si>
    <t>POD</t>
  </si>
  <si>
    <t>POLLACK</t>
  </si>
  <si>
    <t>Dave</t>
  </si>
  <si>
    <t>REL</t>
  </si>
  <si>
    <t>REEGER</t>
  </si>
  <si>
    <t>Larry</t>
  </si>
  <si>
    <t>RET</t>
  </si>
  <si>
    <t>REDMAN</t>
  </si>
  <si>
    <t>Tim</t>
  </si>
  <si>
    <t>SAS</t>
  </si>
  <si>
    <t>SAMUEL</t>
  </si>
  <si>
    <t>Stephen</t>
  </si>
  <si>
    <t>SEA</t>
  </si>
  <si>
    <t>SENIW</t>
  </si>
  <si>
    <t>Anna</t>
  </si>
  <si>
    <t>SIA</t>
  </si>
  <si>
    <t>SINACORE</t>
  </si>
  <si>
    <t>Anthony</t>
  </si>
  <si>
    <t>SIS</t>
  </si>
  <si>
    <t>Shirley</t>
  </si>
  <si>
    <t>TOL</t>
  </si>
  <si>
    <t>TOPOLOVEC</t>
  </si>
  <si>
    <t>Lisa</t>
  </si>
  <si>
    <t>DMA 0905</t>
  </si>
  <si>
    <t>Review of Basic Algebra</t>
  </si>
  <si>
    <t>DYC</t>
  </si>
  <si>
    <t>DYMOND</t>
  </si>
  <si>
    <t>Cathryn</t>
  </si>
  <si>
    <t>SAE</t>
  </si>
  <si>
    <t>SANTIAGO</t>
  </si>
  <si>
    <t>Edward</t>
  </si>
  <si>
    <t>SMA</t>
  </si>
  <si>
    <t>SMITH</t>
  </si>
  <si>
    <t>Aaron</t>
  </si>
  <si>
    <t>SCI 1424</t>
  </si>
  <si>
    <t>Introduction to Anatomy &amp; Physiology</t>
  </si>
  <si>
    <t>01CL</t>
  </si>
  <si>
    <t>SCI</t>
  </si>
  <si>
    <t>SAMPLE</t>
  </si>
  <si>
    <t>2022-2023</t>
  </si>
  <si>
    <t>KAI</t>
  </si>
  <si>
    <t>KADILOV</t>
  </si>
  <si>
    <t>Inokenity</t>
  </si>
  <si>
    <t>1</t>
  </si>
  <si>
    <t>GRB</t>
  </si>
  <si>
    <t>01HV</t>
  </si>
  <si>
    <t>CRJ</t>
  </si>
  <si>
    <t>02CL</t>
  </si>
  <si>
    <t>GHOST</t>
  </si>
  <si>
    <t xml:space="preserve"> </t>
  </si>
  <si>
    <t>TBA</t>
  </si>
  <si>
    <t>01DL</t>
  </si>
  <si>
    <t>CPT</t>
  </si>
  <si>
    <t>CPT 1307</t>
  </si>
  <si>
    <t>Scripting</t>
  </si>
  <si>
    <t xml:space="preserve">CPT </t>
  </si>
  <si>
    <t>CPT 2226</t>
  </si>
  <si>
    <t xml:space="preserve">M </t>
  </si>
  <si>
    <t>SCI 2522</t>
  </si>
  <si>
    <t xml:space="preserve">SCI </t>
  </si>
  <si>
    <t>General Ecology</t>
  </si>
  <si>
    <t>03CL</t>
  </si>
  <si>
    <t>04CL</t>
  </si>
  <si>
    <t>NIELSON</t>
  </si>
  <si>
    <t xml:space="preserve">BB1 </t>
  </si>
  <si>
    <t>TR 8:00 AM</t>
  </si>
  <si>
    <t>05CL</t>
  </si>
  <si>
    <t>MAYER</t>
  </si>
  <si>
    <t>06DL</t>
  </si>
  <si>
    <t>07DL</t>
  </si>
  <si>
    <t>CZAHOR</t>
  </si>
  <si>
    <t>MAIN</t>
  </si>
  <si>
    <t>DMA</t>
  </si>
  <si>
    <t>0904</t>
  </si>
  <si>
    <t>03DL</t>
  </si>
  <si>
    <t>04DL</t>
  </si>
  <si>
    <t>0905</t>
  </si>
  <si>
    <t>MAT</t>
  </si>
  <si>
    <t>1004</t>
  </si>
  <si>
    <t>05DL</t>
  </si>
  <si>
    <t>1005</t>
  </si>
  <si>
    <t>1205</t>
  </si>
  <si>
    <t>1206</t>
  </si>
  <si>
    <t>1301</t>
  </si>
  <si>
    <t>2203</t>
  </si>
  <si>
    <t>2302</t>
  </si>
  <si>
    <t>2120</t>
  </si>
  <si>
    <t>G</t>
  </si>
  <si>
    <t>005</t>
  </si>
  <si>
    <t>Object Oriented Programming</t>
  </si>
  <si>
    <t>C</t>
  </si>
  <si>
    <t>005C</t>
  </si>
  <si>
    <t>005B</t>
  </si>
  <si>
    <t>112</t>
  </si>
  <si>
    <t>120</t>
  </si>
  <si>
    <t>104</t>
  </si>
  <si>
    <t>EMG</t>
  </si>
  <si>
    <t>B</t>
  </si>
  <si>
    <t>107</t>
  </si>
  <si>
    <t>111</t>
  </si>
  <si>
    <t>114</t>
  </si>
  <si>
    <t>119</t>
  </si>
  <si>
    <t>118</t>
  </si>
  <si>
    <t>117</t>
  </si>
  <si>
    <t>122</t>
  </si>
  <si>
    <t>1040</t>
  </si>
  <si>
    <t>2040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</si>
</sst>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\ AM/PM;@"/>
  </numFmts>
  <fonts count="24" x14ac:knownFonts="1">
    <font>
      <sz val="10"/>
      <name val="Arial"/>
    </font>
    <font>
      <b/>
      <sz val="10"/>
      <color indexed="9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10"/>
      <color indexed="4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18"/>
      <name val="Wingdings"/>
      <charset val="2"/>
    </font>
    <font>
      <sz val="16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50"/>
      <name val="Arial"/>
      <family val="2"/>
    </font>
    <font>
      <sz val="20"/>
      <name val="Wingdings"/>
      <charset val="2"/>
    </font>
    <font>
      <b/>
      <sz val="30"/>
      <color indexed="10"/>
      <name val="Arial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b/>
      <strike/>
      <sz val="1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D47D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10"/>
      </left>
      <right style="thin">
        <color indexed="64"/>
      </right>
      <top/>
      <bottom/>
      <diagonal/>
    </border>
    <border>
      <left style="double">
        <color indexed="10"/>
      </left>
      <right/>
      <top style="thick">
        <color indexed="12"/>
      </top>
      <bottom/>
      <diagonal/>
    </border>
    <border>
      <left/>
      <right/>
      <top style="thick">
        <color indexed="12"/>
      </top>
      <bottom/>
      <diagonal/>
    </border>
    <border>
      <left style="double">
        <color indexed="10"/>
      </left>
      <right/>
      <top style="double">
        <color indexed="10"/>
      </top>
      <bottom/>
      <diagonal/>
    </border>
    <border>
      <left/>
      <right/>
      <top style="double">
        <color indexed="10"/>
      </top>
      <bottom/>
      <diagonal/>
    </border>
    <border>
      <left style="double">
        <color indexed="10"/>
      </left>
      <right/>
      <top/>
      <bottom/>
      <diagonal/>
    </border>
    <border>
      <left/>
      <right style="double">
        <color indexed="10"/>
      </right>
      <top style="thick">
        <color indexed="12"/>
      </top>
      <bottom/>
      <diagonal/>
    </border>
    <border>
      <left/>
      <right style="double">
        <color indexed="10"/>
      </right>
      <top style="double">
        <color indexed="10"/>
      </top>
      <bottom/>
      <diagonal/>
    </border>
    <border>
      <left/>
      <right style="double">
        <color indexed="1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10"/>
      </top>
      <bottom/>
      <diagonal/>
    </border>
    <border>
      <left/>
      <right style="thick">
        <color indexed="10"/>
      </right>
      <top style="thick">
        <color indexed="10"/>
      </top>
      <bottom/>
      <diagonal/>
    </border>
    <border>
      <left/>
      <right style="thick">
        <color indexed="10"/>
      </right>
      <top/>
      <bottom/>
      <diagonal/>
    </border>
    <border>
      <left/>
      <right/>
      <top/>
      <bottom style="thick">
        <color indexed="10"/>
      </bottom>
      <diagonal/>
    </border>
    <border>
      <left/>
      <right style="thick">
        <color indexed="10"/>
      </right>
      <top/>
      <bottom style="thick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4" fillId="0" borderId="0"/>
  </cellStyleXfs>
  <cellXfs count="120">
    <xf numFmtId="0" fontId="0" fillId="0" borderId="0" xfId="0"/>
    <xf numFmtId="0" fontId="0" fillId="0" borderId="0" xfId="0" applyAlignment="1">
      <alignment horizontal="left"/>
    </xf>
    <xf numFmtId="0" fontId="10" fillId="0" borderId="0" xfId="0" applyFont="1" applyAlignment="1">
      <alignment horizontal="left"/>
    </xf>
    <xf numFmtId="0" fontId="9" fillId="0" borderId="1" xfId="0" applyFont="1" applyBorder="1" applyAlignment="1">
      <alignment horizontal="left"/>
    </xf>
    <xf numFmtId="164" fontId="9" fillId="0" borderId="1" xfId="0" applyNumberFormat="1" applyFont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4" fillId="3" borderId="2" xfId="0" applyFont="1" applyFill="1" applyBorder="1"/>
    <xf numFmtId="0" fontId="4" fillId="3" borderId="3" xfId="0" applyFont="1" applyFill="1" applyBorder="1" applyAlignment="1">
      <alignment horizontal="left"/>
    </xf>
    <xf numFmtId="0" fontId="4" fillId="3" borderId="3" xfId="0" applyFont="1" applyFill="1" applyBorder="1"/>
    <xf numFmtId="0" fontId="4" fillId="3" borderId="4" xfId="0" applyFont="1" applyFill="1" applyBorder="1"/>
    <xf numFmtId="0" fontId="11" fillId="4" borderId="5" xfId="0" applyFont="1" applyFill="1" applyBorder="1"/>
    <xf numFmtId="0" fontId="11" fillId="4" borderId="6" xfId="0" applyFont="1" applyFill="1" applyBorder="1"/>
    <xf numFmtId="0" fontId="11" fillId="4" borderId="7" xfId="0" applyFont="1" applyFill="1" applyBorder="1"/>
    <xf numFmtId="0" fontId="18" fillId="0" borderId="8" xfId="0" applyFont="1" applyFill="1" applyBorder="1" applyAlignment="1">
      <alignment horizontal="right" indent="1"/>
    </xf>
    <xf numFmtId="0" fontId="4" fillId="0" borderId="8" xfId="0" applyFont="1" applyFill="1" applyBorder="1" applyAlignment="1">
      <alignment horizontal="left" indent="1"/>
    </xf>
    <xf numFmtId="0" fontId="6" fillId="5" borderId="9" xfId="0" applyFont="1" applyFill="1" applyBorder="1" applyAlignment="1">
      <alignment horizontal="center"/>
    </xf>
    <xf numFmtId="0" fontId="6" fillId="5" borderId="10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left" indent="1"/>
    </xf>
    <xf numFmtId="164" fontId="6" fillId="5" borderId="10" xfId="0" applyNumberFormat="1" applyFont="1" applyFill="1" applyBorder="1" applyAlignment="1">
      <alignment horizontal="center"/>
    </xf>
    <xf numFmtId="164" fontId="6" fillId="5" borderId="14" xfId="0" applyNumberFormat="1" applyFont="1" applyFill="1" applyBorder="1" applyAlignment="1">
      <alignment horizontal="center"/>
    </xf>
    <xf numFmtId="164" fontId="0" fillId="0" borderId="0" xfId="0" applyNumberFormat="1"/>
    <xf numFmtId="49" fontId="4" fillId="3" borderId="3" xfId="0" applyNumberFormat="1" applyFont="1" applyFill="1" applyBorder="1"/>
    <xf numFmtId="49" fontId="9" fillId="0" borderId="1" xfId="0" applyNumberFormat="1" applyFont="1" applyBorder="1" applyAlignment="1">
      <alignment horizontal="left"/>
    </xf>
    <xf numFmtId="0" fontId="0" fillId="0" borderId="0" xfId="0" applyFill="1"/>
    <xf numFmtId="0" fontId="9" fillId="0" borderId="0" xfId="0" applyFont="1"/>
    <xf numFmtId="0" fontId="4" fillId="0" borderId="0" xfId="0" applyFont="1" applyFill="1"/>
    <xf numFmtId="0" fontId="11" fillId="0" borderId="0" xfId="0" applyFont="1" applyFill="1"/>
    <xf numFmtId="0" fontId="4" fillId="2" borderId="0" xfId="0" applyFont="1" applyFill="1" applyBorder="1"/>
    <xf numFmtId="0" fontId="11" fillId="2" borderId="0" xfId="0" applyFont="1" applyFill="1" applyBorder="1"/>
    <xf numFmtId="0" fontId="19" fillId="6" borderId="17" xfId="0" applyFont="1" applyFill="1" applyBorder="1"/>
    <xf numFmtId="0" fontId="9" fillId="6" borderId="17" xfId="0" applyFont="1" applyFill="1" applyBorder="1"/>
    <xf numFmtId="0" fontId="9" fillId="6" borderId="17" xfId="1" applyFont="1" applyFill="1" applyBorder="1"/>
    <xf numFmtId="0" fontId="12" fillId="6" borderId="17" xfId="0" applyFont="1" applyFill="1" applyBorder="1"/>
    <xf numFmtId="0" fontId="9" fillId="0" borderId="17" xfId="0" applyFont="1" applyFill="1" applyBorder="1"/>
    <xf numFmtId="0" fontId="9" fillId="0" borderId="17" xfId="0" applyFont="1" applyBorder="1"/>
    <xf numFmtId="0" fontId="8" fillId="9" borderId="13" xfId="0" applyFont="1" applyFill="1" applyBorder="1" applyAlignment="1">
      <alignment horizontal="center"/>
    </xf>
    <xf numFmtId="18" fontId="8" fillId="9" borderId="0" xfId="0" applyNumberFormat="1" applyFont="1" applyFill="1" applyBorder="1"/>
    <xf numFmtId="164" fontId="8" fillId="9" borderId="0" xfId="0" applyNumberFormat="1" applyFont="1" applyFill="1" applyBorder="1" applyAlignment="1">
      <alignment horizontal="right"/>
    </xf>
    <xf numFmtId="164" fontId="8" fillId="9" borderId="16" xfId="0" applyNumberFormat="1" applyFont="1" applyFill="1" applyBorder="1" applyAlignment="1">
      <alignment horizontal="right"/>
    </xf>
    <xf numFmtId="0" fontId="8" fillId="9" borderId="0" xfId="0" applyFont="1" applyFill="1" applyBorder="1"/>
    <xf numFmtId="0" fontId="8" fillId="9" borderId="8" xfId="0" applyFont="1" applyFill="1" applyBorder="1" applyAlignment="1">
      <alignment horizontal="left" indent="1"/>
    </xf>
    <xf numFmtId="0" fontId="13" fillId="2" borderId="0" xfId="0" applyFont="1" applyFill="1" applyBorder="1" applyAlignment="1">
      <alignment horizontal="center"/>
    </xf>
    <xf numFmtId="0" fontId="0" fillId="7" borderId="0" xfId="0" applyFill="1"/>
    <xf numFmtId="0" fontId="8" fillId="10" borderId="13" xfId="0" applyFont="1" applyFill="1" applyBorder="1" applyAlignment="1">
      <alignment horizontal="center"/>
    </xf>
    <xf numFmtId="0" fontId="8" fillId="10" borderId="0" xfId="0" applyFont="1" applyFill="1" applyBorder="1"/>
    <xf numFmtId="164" fontId="8" fillId="10" borderId="0" xfId="0" applyNumberFormat="1" applyFont="1" applyFill="1" applyBorder="1" applyAlignment="1">
      <alignment horizontal="right"/>
    </xf>
    <xf numFmtId="164" fontId="8" fillId="10" borderId="16" xfId="0" applyNumberFormat="1" applyFont="1" applyFill="1" applyBorder="1" applyAlignment="1">
      <alignment horizontal="right"/>
    </xf>
    <xf numFmtId="0" fontId="8" fillId="10" borderId="8" xfId="0" applyFont="1" applyFill="1" applyBorder="1" applyAlignment="1">
      <alignment horizontal="left" indent="1"/>
    </xf>
    <xf numFmtId="0" fontId="9" fillId="7" borderId="0" xfId="0" applyFont="1" applyFill="1"/>
    <xf numFmtId="18" fontId="8" fillId="10" borderId="0" xfId="0" applyNumberFormat="1" applyFont="1" applyFill="1" applyBorder="1"/>
    <xf numFmtId="0" fontId="8" fillId="11" borderId="13" xfId="0" applyFont="1" applyFill="1" applyBorder="1" applyAlignment="1">
      <alignment horizontal="center"/>
    </xf>
    <xf numFmtId="0" fontId="8" fillId="11" borderId="0" xfId="0" applyFont="1" applyFill="1" applyBorder="1"/>
    <xf numFmtId="164" fontId="8" fillId="11" borderId="0" xfId="0" applyNumberFormat="1" applyFont="1" applyFill="1" applyBorder="1" applyAlignment="1">
      <alignment horizontal="right"/>
    </xf>
    <xf numFmtId="164" fontId="8" fillId="11" borderId="16" xfId="0" applyNumberFormat="1" applyFont="1" applyFill="1" applyBorder="1" applyAlignment="1">
      <alignment horizontal="right"/>
    </xf>
    <xf numFmtId="0" fontId="8" fillId="11" borderId="8" xfId="0" applyFont="1" applyFill="1" applyBorder="1" applyAlignment="1">
      <alignment horizontal="left" indent="1"/>
    </xf>
    <xf numFmtId="0" fontId="18" fillId="0" borderId="0" xfId="0" applyFont="1"/>
    <xf numFmtId="18" fontId="8" fillId="11" borderId="0" xfId="0" applyNumberFormat="1" applyFont="1" applyFill="1" applyBorder="1"/>
    <xf numFmtId="0" fontId="8" fillId="12" borderId="13" xfId="0" applyFont="1" applyFill="1" applyBorder="1" applyAlignment="1">
      <alignment horizontal="center"/>
    </xf>
    <xf numFmtId="0" fontId="8" fillId="12" borderId="0" xfId="0" applyFont="1" applyFill="1" applyBorder="1"/>
    <xf numFmtId="164" fontId="8" fillId="12" borderId="0" xfId="0" applyNumberFormat="1" applyFont="1" applyFill="1" applyBorder="1" applyAlignment="1">
      <alignment horizontal="right"/>
    </xf>
    <xf numFmtId="164" fontId="8" fillId="12" borderId="16" xfId="0" applyNumberFormat="1" applyFont="1" applyFill="1" applyBorder="1" applyAlignment="1">
      <alignment horizontal="right"/>
    </xf>
    <xf numFmtId="0" fontId="8" fillId="12" borderId="8" xfId="0" applyFont="1" applyFill="1" applyBorder="1" applyAlignment="1">
      <alignment horizontal="left" indent="1"/>
    </xf>
    <xf numFmtId="164" fontId="4" fillId="12" borderId="0" xfId="0" applyNumberFormat="1" applyFont="1" applyFill="1"/>
    <xf numFmtId="0" fontId="4" fillId="12" borderId="0" xfId="0" applyFont="1" applyFill="1"/>
    <xf numFmtId="0" fontId="4" fillId="7" borderId="0" xfId="0" applyFont="1" applyFill="1"/>
    <xf numFmtId="0" fontId="1" fillId="2" borderId="17" xfId="0" applyFont="1" applyFill="1" applyBorder="1" applyAlignment="1">
      <alignment horizontal="left" vertical="center" wrapText="1"/>
    </xf>
    <xf numFmtId="0" fontId="20" fillId="2" borderId="17" xfId="0" applyFont="1" applyFill="1" applyBorder="1"/>
    <xf numFmtId="0" fontId="9" fillId="6" borderId="23" xfId="0" applyFont="1" applyFill="1" applyBorder="1" applyAlignment="1">
      <alignment horizontal="left"/>
    </xf>
    <xf numFmtId="0" fontId="9" fillId="6" borderId="23" xfId="0" applyNumberFormat="1" applyFont="1" applyFill="1" applyBorder="1" applyAlignment="1">
      <alignment horizontal="left"/>
    </xf>
    <xf numFmtId="49" fontId="9" fillId="6" borderId="23" xfId="0" applyNumberFormat="1" applyFont="1" applyFill="1" applyBorder="1" applyAlignment="1">
      <alignment horizontal="left"/>
    </xf>
    <xf numFmtId="0" fontId="9" fillId="8" borderId="23" xfId="0" applyFont="1" applyFill="1" applyBorder="1"/>
    <xf numFmtId="164" fontId="9" fillId="8" borderId="23" xfId="0" applyNumberFormat="1" applyFont="1" applyFill="1" applyBorder="1" applyAlignment="1">
      <alignment horizontal="left"/>
    </xf>
    <xf numFmtId="0" fontId="4" fillId="6" borderId="23" xfId="0" applyFont="1" applyFill="1" applyBorder="1" applyAlignment="1">
      <alignment horizontal="left"/>
    </xf>
    <xf numFmtId="0" fontId="1" fillId="2" borderId="23" xfId="0" applyFont="1" applyFill="1" applyBorder="1" applyAlignment="1">
      <alignment horizontal="left" wrapText="1"/>
    </xf>
    <xf numFmtId="49" fontId="1" fillId="2" borderId="23" xfId="0" applyNumberFormat="1" applyFont="1" applyFill="1" applyBorder="1" applyAlignment="1">
      <alignment horizontal="left" wrapText="1"/>
    </xf>
    <xf numFmtId="164" fontId="1" fillId="2" borderId="23" xfId="0" applyNumberFormat="1" applyFont="1" applyFill="1" applyBorder="1" applyAlignment="1">
      <alignment horizontal="left" wrapText="1"/>
    </xf>
    <xf numFmtId="0" fontId="4" fillId="0" borderId="0" xfId="0" applyNumberFormat="1" applyFont="1" applyFill="1"/>
    <xf numFmtId="0" fontId="11" fillId="0" borderId="0" xfId="0" applyNumberFormat="1" applyFont="1" applyFill="1"/>
    <xf numFmtId="0" fontId="9" fillId="0" borderId="1" xfId="0" applyNumberFormat="1" applyFont="1" applyFill="1" applyBorder="1" applyAlignment="1">
      <alignment horizontal="left"/>
    </xf>
    <xf numFmtId="0" fontId="21" fillId="6" borderId="23" xfId="0" applyFont="1" applyFill="1" applyBorder="1" applyAlignment="1">
      <alignment horizontal="left"/>
    </xf>
    <xf numFmtId="0" fontId="21" fillId="6" borderId="23" xfId="0" applyNumberFormat="1" applyFont="1" applyFill="1" applyBorder="1" applyAlignment="1">
      <alignment horizontal="left"/>
    </xf>
    <xf numFmtId="49" fontId="21" fillId="6" borderId="23" xfId="0" applyNumberFormat="1" applyFont="1" applyFill="1" applyBorder="1" applyAlignment="1">
      <alignment horizontal="left"/>
    </xf>
    <xf numFmtId="0" fontId="21" fillId="8" borderId="23" xfId="0" applyFont="1" applyFill="1" applyBorder="1"/>
    <xf numFmtId="164" fontId="21" fillId="8" borderId="23" xfId="0" applyNumberFormat="1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0" fillId="8" borderId="0" xfId="0" applyFill="1" applyAlignment="1">
      <alignment horizontal="left"/>
    </xf>
    <xf numFmtId="0" fontId="9" fillId="0" borderId="0" xfId="0" applyFont="1" applyAlignment="1"/>
    <xf numFmtId="0" fontId="4" fillId="0" borderId="0" xfId="0" applyFont="1" applyAlignment="1"/>
    <xf numFmtId="0" fontId="0" fillId="0" borderId="0" xfId="0" applyAlignment="1"/>
    <xf numFmtId="0" fontId="0" fillId="8" borderId="0" xfId="0" applyFill="1" applyAlignment="1"/>
    <xf numFmtId="0" fontId="10" fillId="0" borderId="0" xfId="0" applyFont="1" applyAlignment="1"/>
    <xf numFmtId="0" fontId="1" fillId="2" borderId="0" xfId="0" applyFont="1" applyFill="1" applyAlignment="1"/>
    <xf numFmtId="49" fontId="10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9" fillId="7" borderId="23" xfId="0" applyFont="1" applyFill="1" applyBorder="1" applyAlignment="1">
      <alignment horizontal="left"/>
    </xf>
    <xf numFmtId="0" fontId="22" fillId="6" borderId="23" xfId="0" applyFont="1" applyFill="1" applyBorder="1" applyAlignment="1">
      <alignment horizontal="left"/>
    </xf>
    <xf numFmtId="0" fontId="9" fillId="6" borderId="23" xfId="0" applyFont="1" applyFill="1" applyBorder="1" applyAlignment="1">
      <alignment horizontal="center"/>
    </xf>
    <xf numFmtId="49" fontId="9" fillId="6" borderId="23" xfId="0" applyNumberFormat="1" applyFont="1" applyFill="1" applyBorder="1" applyAlignment="1">
      <alignment horizontal="center"/>
    </xf>
    <xf numFmtId="0" fontId="9" fillId="0" borderId="23" xfId="0" applyFont="1" applyFill="1" applyBorder="1" applyAlignment="1">
      <alignment horizontal="left"/>
    </xf>
    <xf numFmtId="0" fontId="23" fillId="6" borderId="23" xfId="0" applyFont="1" applyFill="1" applyBorder="1" applyAlignment="1">
      <alignment horizontal="left"/>
    </xf>
    <xf numFmtId="0" fontId="11" fillId="4" borderId="5" xfId="0" applyFont="1" applyFill="1" applyBorder="1" applyAlignment="1"/>
    <xf numFmtId="0" fontId="0" fillId="0" borderId="6" xfId="0" applyBorder="1" applyAlignment="1"/>
    <xf numFmtId="0" fontId="0" fillId="0" borderId="7" xfId="0" applyBorder="1" applyAlignment="1"/>
    <xf numFmtId="0" fontId="3" fillId="5" borderId="11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5" fillId="5" borderId="13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5" fillId="5" borderId="16" xfId="0" applyFont="1" applyFill="1" applyBorder="1" applyAlignment="1">
      <alignment horizontal="center"/>
    </xf>
    <xf numFmtId="0" fontId="15" fillId="4" borderId="2" xfId="0" applyFont="1" applyFill="1" applyBorder="1" applyAlignment="1">
      <alignment horizontal="center"/>
    </xf>
    <xf numFmtId="0" fontId="15" fillId="4" borderId="3" xfId="0" applyFont="1" applyFill="1" applyBorder="1" applyAlignment="1">
      <alignment horizontal="center"/>
    </xf>
    <xf numFmtId="0" fontId="15" fillId="4" borderId="4" xfId="0" applyFont="1" applyFill="1" applyBorder="1" applyAlignment="1">
      <alignment horizontal="center"/>
    </xf>
    <xf numFmtId="0" fontId="17" fillId="2" borderId="18" xfId="0" applyFont="1" applyFill="1" applyBorder="1" applyAlignment="1">
      <alignment horizontal="center" wrapText="1"/>
    </xf>
    <xf numFmtId="0" fontId="13" fillId="2" borderId="18" xfId="0" applyFont="1" applyFill="1" applyBorder="1" applyAlignment="1">
      <alignment horizontal="center"/>
    </xf>
    <xf numFmtId="0" fontId="13" fillId="2" borderId="19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21" xfId="0" applyFont="1" applyFill="1" applyBorder="1" applyAlignment="1">
      <alignment horizontal="center"/>
    </xf>
    <xf numFmtId="0" fontId="13" fillId="2" borderId="22" xfId="0" applyFont="1" applyFill="1" applyBorder="1" applyAlignment="1">
      <alignment horizontal="center"/>
    </xf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  <colors>
    <mruColors>
      <color rgb="FF99FF99"/>
      <color rgb="FFCCFFCC"/>
      <color rgb="FFFFD4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2</xdr:row>
      <xdr:rowOff>0</xdr:rowOff>
    </xdr:from>
    <xdr:to>
      <xdr:col>17</xdr:col>
      <xdr:colOff>476250</xdr:colOff>
      <xdr:row>20</xdr:row>
      <xdr:rowOff>28575</xdr:rowOff>
    </xdr:to>
    <xdr:sp macro="" textlink="">
      <xdr:nvSpPr>
        <xdr:cNvPr id="2049" name="Oval 1"/>
        <xdr:cNvSpPr>
          <a:spLocks noChangeArrowheads="1"/>
        </xdr:cNvSpPr>
      </xdr:nvSpPr>
      <xdr:spPr bwMode="auto">
        <a:xfrm>
          <a:off x="8734425" y="571500"/>
          <a:ext cx="4171950" cy="4495800"/>
        </a:xfrm>
        <a:prstGeom prst="ellipse">
          <a:avLst/>
        </a:prstGeom>
        <a:solidFill>
          <a:srgbClr val="CC99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lnSpc>
              <a:spcPts val="1000"/>
            </a:lnSpc>
            <a:defRPr sz="1000"/>
          </a:pPr>
          <a:r>
            <a:rPr lang="en-US" sz="1500" b="1" i="0" strike="noStrike">
              <a:solidFill>
                <a:srgbClr val="000000"/>
              </a:solidFill>
              <a:latin typeface="Arial"/>
              <a:cs typeface="Arial"/>
            </a:rPr>
            <a:t>Instructors' initials.</a:t>
          </a:r>
        </a:p>
        <a:p>
          <a:pPr algn="l" rtl="0">
            <a:lnSpc>
              <a:spcPts val="1300"/>
            </a:lnSpc>
            <a:defRPr sz="1000"/>
          </a:pPr>
          <a:endParaRPr lang="en-US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1300"/>
            </a:lnSpc>
            <a:defRPr sz="1000"/>
          </a:pPr>
          <a:r>
            <a:rPr lang="en-US" sz="1500" b="1" i="0" strike="noStrike">
              <a:solidFill>
                <a:srgbClr val="000000"/>
              </a:solidFill>
              <a:latin typeface="Arial"/>
              <a:cs typeface="Arial"/>
            </a:rPr>
            <a:t>write down first</a:t>
          </a:r>
          <a:r>
            <a:rPr lang="en-US" sz="1500" b="1" i="0" strike="noStrike" baseline="0">
              <a:solidFill>
                <a:srgbClr val="000000"/>
              </a:solidFill>
              <a:latin typeface="Arial"/>
              <a:cs typeface="Arial"/>
            </a:rPr>
            <a:t> two letters of last name followed by first name initial (e.g. Jessica Barkl = BAJ)</a:t>
          </a:r>
          <a:endParaRPr lang="en-US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1300"/>
            </a:lnSpc>
            <a:defRPr sz="1000"/>
          </a:pPr>
          <a:endParaRPr lang="en-US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1300"/>
            </a:lnSpc>
            <a:defRPr sz="1000"/>
          </a:pPr>
          <a:r>
            <a:rPr lang="en-US" sz="1500" b="1" i="0" strike="noStrike">
              <a:solidFill>
                <a:srgbClr val="000000"/>
              </a:solidFill>
              <a:latin typeface="Arial"/>
              <a:cs typeface="Arial"/>
            </a:rPr>
            <a:t>Column A </a:t>
          </a:r>
          <a:r>
            <a:rPr lang="en-US" sz="1500" b="1" i="0" u="sng" strike="noStrike">
              <a:solidFill>
                <a:srgbClr val="000000"/>
              </a:solidFill>
              <a:latin typeface="Arial"/>
              <a:cs typeface="Arial"/>
            </a:rPr>
            <a:t>must</a:t>
          </a:r>
          <a:r>
            <a:rPr lang="en-US" sz="1500" b="1" i="0" strike="noStrike">
              <a:solidFill>
                <a:srgbClr val="000000"/>
              </a:solidFill>
              <a:latin typeface="Arial"/>
              <a:cs typeface="Arial"/>
            </a:rPr>
            <a:t> be listed in alphabetical order!</a:t>
          </a:r>
        </a:p>
        <a:p>
          <a:pPr algn="l" rtl="0">
            <a:lnSpc>
              <a:spcPts val="1300"/>
            </a:lnSpc>
            <a:defRPr sz="1000"/>
          </a:pPr>
          <a:endParaRPr lang="en-US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1300"/>
            </a:lnSpc>
            <a:defRPr sz="1000"/>
          </a:pPr>
          <a:r>
            <a:rPr lang="en-US" sz="1500" b="1" i="0" strike="noStrike">
              <a:solidFill>
                <a:srgbClr val="000000"/>
              </a:solidFill>
              <a:latin typeface="Arial"/>
              <a:cs typeface="Arial"/>
            </a:rPr>
            <a:t>In the FullTime/Adjunct column, place "1"</a:t>
          </a:r>
          <a:r>
            <a:rPr lang="en-US" sz="1500" b="1" i="0" strike="noStrike" baseline="0">
              <a:solidFill>
                <a:srgbClr val="000000"/>
              </a:solidFill>
              <a:latin typeface="Arial"/>
              <a:cs typeface="Arial"/>
            </a:rPr>
            <a:t> where you would normally have a check mark</a:t>
          </a:r>
          <a:endParaRPr lang="en-US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1300"/>
            </a:lnSpc>
            <a:defRPr sz="1000"/>
          </a:pPr>
          <a:endParaRPr lang="en-US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1300"/>
            </a:lnSpc>
            <a:defRPr sz="1000"/>
          </a:pPr>
          <a:r>
            <a:rPr lang="en-US" sz="1500" b="1" i="0" strike="noStrike">
              <a:solidFill>
                <a:srgbClr val="000000"/>
              </a:solidFill>
              <a:latin typeface="Arial"/>
              <a:cs typeface="Arial"/>
            </a:rPr>
            <a:t>In the Chair/Director/Coordinator, place</a:t>
          </a:r>
          <a:r>
            <a:rPr lang="en-US" sz="1500" b="1" i="0" strike="noStrike" baseline="0">
              <a:solidFill>
                <a:srgbClr val="000000"/>
              </a:solidFill>
              <a:latin typeface="Arial"/>
              <a:cs typeface="Arial"/>
            </a:rPr>
            <a:t> "1" where you would normally have a check mark</a:t>
          </a:r>
          <a:endParaRPr lang="en-US" sz="15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7"/>
  <sheetViews>
    <sheetView tabSelected="1" zoomScaleNormal="100" workbookViewId="0">
      <pane ySplit="3" topLeftCell="A34" activePane="bottomLeft" state="frozen"/>
      <selection pane="bottomLeft" activeCell="A4" sqref="A4"/>
    </sheetView>
  </sheetViews>
  <sheetFormatPr defaultColWidth="9.140625" defaultRowHeight="16.5" customHeight="1" x14ac:dyDescent="0.2"/>
  <cols>
    <col min="1" max="1" width="8.7109375" style="3" bestFit="1" customWidth="1"/>
    <col min="2" max="2" width="12.7109375" style="3" hidden="1" customWidth="1"/>
    <col min="3" max="3" width="9.85546875" style="3" hidden="1" customWidth="1"/>
    <col min="4" max="4" width="7.7109375" style="3" customWidth="1"/>
    <col min="5" max="5" width="6.28515625" style="3" customWidth="1"/>
    <col min="6" max="6" width="6.85546875" style="22" customWidth="1"/>
    <col min="7" max="7" width="39.140625" style="3" customWidth="1"/>
    <col min="8" max="8" width="21.7109375" style="3" customWidth="1"/>
    <col min="9" max="9" width="2" style="3" customWidth="1"/>
    <col min="10" max="10" width="9.5703125" style="3" customWidth="1"/>
    <col min="11" max="11" width="10.5703125" style="4" customWidth="1"/>
    <col min="12" max="12" width="8.85546875" style="4" customWidth="1"/>
    <col min="13" max="13" width="5.7109375" style="4" customWidth="1"/>
    <col min="14" max="14" width="7.42578125" style="4" customWidth="1"/>
    <col min="15" max="15" width="5.28515625" style="4" customWidth="1"/>
    <col min="16" max="16" width="4.5703125" style="3" customWidth="1"/>
    <col min="17" max="17" width="7.85546875" style="3" hidden="1" customWidth="1"/>
    <col min="18" max="18" width="10.85546875" style="3" hidden="1" customWidth="1"/>
    <col min="19" max="19" width="28" style="3" customWidth="1"/>
    <col min="20" max="20" width="9.140625" style="78"/>
    <col min="21" max="16384" width="9.140625" style="5"/>
  </cols>
  <sheetData>
    <row r="1" spans="1:20" s="25" customFormat="1" ht="11.25" customHeight="1" x14ac:dyDescent="0.2">
      <c r="A1" s="27"/>
      <c r="B1" s="27"/>
      <c r="C1" s="27"/>
      <c r="D1" s="6" t="s">
        <v>33</v>
      </c>
      <c r="E1" s="7"/>
      <c r="F1" s="21"/>
      <c r="G1" s="8"/>
      <c r="H1" s="8"/>
      <c r="I1" s="9"/>
      <c r="J1" s="6" t="s">
        <v>34</v>
      </c>
      <c r="K1" s="8"/>
      <c r="L1" s="9"/>
      <c r="M1" s="6" t="s">
        <v>35</v>
      </c>
      <c r="N1" s="8"/>
      <c r="O1" s="8"/>
      <c r="P1" s="9"/>
      <c r="Q1" s="27"/>
      <c r="R1" s="27"/>
      <c r="S1" s="27"/>
      <c r="T1" s="76"/>
    </row>
    <row r="2" spans="1:20" s="26" customFormat="1" ht="20.25" x14ac:dyDescent="0.3">
      <c r="A2" s="28"/>
      <c r="B2" s="28"/>
      <c r="C2" s="28"/>
      <c r="D2" s="101" t="s">
        <v>510</v>
      </c>
      <c r="E2" s="102"/>
      <c r="F2" s="102"/>
      <c r="G2" s="102"/>
      <c r="H2" s="102"/>
      <c r="I2" s="103"/>
      <c r="J2" s="10" t="s">
        <v>99</v>
      </c>
      <c r="K2" s="11"/>
      <c r="L2" s="12"/>
      <c r="M2" s="10" t="s">
        <v>589</v>
      </c>
      <c r="N2" s="11"/>
      <c r="O2" s="11"/>
      <c r="P2" s="12"/>
      <c r="Q2" s="28"/>
      <c r="R2" s="28"/>
      <c r="S2" s="28"/>
      <c r="T2" s="77"/>
    </row>
    <row r="3" spans="1:20" s="67" customFormat="1" ht="16.5" customHeight="1" x14ac:dyDescent="0.2">
      <c r="A3" s="73" t="s">
        <v>15</v>
      </c>
      <c r="B3" s="73"/>
      <c r="C3" s="73"/>
      <c r="D3" s="73" t="s">
        <v>3</v>
      </c>
      <c r="E3" s="73"/>
      <c r="F3" s="74"/>
      <c r="G3" s="73" t="s">
        <v>4</v>
      </c>
      <c r="H3" s="73" t="s">
        <v>14</v>
      </c>
      <c r="I3" s="73" t="s">
        <v>69</v>
      </c>
      <c r="J3" s="73" t="s">
        <v>11</v>
      </c>
      <c r="K3" s="75" t="s">
        <v>12</v>
      </c>
      <c r="L3" s="75" t="s">
        <v>13</v>
      </c>
      <c r="M3" s="73" t="s">
        <v>16</v>
      </c>
      <c r="N3" s="73" t="s">
        <v>37</v>
      </c>
      <c r="O3" s="73" t="s">
        <v>38</v>
      </c>
      <c r="P3" s="74" t="s">
        <v>17</v>
      </c>
      <c r="Q3" s="73" t="s">
        <v>1</v>
      </c>
      <c r="R3" s="73" t="s">
        <v>2</v>
      </c>
      <c r="S3" s="73" t="s">
        <v>39</v>
      </c>
      <c r="T3" s="68"/>
    </row>
    <row r="4" spans="1:20" s="79" customFormat="1" ht="16.5" customHeight="1" x14ac:dyDescent="0.2">
      <c r="A4" s="79" t="s">
        <v>588</v>
      </c>
      <c r="B4" s="79" t="str">
        <f>CONCATENATE(H4,I4)</f>
        <v>SAMPLE</v>
      </c>
      <c r="C4" s="79" t="str">
        <f>CONCATENATE(D4," ",E4)</f>
        <v>SCI 1050</v>
      </c>
      <c r="D4" s="79" t="s">
        <v>587</v>
      </c>
      <c r="E4" s="81">
        <v>1050</v>
      </c>
      <c r="F4" s="81" t="s">
        <v>586</v>
      </c>
      <c r="G4" s="82" t="str">
        <f>VLOOKUP(C4,Course!$A$2:$B$203,2,TRUE)</f>
        <v>Introduction to Biology I</v>
      </c>
      <c r="H4" s="79" t="s">
        <v>588</v>
      </c>
      <c r="J4" s="83" t="e">
        <f>VLOOKUP(A4,Blocks!$A$5:$E$137,2,FALSE)</f>
        <v>#N/A</v>
      </c>
      <c r="K4" s="83" t="e">
        <f>VLOOKUP(A4,Blocks!$A$5:$E$137,3,FALSE)</f>
        <v>#N/A</v>
      </c>
      <c r="L4" s="83" t="e">
        <f>VLOOKUP(A4,Blocks!$A$5:$E$137,4,FALSE)</f>
        <v>#N/A</v>
      </c>
      <c r="P4" s="81"/>
      <c r="S4" s="79" t="s">
        <v>588</v>
      </c>
      <c r="T4" s="80"/>
    </row>
    <row r="5" spans="1:20" s="67" customFormat="1" ht="16.5" customHeight="1" x14ac:dyDescent="0.2">
      <c r="A5" s="67" t="s">
        <v>70</v>
      </c>
      <c r="B5" s="67" t="s">
        <v>591</v>
      </c>
      <c r="C5" s="67" t="s">
        <v>187</v>
      </c>
      <c r="D5" s="67" t="s">
        <v>602</v>
      </c>
      <c r="E5" s="69">
        <v>1300</v>
      </c>
      <c r="F5" s="69" t="s">
        <v>586</v>
      </c>
      <c r="G5" s="70" t="str">
        <f>VLOOKUP(C5,Course!$A$2:$B$203,2,TRUE)</f>
        <v>Introduction to Computer Science</v>
      </c>
      <c r="H5" s="67" t="s">
        <v>591</v>
      </c>
      <c r="J5" s="71" t="str">
        <f>VLOOKUP(A5,Blocks!$A$5:$E$137,2,FALSE)</f>
        <v>MW</v>
      </c>
      <c r="K5" s="71">
        <f>VLOOKUP(A5,Blocks!$A$5:$E$137,3,FALSE)</f>
        <v>0.53125</v>
      </c>
      <c r="L5" s="71">
        <f>VLOOKUP(A5,Blocks!$A$5:$E$137,4,FALSE)</f>
        <v>0.58680555555555558</v>
      </c>
      <c r="M5" s="67">
        <v>25</v>
      </c>
      <c r="N5" s="97" t="s">
        <v>621</v>
      </c>
      <c r="O5" s="97" t="s">
        <v>637</v>
      </c>
      <c r="P5" s="98" t="s">
        <v>638</v>
      </c>
      <c r="T5" s="68"/>
    </row>
    <row r="6" spans="1:20" s="67" customFormat="1" ht="16.5" customHeight="1" x14ac:dyDescent="0.2">
      <c r="A6" s="67" t="s">
        <v>111</v>
      </c>
      <c r="B6" s="67" t="str">
        <f>CONCATENATE(H6,I6)</f>
        <v>KADILOV</v>
      </c>
      <c r="C6" s="67" t="str">
        <f>CONCATENATE(D6," ",E6)</f>
        <v>CPT 1307</v>
      </c>
      <c r="D6" s="67" t="s">
        <v>602</v>
      </c>
      <c r="E6" s="69">
        <v>1307</v>
      </c>
      <c r="F6" s="69" t="s">
        <v>586</v>
      </c>
      <c r="G6" s="70" t="str">
        <f>VLOOKUP(C6,Course!$A$2:$B$203,2,TRUE)</f>
        <v>Scripting</v>
      </c>
      <c r="H6" s="67" t="s">
        <v>591</v>
      </c>
      <c r="J6" s="71" t="str">
        <f>VLOOKUP(A6,Blocks!$A$5:$E$137,2,FALSE)</f>
        <v>TR</v>
      </c>
      <c r="K6" s="71">
        <f>VLOOKUP(A6,Blocks!$A$5:$E$137,3,FALSE)</f>
        <v>0.52083333333333337</v>
      </c>
      <c r="L6" s="71">
        <f>VLOOKUP(A6,Blocks!$A$5:$E$137,4,FALSE)</f>
        <v>0.57638888888888895</v>
      </c>
      <c r="M6" s="67">
        <v>22</v>
      </c>
      <c r="N6" s="97" t="s">
        <v>621</v>
      </c>
      <c r="O6" s="97" t="s">
        <v>637</v>
      </c>
      <c r="P6" s="98" t="s">
        <v>642</v>
      </c>
      <c r="T6" s="68"/>
    </row>
    <row r="7" spans="1:20" s="67" customFormat="1" ht="16.5" customHeight="1" x14ac:dyDescent="0.2">
      <c r="A7" s="67" t="s">
        <v>175</v>
      </c>
      <c r="B7" s="67" t="s">
        <v>591</v>
      </c>
      <c r="C7" s="67" t="s">
        <v>194</v>
      </c>
      <c r="D7" s="67" t="s">
        <v>602</v>
      </c>
      <c r="E7" s="69">
        <v>1408</v>
      </c>
      <c r="F7" s="69" t="s">
        <v>586</v>
      </c>
      <c r="G7" s="70" t="str">
        <f>VLOOKUP(C7,Course!$A$2:$B$203,2,TRUE)</f>
        <v>Web Design and Development</v>
      </c>
      <c r="H7" s="67" t="s">
        <v>591</v>
      </c>
      <c r="J7" s="71" t="str">
        <f>VLOOKUP(A7,Blocks!$A$5:$E$137,2,FALSE)</f>
        <v>R</v>
      </c>
      <c r="K7" s="71">
        <f>VLOOKUP(A7,Blocks!$A$5:$E$137,3,FALSE)</f>
        <v>0.75</v>
      </c>
      <c r="L7" s="71">
        <f>VLOOKUP(A7,Blocks!$A$5:$E$137,4,FALSE)</f>
        <v>0.86805555555555547</v>
      </c>
      <c r="M7" s="67">
        <v>22</v>
      </c>
      <c r="N7" s="97" t="s">
        <v>621</v>
      </c>
      <c r="O7" s="97" t="s">
        <v>637</v>
      </c>
      <c r="P7" s="98" t="s">
        <v>641</v>
      </c>
      <c r="T7" s="68"/>
    </row>
    <row r="8" spans="1:20" s="67" customFormat="1" ht="16.5" customHeight="1" x14ac:dyDescent="0.2">
      <c r="A8" s="67" t="s">
        <v>41</v>
      </c>
      <c r="B8" s="67" t="s">
        <v>591</v>
      </c>
      <c r="C8" s="67" t="s">
        <v>201</v>
      </c>
      <c r="D8" s="67" t="s">
        <v>605</v>
      </c>
      <c r="E8" s="69">
        <v>2211</v>
      </c>
      <c r="F8" s="69" t="s">
        <v>586</v>
      </c>
      <c r="G8" s="70" t="str">
        <f>VLOOKUP(C8,Course!$A$2:$B$203,2,TRUE)</f>
        <v>Database Management</v>
      </c>
      <c r="H8" s="67" t="s">
        <v>591</v>
      </c>
      <c r="J8" s="71" t="str">
        <f>VLOOKUP(A8,Blocks!$A$5:$E$137,2,FALSE)</f>
        <v>MW</v>
      </c>
      <c r="K8" s="71">
        <f>VLOOKUP(A8,Blocks!$A$5:$E$137,3,FALSE)</f>
        <v>0.65625</v>
      </c>
      <c r="L8" s="71">
        <f>VLOOKUP(A8,Blocks!$A$5:$E$137,4,FALSE)</f>
        <v>0.73263888888888884</v>
      </c>
      <c r="M8" s="67">
        <v>22</v>
      </c>
      <c r="N8" s="97" t="s">
        <v>621</v>
      </c>
      <c r="O8" s="97" t="s">
        <v>637</v>
      </c>
      <c r="P8" s="98" t="s">
        <v>642</v>
      </c>
      <c r="T8" s="68"/>
    </row>
    <row r="9" spans="1:20" s="67" customFormat="1" ht="16.5" customHeight="1" x14ac:dyDescent="0.2">
      <c r="A9" s="67" t="s">
        <v>115</v>
      </c>
      <c r="B9" s="67" t="s">
        <v>591</v>
      </c>
      <c r="C9" s="67" t="s">
        <v>606</v>
      </c>
      <c r="D9" s="67" t="s">
        <v>602</v>
      </c>
      <c r="E9" s="69">
        <v>2226</v>
      </c>
      <c r="F9" s="69" t="s">
        <v>586</v>
      </c>
      <c r="G9" s="70" t="str">
        <f>VLOOKUP(C9,Course!$A$2:$B$203,2,TRUE)</f>
        <v>Object Oriented Programming</v>
      </c>
      <c r="H9" s="67" t="s">
        <v>591</v>
      </c>
      <c r="J9" s="71" t="str">
        <f>VLOOKUP(A9,Blocks!$A$5:$E$137,2,FALSE)</f>
        <v>TR</v>
      </c>
      <c r="K9" s="71">
        <f>VLOOKUP(A9,Blocks!$A$5:$E$137,3,FALSE)</f>
        <v>0.66666666666666663</v>
      </c>
      <c r="L9" s="71">
        <f>VLOOKUP(A9,Blocks!$A$5:$E$137,4,FALSE)</f>
        <v>0.74305555555555547</v>
      </c>
      <c r="M9" s="67">
        <v>22</v>
      </c>
      <c r="N9" s="97" t="s">
        <v>621</v>
      </c>
      <c r="O9" s="97" t="s">
        <v>637</v>
      </c>
      <c r="P9" s="98" t="s">
        <v>641</v>
      </c>
      <c r="S9" s="96"/>
      <c r="T9" s="68"/>
    </row>
    <row r="10" spans="1:20" s="67" customFormat="1" ht="16.5" customHeight="1" x14ac:dyDescent="0.2">
      <c r="A10" s="67" t="s">
        <v>70</v>
      </c>
      <c r="B10" s="67" t="s">
        <v>515</v>
      </c>
      <c r="C10" s="67" t="s">
        <v>215</v>
      </c>
      <c r="D10" s="67" t="s">
        <v>596</v>
      </c>
      <c r="E10" s="69">
        <v>1107</v>
      </c>
      <c r="F10" s="69" t="s">
        <v>586</v>
      </c>
      <c r="G10" s="70" t="str">
        <f>VLOOKUP(C10,Course!$A$2:$B$203,2,TRUE)</f>
        <v>Police Operations</v>
      </c>
      <c r="H10" s="67" t="s">
        <v>515</v>
      </c>
      <c r="J10" s="71" t="str">
        <f>VLOOKUP(A10,Blocks!$A$5:$E$137,2,FALSE)</f>
        <v>MW</v>
      </c>
      <c r="K10" s="71">
        <f>VLOOKUP(A10,Blocks!$A$5:$E$137,3,FALSE)</f>
        <v>0.53125</v>
      </c>
      <c r="L10" s="71">
        <f>VLOOKUP(A10,Blocks!$A$5:$E$137,4,FALSE)</f>
        <v>0.58680555555555558</v>
      </c>
      <c r="M10" s="67">
        <v>25</v>
      </c>
      <c r="N10" s="97" t="s">
        <v>621</v>
      </c>
      <c r="O10" s="97" t="s">
        <v>637</v>
      </c>
      <c r="P10" s="98" t="s">
        <v>643</v>
      </c>
      <c r="T10" s="68"/>
    </row>
    <row r="11" spans="1:20" s="67" customFormat="1" ht="16.5" customHeight="1" x14ac:dyDescent="0.2">
      <c r="A11" s="67" t="s">
        <v>65</v>
      </c>
      <c r="B11" s="67" t="s">
        <v>515</v>
      </c>
      <c r="C11" s="67" t="s">
        <v>219</v>
      </c>
      <c r="D11" s="67" t="s">
        <v>596</v>
      </c>
      <c r="E11" s="69">
        <v>1115</v>
      </c>
      <c r="F11" s="69" t="s">
        <v>586</v>
      </c>
      <c r="G11" s="70" t="str">
        <f>VLOOKUP(C11,Course!$A$2:$B$203,2,TRUE)</f>
        <v>Intro to Criminal Justice</v>
      </c>
      <c r="H11" s="67" t="s">
        <v>515</v>
      </c>
      <c r="J11" s="71" t="str">
        <f>VLOOKUP(A11,Blocks!$A$5:$E$137,2,FALSE)</f>
        <v>MW</v>
      </c>
      <c r="K11" s="71">
        <f>VLOOKUP(A11,Blocks!$A$5:$E$137,3,FALSE)</f>
        <v>0.59375</v>
      </c>
      <c r="L11" s="71">
        <f>VLOOKUP(A11,Blocks!$A$5:$E$137,4,FALSE)</f>
        <v>0.64930555555555558</v>
      </c>
      <c r="M11" s="67">
        <v>25</v>
      </c>
      <c r="N11" s="97" t="s">
        <v>621</v>
      </c>
      <c r="O11" s="97" t="s">
        <v>637</v>
      </c>
      <c r="P11" s="98" t="s">
        <v>643</v>
      </c>
      <c r="S11" s="67" t="s">
        <v>599</v>
      </c>
      <c r="T11" s="68"/>
    </row>
    <row r="12" spans="1:20" s="67" customFormat="1" ht="16.5" customHeight="1" x14ac:dyDescent="0.2">
      <c r="A12" s="67" t="s">
        <v>108</v>
      </c>
      <c r="B12" s="67" t="s">
        <v>515</v>
      </c>
      <c r="C12" s="67" t="s">
        <v>219</v>
      </c>
      <c r="D12" s="67" t="s">
        <v>596</v>
      </c>
      <c r="E12" s="69">
        <v>1115</v>
      </c>
      <c r="F12" s="69" t="s">
        <v>597</v>
      </c>
      <c r="G12" s="70" t="str">
        <f>VLOOKUP(C12,Course!$A$2:$B$203,2,TRUE)</f>
        <v>Intro to Criminal Justice</v>
      </c>
      <c r="H12" s="67" t="s">
        <v>515</v>
      </c>
      <c r="J12" s="71" t="str">
        <f>VLOOKUP(A12,Blocks!$A$5:$E$137,2,FALSE)</f>
        <v>TR</v>
      </c>
      <c r="K12" s="71">
        <f>VLOOKUP(A12,Blocks!$A$5:$E$137,3,FALSE)</f>
        <v>0.39583333333333331</v>
      </c>
      <c r="L12" s="71">
        <f>VLOOKUP(A12,Blocks!$A$5:$E$137,4,FALSE)</f>
        <v>0.4513888888888889</v>
      </c>
      <c r="M12" s="67">
        <v>25</v>
      </c>
      <c r="N12" s="97" t="s">
        <v>621</v>
      </c>
      <c r="O12" s="97" t="s">
        <v>637</v>
      </c>
      <c r="P12" s="98" t="s">
        <v>644</v>
      </c>
      <c r="S12" s="99"/>
      <c r="T12" s="68"/>
    </row>
    <row r="13" spans="1:20" s="67" customFormat="1" ht="16.5" customHeight="1" x14ac:dyDescent="0.2">
      <c r="A13" s="67" t="s">
        <v>132</v>
      </c>
      <c r="B13" s="67" t="s">
        <v>512</v>
      </c>
      <c r="C13" s="67" t="s">
        <v>220</v>
      </c>
      <c r="D13" s="67" t="s">
        <v>596</v>
      </c>
      <c r="E13" s="69">
        <v>1116</v>
      </c>
      <c r="F13" s="69" t="s">
        <v>601</v>
      </c>
      <c r="G13" s="70" t="str">
        <f>VLOOKUP(C13,Course!$A$2:$B$203,2,TRUE)</f>
        <v>Cultural Diversity &amp; Crim Justice</v>
      </c>
      <c r="H13" s="67" t="s">
        <v>512</v>
      </c>
      <c r="J13" s="71" t="str">
        <f>VLOOKUP(A13,Blocks!$A$5:$E$137,2,FALSE)</f>
        <v>Online</v>
      </c>
      <c r="K13" s="71" t="str">
        <f>VLOOKUP(A13,Blocks!$A$5:$E$137,3,FALSE)</f>
        <v>Online</v>
      </c>
      <c r="L13" s="71" t="str">
        <f>VLOOKUP(A13,Blocks!$A$5:$E$137,4,FALSE)</f>
        <v>Online</v>
      </c>
      <c r="M13" s="67">
        <v>25</v>
      </c>
      <c r="N13" s="97"/>
      <c r="O13" s="97"/>
      <c r="P13" s="98"/>
      <c r="T13" s="68"/>
    </row>
    <row r="14" spans="1:20" s="67" customFormat="1" ht="16.5" customHeight="1" x14ac:dyDescent="0.2">
      <c r="A14" s="67" t="s">
        <v>110</v>
      </c>
      <c r="B14" s="67" t="s">
        <v>515</v>
      </c>
      <c r="C14" s="67" t="s">
        <v>222</v>
      </c>
      <c r="D14" s="67" t="s">
        <v>596</v>
      </c>
      <c r="E14" s="69">
        <v>1320</v>
      </c>
      <c r="F14" s="69" t="s">
        <v>586</v>
      </c>
      <c r="G14" s="70" t="str">
        <f>VLOOKUP(C14,Course!$A$2:$B$203,2,TRUE)</f>
        <v>Criminal Law &amp; Procedure</v>
      </c>
      <c r="H14" s="67" t="s">
        <v>515</v>
      </c>
      <c r="J14" s="71" t="str">
        <f>VLOOKUP(A14,Blocks!$A$5:$E$137,2,FALSE)</f>
        <v>TR</v>
      </c>
      <c r="K14" s="71">
        <f>VLOOKUP(A14,Blocks!$A$5:$E$137,3,FALSE)</f>
        <v>0.45833333333333331</v>
      </c>
      <c r="L14" s="71">
        <f>VLOOKUP(A14,Blocks!$A$5:$E$137,4,FALSE)</f>
        <v>0.51388888888888895</v>
      </c>
      <c r="M14" s="67">
        <v>25</v>
      </c>
      <c r="N14" s="97" t="s">
        <v>621</v>
      </c>
      <c r="O14" s="97" t="s">
        <v>637</v>
      </c>
      <c r="P14" s="98" t="s">
        <v>643</v>
      </c>
      <c r="T14" s="68"/>
    </row>
    <row r="15" spans="1:20" s="67" customFormat="1" ht="16.5" customHeight="1" x14ac:dyDescent="0.2">
      <c r="A15" s="67" t="s">
        <v>132</v>
      </c>
      <c r="B15" s="67" t="s">
        <v>548</v>
      </c>
      <c r="C15" s="67" t="s">
        <v>231</v>
      </c>
      <c r="D15" s="67" t="s">
        <v>596</v>
      </c>
      <c r="E15" s="69">
        <v>2608</v>
      </c>
      <c r="F15" s="69" t="s">
        <v>601</v>
      </c>
      <c r="G15" s="70" t="str">
        <f>VLOOKUP(C15,Course!$A$2:$B$203,2,TRUE)</f>
        <v>Introduction to Criminology</v>
      </c>
      <c r="H15" s="67" t="s">
        <v>548</v>
      </c>
      <c r="J15" s="71" t="str">
        <f>VLOOKUP(A15,Blocks!$A$5:$E$137,2,FALSE)</f>
        <v>Online</v>
      </c>
      <c r="K15" s="71" t="str">
        <f>VLOOKUP(A15,Blocks!$A$5:$E$137,3,FALSE)</f>
        <v>Online</v>
      </c>
      <c r="L15" s="71" t="str">
        <f>VLOOKUP(A15,Blocks!$A$5:$E$137,4,FALSE)</f>
        <v>Online</v>
      </c>
      <c r="M15" s="67">
        <v>25</v>
      </c>
      <c r="N15" s="97" t="s">
        <v>621</v>
      </c>
      <c r="O15" s="97"/>
      <c r="P15" s="98"/>
      <c r="T15" s="68"/>
    </row>
    <row r="16" spans="1:20" s="67" customFormat="1" ht="16.5" customHeight="1" x14ac:dyDescent="0.2">
      <c r="A16" s="67" t="s">
        <v>108</v>
      </c>
      <c r="B16" s="67" t="str">
        <f t="shared" ref="B16:B22" si="0">CONCATENATE(H16,I16)</f>
        <v>POLLACK</v>
      </c>
      <c r="C16" s="67" t="str">
        <f t="shared" ref="C16:C22" si="1">CONCATENATE(D16," ",E16)</f>
        <v>DMA 0904</v>
      </c>
      <c r="D16" s="67" t="s">
        <v>622</v>
      </c>
      <c r="E16" s="69" t="s">
        <v>623</v>
      </c>
      <c r="F16" s="69" t="s">
        <v>586</v>
      </c>
      <c r="G16" s="70" t="str">
        <f>VLOOKUP(C16,Course!$A$2:$B$203,2,TRUE)</f>
        <v>Review of Basic Arithmetic</v>
      </c>
      <c r="H16" s="67" t="s">
        <v>551</v>
      </c>
      <c r="J16" s="71" t="str">
        <f>VLOOKUP(A16,Blocks!$A$5:$E$137,2,FALSE)</f>
        <v>TR</v>
      </c>
      <c r="K16" s="71">
        <f>VLOOKUP(A16,Blocks!$A$5:$E$137,3,FALSE)</f>
        <v>0.39583333333333331</v>
      </c>
      <c r="L16" s="71">
        <f>VLOOKUP(A16,Blocks!$A$5:$E$137,4,FALSE)</f>
        <v>0.4513888888888889</v>
      </c>
      <c r="M16" s="67">
        <v>24</v>
      </c>
      <c r="N16" s="97" t="s">
        <v>621</v>
      </c>
      <c r="O16" s="97" t="s">
        <v>640</v>
      </c>
      <c r="P16" s="98" t="s">
        <v>643</v>
      </c>
      <c r="T16" s="68"/>
    </row>
    <row r="17" spans="1:20" s="67" customFormat="1" ht="16.5" customHeight="1" x14ac:dyDescent="0.2">
      <c r="A17" s="67" t="s">
        <v>110</v>
      </c>
      <c r="B17" s="67" t="str">
        <f t="shared" si="0"/>
        <v>POLLACK</v>
      </c>
      <c r="C17" s="67" t="str">
        <f t="shared" si="1"/>
        <v>DMA 0904</v>
      </c>
      <c r="D17" s="67" t="s">
        <v>622</v>
      </c>
      <c r="E17" s="69" t="s">
        <v>623</v>
      </c>
      <c r="F17" s="69" t="s">
        <v>597</v>
      </c>
      <c r="G17" s="70" t="str">
        <f>VLOOKUP(C17,Course!$A$2:$B$203,2,TRUE)</f>
        <v>Review of Basic Arithmetic</v>
      </c>
      <c r="H17" s="67" t="s">
        <v>551</v>
      </c>
      <c r="J17" s="71" t="str">
        <f>VLOOKUP(A17,Blocks!$A$5:$E$137,2,FALSE)</f>
        <v>TR</v>
      </c>
      <c r="K17" s="71">
        <f>VLOOKUP(A17,Blocks!$A$5:$E$137,3,FALSE)</f>
        <v>0.45833333333333331</v>
      </c>
      <c r="L17" s="71">
        <f>VLOOKUP(A17,Blocks!$A$5:$E$137,4,FALSE)</f>
        <v>0.51388888888888895</v>
      </c>
      <c r="M17" s="67">
        <v>24</v>
      </c>
      <c r="N17" s="97" t="s">
        <v>621</v>
      </c>
      <c r="O17" s="97" t="s">
        <v>640</v>
      </c>
      <c r="P17" s="98" t="s">
        <v>643</v>
      </c>
      <c r="T17" s="68"/>
    </row>
    <row r="18" spans="1:20" s="67" customFormat="1" ht="16.5" customHeight="1" x14ac:dyDescent="0.2">
      <c r="A18" s="67" t="s">
        <v>132</v>
      </c>
      <c r="B18" s="67" t="str">
        <f t="shared" si="0"/>
        <v>EPSTEIN</v>
      </c>
      <c r="C18" s="67" t="str">
        <f t="shared" si="1"/>
        <v>DMA 0904</v>
      </c>
      <c r="D18" s="67" t="s">
        <v>622</v>
      </c>
      <c r="E18" s="69" t="s">
        <v>623</v>
      </c>
      <c r="F18" s="69" t="s">
        <v>624</v>
      </c>
      <c r="G18" s="70" t="str">
        <f>VLOOKUP(C18,Course!$A$2:$B$203,2,TRUE)</f>
        <v>Review of Basic Arithmetic</v>
      </c>
      <c r="H18" s="67" t="s">
        <v>518</v>
      </c>
      <c r="J18" s="71" t="str">
        <f>VLOOKUP(A18,Blocks!$A$5:$E$137,2,FALSE)</f>
        <v>Online</v>
      </c>
      <c r="K18" s="71" t="str">
        <f>VLOOKUP(A18,Blocks!$A$5:$E$137,3,FALSE)</f>
        <v>Online</v>
      </c>
      <c r="L18" s="71" t="str">
        <f>VLOOKUP(A18,Blocks!$A$5:$E$137,4,FALSE)</f>
        <v>Online</v>
      </c>
      <c r="M18" s="67">
        <v>24</v>
      </c>
      <c r="N18" s="97"/>
      <c r="O18" s="97"/>
      <c r="P18" s="98"/>
      <c r="T18" s="68"/>
    </row>
    <row r="19" spans="1:20" s="67" customFormat="1" ht="16.5" customHeight="1" x14ac:dyDescent="0.2">
      <c r="A19" s="67" t="s">
        <v>132</v>
      </c>
      <c r="B19" s="67" t="str">
        <f t="shared" si="0"/>
        <v>EPSTEIN</v>
      </c>
      <c r="C19" s="67" t="str">
        <f t="shared" si="1"/>
        <v>DMA 0904</v>
      </c>
      <c r="D19" s="67" t="s">
        <v>622</v>
      </c>
      <c r="E19" s="69" t="s">
        <v>623</v>
      </c>
      <c r="F19" s="69" t="s">
        <v>625</v>
      </c>
      <c r="G19" s="70" t="str">
        <f>VLOOKUP(C19,Course!$A$2:$B$203,2,TRUE)</f>
        <v>Review of Basic Arithmetic</v>
      </c>
      <c r="H19" s="67" t="s">
        <v>518</v>
      </c>
      <c r="J19" s="71" t="str">
        <f>VLOOKUP(A19,Blocks!$A$5:$E$137,2,FALSE)</f>
        <v>Online</v>
      </c>
      <c r="K19" s="71" t="str">
        <f>VLOOKUP(A19,Blocks!$A$5:$E$137,3,FALSE)</f>
        <v>Online</v>
      </c>
      <c r="L19" s="71" t="str">
        <f>VLOOKUP(A19,Blocks!$A$5:$E$137,4,FALSE)</f>
        <v>Online</v>
      </c>
      <c r="M19" s="67">
        <v>24</v>
      </c>
      <c r="N19" s="97"/>
      <c r="O19" s="97"/>
      <c r="P19" s="98"/>
      <c r="T19" s="68"/>
    </row>
    <row r="20" spans="1:20" s="67" customFormat="1" ht="16.5" customHeight="1" x14ac:dyDescent="0.2">
      <c r="A20" s="67" t="s">
        <v>132</v>
      </c>
      <c r="B20" s="67" t="str">
        <f t="shared" si="0"/>
        <v>EPSTEIN</v>
      </c>
      <c r="C20" s="67" t="str">
        <f t="shared" si="1"/>
        <v>DMA 0905</v>
      </c>
      <c r="D20" s="67" t="s">
        <v>622</v>
      </c>
      <c r="E20" s="69" t="s">
        <v>626</v>
      </c>
      <c r="F20" s="69" t="s">
        <v>601</v>
      </c>
      <c r="G20" s="70" t="str">
        <f>VLOOKUP(C20,Course!$A$2:$B$203,2,TRUE)</f>
        <v>Review of Basic Algebra</v>
      </c>
      <c r="H20" s="67" t="s">
        <v>518</v>
      </c>
      <c r="J20" s="71" t="str">
        <f>VLOOKUP(A20,Blocks!$A$5:$E$137,2,FALSE)</f>
        <v>Online</v>
      </c>
      <c r="K20" s="71" t="str">
        <f>VLOOKUP(A20,Blocks!$A$5:$E$137,3,FALSE)</f>
        <v>Online</v>
      </c>
      <c r="L20" s="71" t="str">
        <f>VLOOKUP(A20,Blocks!$A$5:$E$137,4,FALSE)</f>
        <v>Online</v>
      </c>
      <c r="M20" s="67">
        <v>24</v>
      </c>
      <c r="N20" s="97"/>
      <c r="O20" s="97"/>
      <c r="P20" s="98"/>
      <c r="T20" s="68"/>
    </row>
    <row r="21" spans="1:20" s="67" customFormat="1" ht="16.5" customHeight="1" x14ac:dyDescent="0.2">
      <c r="A21" s="67" t="s">
        <v>77</v>
      </c>
      <c r="B21" s="67" t="str">
        <f t="shared" si="0"/>
        <v>EPSTEIN</v>
      </c>
      <c r="C21" s="67" t="str">
        <f t="shared" si="1"/>
        <v>DMA 0905</v>
      </c>
      <c r="D21" s="67" t="s">
        <v>622</v>
      </c>
      <c r="E21" s="69" t="s">
        <v>626</v>
      </c>
      <c r="F21" s="69" t="s">
        <v>597</v>
      </c>
      <c r="G21" s="70" t="str">
        <f>VLOOKUP(C21,Course!$A$2:$B$203,2,TRUE)</f>
        <v>Review of Basic Algebra</v>
      </c>
      <c r="H21" s="67" t="s">
        <v>518</v>
      </c>
      <c r="J21" s="71" t="str">
        <f>VLOOKUP(A21,Blocks!$A$5:$E$137,2,FALSE)</f>
        <v>MW</v>
      </c>
      <c r="K21" s="71">
        <f>VLOOKUP(A21,Blocks!$A$5:$E$137,3,FALSE)</f>
        <v>0.59375</v>
      </c>
      <c r="L21" s="71">
        <f>VLOOKUP(A21,Blocks!$A$5:$E$137,4,FALSE)</f>
        <v>0.64930555555555558</v>
      </c>
      <c r="M21" s="67">
        <v>24</v>
      </c>
      <c r="N21" s="97" t="s">
        <v>621</v>
      </c>
      <c r="O21" s="97" t="s">
        <v>640</v>
      </c>
      <c r="P21" s="98" t="s">
        <v>645</v>
      </c>
      <c r="T21" s="68"/>
    </row>
    <row r="22" spans="1:20" s="67" customFormat="1" ht="16.5" customHeight="1" x14ac:dyDescent="0.2">
      <c r="A22" s="67" t="s">
        <v>132</v>
      </c>
      <c r="B22" s="67" t="str">
        <f t="shared" si="0"/>
        <v>EILER</v>
      </c>
      <c r="C22" s="67" t="str">
        <f t="shared" si="1"/>
        <v>EMG 1040</v>
      </c>
      <c r="D22" s="67" t="s">
        <v>646</v>
      </c>
      <c r="E22" s="69" t="s">
        <v>655</v>
      </c>
      <c r="F22" s="69" t="s">
        <v>601</v>
      </c>
      <c r="G22" s="70" t="str">
        <f>VLOOKUP(C22,Course!$A$2:$B$203,2,TRUE)</f>
        <v>Domestic/International Terrorism</v>
      </c>
      <c r="H22" s="67" t="s">
        <v>515</v>
      </c>
      <c r="J22" s="71" t="str">
        <f>VLOOKUP(A22,Blocks!$A$5:$E$137,2,FALSE)</f>
        <v>Online</v>
      </c>
      <c r="K22" s="71" t="str">
        <f>VLOOKUP(A22,Blocks!$A$5:$E$137,3,FALSE)</f>
        <v>Online</v>
      </c>
      <c r="L22" s="71" t="str">
        <f>VLOOKUP(A22,Blocks!$A$5:$E$137,4,FALSE)</f>
        <v>Online</v>
      </c>
      <c r="M22" s="67">
        <v>24</v>
      </c>
      <c r="N22" s="97"/>
      <c r="P22" s="69"/>
      <c r="T22" s="68"/>
    </row>
    <row r="23" spans="1:20" s="67" customFormat="1" ht="16.5" customHeight="1" x14ac:dyDescent="0.2">
      <c r="A23" s="67" t="s">
        <v>132</v>
      </c>
      <c r="B23" s="67" t="s">
        <v>515</v>
      </c>
      <c r="C23" s="67" t="s">
        <v>245</v>
      </c>
      <c r="D23" s="67" t="s">
        <v>646</v>
      </c>
      <c r="E23" s="69">
        <v>2040</v>
      </c>
      <c r="F23" s="69" t="s">
        <v>601</v>
      </c>
      <c r="G23" s="70" t="str">
        <f>VLOOKUP(C23,Course!$A$2:$B$203,2,TRUE)</f>
        <v>Weapons of Mass Destruction</v>
      </c>
      <c r="H23" s="67" t="s">
        <v>515</v>
      </c>
      <c r="J23" s="71" t="str">
        <f>VLOOKUP(A23,Blocks!$A$5:$E$137,2,FALSE)</f>
        <v>Online</v>
      </c>
      <c r="K23" s="71" t="str">
        <f>VLOOKUP(A23,Blocks!$A$5:$E$137,3,FALSE)</f>
        <v>Online</v>
      </c>
      <c r="L23" s="71" t="str">
        <f>VLOOKUP(A23,Blocks!$A$5:$E$137,4,FALSE)</f>
        <v>Online</v>
      </c>
      <c r="M23" s="67">
        <v>25</v>
      </c>
      <c r="N23" s="97"/>
      <c r="O23" s="97"/>
      <c r="P23" s="98"/>
      <c r="T23" s="68"/>
    </row>
    <row r="24" spans="1:20" s="67" customFormat="1" ht="16.5" customHeight="1" x14ac:dyDescent="0.2">
      <c r="A24" s="67" t="s">
        <v>132</v>
      </c>
      <c r="B24" s="67" t="str">
        <f>CONCATENATE(H24,I24)</f>
        <v>EILER</v>
      </c>
      <c r="C24" s="67" t="str">
        <f>CONCATENATE(D24," ",E24)</f>
        <v>EMG 2040</v>
      </c>
      <c r="D24" s="67" t="s">
        <v>646</v>
      </c>
      <c r="E24" s="69" t="s">
        <v>656</v>
      </c>
      <c r="F24" s="69" t="s">
        <v>601</v>
      </c>
      <c r="G24" s="70" t="str">
        <f>VLOOKUP(C24,Course!$A$2:$B$203,2,TRUE)</f>
        <v>Weapons of Mass Destruction</v>
      </c>
      <c r="H24" s="67" t="s">
        <v>515</v>
      </c>
      <c r="J24" s="71" t="str">
        <f>VLOOKUP(A24,Blocks!$A$5:$E$137,2,FALSE)</f>
        <v>Online</v>
      </c>
      <c r="K24" s="71" t="str">
        <f>VLOOKUP(A24,Blocks!$A$5:$E$137,3,FALSE)</f>
        <v>Online</v>
      </c>
      <c r="L24" s="71" t="str">
        <f>VLOOKUP(A24,Blocks!$A$5:$E$137,4,FALSE)</f>
        <v>Online</v>
      </c>
      <c r="M24" s="67">
        <v>24</v>
      </c>
      <c r="N24" s="97"/>
      <c r="P24" s="69"/>
      <c r="T24" s="68"/>
    </row>
    <row r="25" spans="1:20" s="67" customFormat="1" ht="16.5" customHeight="1" x14ac:dyDescent="0.2">
      <c r="A25" s="67" t="s">
        <v>132</v>
      </c>
      <c r="B25" s="67" t="s">
        <v>554</v>
      </c>
      <c r="C25" s="67" t="s">
        <v>261</v>
      </c>
      <c r="D25" s="67" t="s">
        <v>594</v>
      </c>
      <c r="E25" s="69">
        <v>1100</v>
      </c>
      <c r="F25" s="69" t="s">
        <v>595</v>
      </c>
      <c r="G25" s="70" t="str">
        <f>VLOOKUP(C25,Course!$A$2:$B$203,2,TRUE)</f>
        <v>Introduction to Green Buildings</v>
      </c>
      <c r="H25" s="67" t="s">
        <v>554</v>
      </c>
      <c r="J25" s="71" t="str">
        <f>VLOOKUP(A25,Blocks!$A$5:$E$137,2,FALSE)</f>
        <v>Online</v>
      </c>
      <c r="K25" s="71" t="str">
        <f>VLOOKUP(A25,Blocks!$A$5:$E$137,3,FALSE)</f>
        <v>Online</v>
      </c>
      <c r="L25" s="71" t="str">
        <f>VLOOKUP(A25,Blocks!$A$5:$E$137,4,FALSE)</f>
        <v>Online</v>
      </c>
      <c r="M25" s="67">
        <v>20</v>
      </c>
      <c r="N25" s="97"/>
      <c r="O25" s="97"/>
      <c r="P25" s="98"/>
      <c r="S25" s="72"/>
      <c r="T25" s="68"/>
    </row>
    <row r="26" spans="1:20" s="67" customFormat="1" ht="16.5" customHeight="1" x14ac:dyDescent="0.2">
      <c r="A26" s="67" t="s">
        <v>132</v>
      </c>
      <c r="B26" s="67" t="str">
        <f>CONCATENATE(H26,I26)</f>
        <v>REEGER</v>
      </c>
      <c r="C26" s="67" t="s">
        <v>262</v>
      </c>
      <c r="D26" s="67" t="s">
        <v>594</v>
      </c>
      <c r="E26" s="69">
        <v>1200</v>
      </c>
      <c r="F26" s="69" t="s">
        <v>595</v>
      </c>
      <c r="G26" s="70" t="str">
        <f>VLOOKUP(C26,Course!$A$2:$B$203,2,TRUE)</f>
        <v>Intro to Renewable Energy Systems</v>
      </c>
      <c r="H26" s="67" t="s">
        <v>554</v>
      </c>
      <c r="J26" s="71" t="str">
        <f>VLOOKUP(A26,Blocks!$A$5:$E$137,2,FALSE)</f>
        <v>Online</v>
      </c>
      <c r="K26" s="71" t="str">
        <f>VLOOKUP(A26,Blocks!$A$5:$E$137,3,FALSE)</f>
        <v>Online</v>
      </c>
      <c r="L26" s="71" t="str">
        <f>VLOOKUP(A26,Blocks!$A$5:$E$137,4,FALSE)</f>
        <v>Online</v>
      </c>
      <c r="M26" s="67">
        <v>20</v>
      </c>
      <c r="N26" s="97"/>
      <c r="O26" s="97"/>
      <c r="P26" s="98"/>
      <c r="S26" s="72"/>
      <c r="T26" s="68"/>
    </row>
    <row r="27" spans="1:20" s="67" customFormat="1" ht="16.5" customHeight="1" x14ac:dyDescent="0.2">
      <c r="A27" s="67" t="s">
        <v>132</v>
      </c>
      <c r="B27" s="67" t="s">
        <v>554</v>
      </c>
      <c r="C27" s="67" t="s">
        <v>268</v>
      </c>
      <c r="D27" s="67" t="s">
        <v>594</v>
      </c>
      <c r="E27" s="69">
        <v>2100</v>
      </c>
      <c r="F27" s="69" t="s">
        <v>595</v>
      </c>
      <c r="G27" s="70" t="str">
        <f>VLOOKUP(C27,Course!$A$2:$B$203,2,TRUE)</f>
        <v>Building Automation &amp; Controls</v>
      </c>
      <c r="H27" s="67" t="s">
        <v>554</v>
      </c>
      <c r="J27" s="71" t="str">
        <f>VLOOKUP(A27,Blocks!$A$5:$E$137,2,FALSE)</f>
        <v>Online</v>
      </c>
      <c r="K27" s="71" t="str">
        <f>VLOOKUP(A27,Blocks!$A$5:$E$137,3,FALSE)</f>
        <v>Online</v>
      </c>
      <c r="L27" s="71" t="str">
        <f>VLOOKUP(A27,Blocks!$A$5:$E$137,4,FALSE)</f>
        <v>Online</v>
      </c>
      <c r="M27" s="67">
        <v>20</v>
      </c>
      <c r="N27" s="97"/>
      <c r="O27" s="97"/>
      <c r="P27" s="98"/>
      <c r="S27" s="72"/>
      <c r="T27" s="68"/>
    </row>
    <row r="28" spans="1:20" s="67" customFormat="1" ht="16.5" customHeight="1" x14ac:dyDescent="0.2">
      <c r="A28" s="67" t="s">
        <v>132</v>
      </c>
      <c r="B28" s="67" t="s">
        <v>554</v>
      </c>
      <c r="C28" s="67" t="s">
        <v>269</v>
      </c>
      <c r="D28" s="67" t="s">
        <v>594</v>
      </c>
      <c r="E28" s="69">
        <v>2200</v>
      </c>
      <c r="F28" s="69" t="s">
        <v>595</v>
      </c>
      <c r="G28" s="70" t="str">
        <f>VLOOKUP(C28,Course!$A$2:$B$203,2,TRUE)</f>
        <v>Solar &amp; Wind Systems</v>
      </c>
      <c r="H28" s="67" t="s">
        <v>554</v>
      </c>
      <c r="J28" s="71" t="str">
        <f>VLOOKUP(A28,Blocks!$A$5:$E$137,2,FALSE)</f>
        <v>Online</v>
      </c>
      <c r="K28" s="71" t="str">
        <f>VLOOKUP(A28,Blocks!$A$5:$E$137,3,FALSE)</f>
        <v>Online</v>
      </c>
      <c r="L28" s="71" t="str">
        <f>VLOOKUP(A28,Blocks!$A$5:$E$137,4,FALSE)</f>
        <v>Online</v>
      </c>
      <c r="M28" s="67">
        <v>20</v>
      </c>
      <c r="N28" s="97"/>
      <c r="O28" s="97"/>
      <c r="P28" s="98"/>
      <c r="S28" s="72"/>
      <c r="T28" s="68"/>
    </row>
    <row r="29" spans="1:20" s="67" customFormat="1" ht="16.5" customHeight="1" x14ac:dyDescent="0.2">
      <c r="A29" s="67" t="s">
        <v>132</v>
      </c>
      <c r="B29" s="67" t="s">
        <v>554</v>
      </c>
      <c r="C29" s="67" t="s">
        <v>270</v>
      </c>
      <c r="D29" s="67" t="s">
        <v>594</v>
      </c>
      <c r="E29" s="69">
        <v>2300</v>
      </c>
      <c r="F29" s="69" t="s">
        <v>595</v>
      </c>
      <c r="G29" s="70" t="str">
        <f>VLOOKUP(C29,Course!$A$2:$B$203,2,TRUE)</f>
        <v>Commercial Electrical</v>
      </c>
      <c r="H29" s="67" t="s">
        <v>554</v>
      </c>
      <c r="J29" s="71" t="str">
        <f>VLOOKUP(A29,Blocks!$A$5:$E$137,2,FALSE)</f>
        <v>Online</v>
      </c>
      <c r="K29" s="71" t="str">
        <f>VLOOKUP(A29,Blocks!$A$5:$E$137,3,FALSE)</f>
        <v>Online</v>
      </c>
      <c r="L29" s="71" t="str">
        <f>VLOOKUP(A29,Blocks!$A$5:$E$137,4,FALSE)</f>
        <v>Online</v>
      </c>
      <c r="M29" s="67">
        <v>20</v>
      </c>
      <c r="N29" s="97"/>
      <c r="O29" s="97"/>
      <c r="P29" s="98"/>
      <c r="T29" s="68"/>
    </row>
    <row r="30" spans="1:20" s="67" customFormat="1" ht="16.5" customHeight="1" x14ac:dyDescent="0.2">
      <c r="A30" s="67" t="s">
        <v>70</v>
      </c>
      <c r="B30" s="67" t="str">
        <f t="shared" ref="B30:B46" si="2">CONCATENATE(H30,I30)</f>
        <v>TOPOLOVEC</v>
      </c>
      <c r="C30" s="67" t="str">
        <f t="shared" ref="C30:C46" si="3">CONCATENATE(D30," ",E30)</f>
        <v>MAT 1004</v>
      </c>
      <c r="D30" s="67" t="s">
        <v>627</v>
      </c>
      <c r="E30" s="69" t="s">
        <v>628</v>
      </c>
      <c r="F30" s="69" t="s">
        <v>586</v>
      </c>
      <c r="G30" s="70" t="str">
        <f>VLOOKUP(C30,Course!$A$2:$B$203,2,TRUE)</f>
        <v>Elementary Statistics</v>
      </c>
      <c r="H30" s="67" t="s">
        <v>571</v>
      </c>
      <c r="J30" s="71" t="str">
        <f>VLOOKUP(A30,Blocks!$A$5:$E$137,2,FALSE)</f>
        <v>MW</v>
      </c>
      <c r="K30" s="71">
        <f>VLOOKUP(A30,Blocks!$A$5:$E$137,3,FALSE)</f>
        <v>0.53125</v>
      </c>
      <c r="L30" s="71">
        <f>VLOOKUP(A30,Blocks!$A$5:$E$137,4,FALSE)</f>
        <v>0.58680555555555558</v>
      </c>
      <c r="M30" s="67">
        <v>32</v>
      </c>
      <c r="N30" s="97" t="s">
        <v>621</v>
      </c>
      <c r="O30" s="97" t="s">
        <v>647</v>
      </c>
      <c r="P30" s="98" t="s">
        <v>648</v>
      </c>
      <c r="T30" s="68"/>
    </row>
    <row r="31" spans="1:20" s="67" customFormat="1" ht="16.5" customHeight="1" x14ac:dyDescent="0.2">
      <c r="A31" s="67" t="s">
        <v>174</v>
      </c>
      <c r="B31" s="67" t="str">
        <f t="shared" si="2"/>
        <v>TOPOLOVEC</v>
      </c>
      <c r="C31" s="67" t="str">
        <f t="shared" si="3"/>
        <v>MAT 1004</v>
      </c>
      <c r="D31" s="67" t="s">
        <v>627</v>
      </c>
      <c r="E31" s="69" t="s">
        <v>628</v>
      </c>
      <c r="F31" s="69" t="s">
        <v>597</v>
      </c>
      <c r="G31" s="70" t="str">
        <f>VLOOKUP(C31,Course!$A$2:$B$203,2,TRUE)</f>
        <v>Elementary Statistics</v>
      </c>
      <c r="H31" s="67" t="s">
        <v>571</v>
      </c>
      <c r="J31" s="71" t="str">
        <f>VLOOKUP(A31,Blocks!$A$5:$E$137,2,FALSE)</f>
        <v>T</v>
      </c>
      <c r="K31" s="71">
        <f>VLOOKUP(A31,Blocks!$A$5:$E$137,3,FALSE)</f>
        <v>0.75</v>
      </c>
      <c r="L31" s="71">
        <f>VLOOKUP(A31,Blocks!$A$5:$E$137,4,FALSE)</f>
        <v>0.86805555555555547</v>
      </c>
      <c r="M31" s="67">
        <v>32</v>
      </c>
      <c r="N31" s="97" t="s">
        <v>621</v>
      </c>
      <c r="O31" s="97" t="s">
        <v>647</v>
      </c>
      <c r="P31" s="98" t="s">
        <v>648</v>
      </c>
      <c r="T31" s="68"/>
    </row>
    <row r="32" spans="1:20" s="67" customFormat="1" ht="16.5" customHeight="1" x14ac:dyDescent="0.2">
      <c r="A32" s="67" t="s">
        <v>40</v>
      </c>
      <c r="B32" s="67" t="str">
        <f t="shared" si="2"/>
        <v>TOPOLOVEC</v>
      </c>
      <c r="C32" s="67" t="str">
        <f t="shared" si="3"/>
        <v>MAT 1004</v>
      </c>
      <c r="D32" s="67" t="s">
        <v>627</v>
      </c>
      <c r="E32" s="69" t="s">
        <v>628</v>
      </c>
      <c r="F32" s="69" t="s">
        <v>611</v>
      </c>
      <c r="G32" s="70" t="str">
        <f>VLOOKUP(C32,Course!$A$2:$B$203,2,TRUE)</f>
        <v>Elementary Statistics</v>
      </c>
      <c r="H32" s="67" t="s">
        <v>571</v>
      </c>
      <c r="J32" s="71" t="str">
        <f>VLOOKUP(A32,Blocks!$A$5:$E$137,2,FALSE)</f>
        <v>MWF</v>
      </c>
      <c r="K32" s="71">
        <f>VLOOKUP(A32,Blocks!$A$5:$E$137,3,FALSE)</f>
        <v>0.46875</v>
      </c>
      <c r="L32" s="71">
        <f>VLOOKUP(A32,Blocks!$A$5:$E$137,4,FALSE)</f>
        <v>0.50694444444444442</v>
      </c>
      <c r="M32" s="67">
        <v>32</v>
      </c>
      <c r="N32" s="97" t="s">
        <v>621</v>
      </c>
      <c r="O32" s="97" t="s">
        <v>647</v>
      </c>
      <c r="P32" s="98" t="s">
        <v>648</v>
      </c>
      <c r="S32" s="95" t="s">
        <v>598</v>
      </c>
      <c r="T32" s="68"/>
    </row>
    <row r="33" spans="1:20" s="67" customFormat="1" ht="16.5" customHeight="1" x14ac:dyDescent="0.2">
      <c r="A33" s="67" t="s">
        <v>132</v>
      </c>
      <c r="B33" s="67" t="str">
        <f t="shared" si="2"/>
        <v>TOPOLOVEC</v>
      </c>
      <c r="C33" s="67" t="str">
        <f t="shared" si="3"/>
        <v>MAT 1004</v>
      </c>
      <c r="D33" s="67" t="s">
        <v>627</v>
      </c>
      <c r="E33" s="69" t="s">
        <v>628</v>
      </c>
      <c r="F33" s="69" t="s">
        <v>625</v>
      </c>
      <c r="G33" s="70" t="str">
        <f>VLOOKUP(C33,Course!$A$2:$B$203,2,TRUE)</f>
        <v>Elementary Statistics</v>
      </c>
      <c r="H33" s="67" t="s">
        <v>571</v>
      </c>
      <c r="J33" s="71" t="str">
        <f>VLOOKUP(A33,Blocks!$A$5:$E$137,2,FALSE)</f>
        <v>Online</v>
      </c>
      <c r="K33" s="71" t="str">
        <f>VLOOKUP(A33,Blocks!$A$5:$E$137,3,FALSE)</f>
        <v>Online</v>
      </c>
      <c r="L33" s="71" t="str">
        <f>VLOOKUP(A33,Blocks!$A$5:$E$137,4,FALSE)</f>
        <v>Online</v>
      </c>
      <c r="M33" s="67">
        <v>25</v>
      </c>
      <c r="N33" s="97"/>
      <c r="O33" s="97"/>
      <c r="P33" s="98"/>
      <c r="T33" s="68"/>
    </row>
    <row r="34" spans="1:20" s="67" customFormat="1" ht="16.5" customHeight="1" x14ac:dyDescent="0.2">
      <c r="A34" s="67" t="s">
        <v>132</v>
      </c>
      <c r="B34" s="67" t="str">
        <f t="shared" si="2"/>
        <v>TOPOLOVEC</v>
      </c>
      <c r="C34" s="67" t="str">
        <f t="shared" si="3"/>
        <v>MAT 1004</v>
      </c>
      <c r="D34" s="67" t="s">
        <v>627</v>
      </c>
      <c r="E34" s="69" t="s">
        <v>628</v>
      </c>
      <c r="F34" s="69" t="s">
        <v>629</v>
      </c>
      <c r="G34" s="70" t="str">
        <f>VLOOKUP(C34,Course!$A$2:$B$203,2,TRUE)</f>
        <v>Elementary Statistics</v>
      </c>
      <c r="H34" s="67" t="s">
        <v>571</v>
      </c>
      <c r="J34" s="71" t="str">
        <f>VLOOKUP(A34,Blocks!$A$5:$E$137,2,FALSE)</f>
        <v>Online</v>
      </c>
      <c r="K34" s="71" t="str">
        <f>VLOOKUP(A34,Blocks!$A$5:$E$137,3,FALSE)</f>
        <v>Online</v>
      </c>
      <c r="L34" s="71" t="str">
        <f>VLOOKUP(A34,Blocks!$A$5:$E$137,4,FALSE)</f>
        <v>Online</v>
      </c>
      <c r="M34" s="67">
        <v>25</v>
      </c>
      <c r="N34" s="97"/>
      <c r="O34" s="97"/>
      <c r="P34" s="98"/>
      <c r="T34" s="68"/>
    </row>
    <row r="35" spans="1:20" s="67" customFormat="1" ht="16.5" customHeight="1" x14ac:dyDescent="0.2">
      <c r="A35" s="67" t="s">
        <v>36</v>
      </c>
      <c r="B35" s="67" t="str">
        <f t="shared" si="2"/>
        <v>POLLACK</v>
      </c>
      <c r="C35" s="67" t="str">
        <f t="shared" si="3"/>
        <v>MAT 1005</v>
      </c>
      <c r="D35" s="67" t="s">
        <v>627</v>
      </c>
      <c r="E35" s="69" t="s">
        <v>630</v>
      </c>
      <c r="F35" s="69" t="s">
        <v>586</v>
      </c>
      <c r="G35" s="70" t="str">
        <f>VLOOKUP(C35,Course!$A$2:$B$203,2,TRUE)</f>
        <v>Intermediate Algebra</v>
      </c>
      <c r="H35" s="67" t="s">
        <v>551</v>
      </c>
      <c r="J35" s="71" t="str">
        <f>VLOOKUP(A35,Blocks!$A$5:$E$137,2,FALSE)</f>
        <v>MWF</v>
      </c>
      <c r="K35" s="71">
        <f>VLOOKUP(A35,Blocks!$A$5:$E$137,3,FALSE)</f>
        <v>0.4236111111111111</v>
      </c>
      <c r="L35" s="71">
        <f>VLOOKUP(A35,Blocks!$A$5:$E$137,4,FALSE)</f>
        <v>0.46180555555555558</v>
      </c>
      <c r="M35" s="67">
        <v>25</v>
      </c>
      <c r="N35" s="97" t="s">
        <v>621</v>
      </c>
      <c r="O35" s="97" t="s">
        <v>640</v>
      </c>
      <c r="P35" s="98" t="s">
        <v>643</v>
      </c>
      <c r="T35" s="68"/>
    </row>
    <row r="36" spans="1:20" s="67" customFormat="1" ht="16.5" customHeight="1" x14ac:dyDescent="0.2">
      <c r="A36" s="67" t="s">
        <v>81</v>
      </c>
      <c r="B36" s="67" t="str">
        <f t="shared" si="2"/>
        <v>POLLACK</v>
      </c>
      <c r="C36" s="67" t="str">
        <f t="shared" si="3"/>
        <v>MAT 1005</v>
      </c>
      <c r="D36" s="67" t="s">
        <v>627</v>
      </c>
      <c r="E36" s="69" t="s">
        <v>630</v>
      </c>
      <c r="F36" s="69" t="s">
        <v>597</v>
      </c>
      <c r="G36" s="70" t="str">
        <f>VLOOKUP(C36,Course!$A$2:$B$203,2,TRUE)</f>
        <v>Intermediate Algebra</v>
      </c>
      <c r="H36" s="67" t="s">
        <v>551</v>
      </c>
      <c r="J36" s="71" t="str">
        <f>VLOOKUP(A36,Blocks!$A$5:$E$137,2,FALSE)</f>
        <v>TR</v>
      </c>
      <c r="K36" s="71">
        <f>VLOOKUP(A36,Blocks!$A$5:$E$137,3,FALSE)</f>
        <v>0.33333333333333331</v>
      </c>
      <c r="L36" s="71">
        <f>VLOOKUP(A36,Blocks!$A$5:$E$137,4,FALSE)</f>
        <v>0.3888888888888889</v>
      </c>
      <c r="M36" s="67">
        <v>25</v>
      </c>
      <c r="N36" s="97" t="s">
        <v>621</v>
      </c>
      <c r="O36" s="97" t="s">
        <v>640</v>
      </c>
      <c r="P36" s="98" t="s">
        <v>643</v>
      </c>
      <c r="T36" s="68"/>
    </row>
    <row r="37" spans="1:20" s="67" customFormat="1" ht="16.5" customHeight="1" x14ac:dyDescent="0.2">
      <c r="A37" s="67" t="s">
        <v>132</v>
      </c>
      <c r="B37" s="67" t="str">
        <f t="shared" si="2"/>
        <v>EPSTEIN</v>
      </c>
      <c r="C37" s="67" t="str">
        <f t="shared" si="3"/>
        <v>MAT 1005</v>
      </c>
      <c r="D37" s="67" t="s">
        <v>627</v>
      </c>
      <c r="E37" s="69" t="s">
        <v>630</v>
      </c>
      <c r="F37" s="69" t="s">
        <v>624</v>
      </c>
      <c r="G37" s="70" t="str">
        <f>VLOOKUP(C37,Course!$A$2:$B$203,2,TRUE)</f>
        <v>Intermediate Algebra</v>
      </c>
      <c r="H37" s="67" t="s">
        <v>518</v>
      </c>
      <c r="J37" s="71" t="str">
        <f>VLOOKUP(A37,Blocks!$A$5:$E$137,2,FALSE)</f>
        <v>Online</v>
      </c>
      <c r="K37" s="71" t="str">
        <f>VLOOKUP(A37,Blocks!$A$5:$E$137,3,FALSE)</f>
        <v>Online</v>
      </c>
      <c r="L37" s="71" t="str">
        <f>VLOOKUP(A37,Blocks!$A$5:$E$137,4,FALSE)</f>
        <v>Online</v>
      </c>
      <c r="M37" s="67">
        <v>25</v>
      </c>
      <c r="N37" s="97"/>
      <c r="O37" s="97"/>
      <c r="P37" s="98"/>
      <c r="T37" s="68"/>
    </row>
    <row r="38" spans="1:20" s="67" customFormat="1" ht="16.5" customHeight="1" x14ac:dyDescent="0.2">
      <c r="A38" s="67" t="s">
        <v>76</v>
      </c>
      <c r="B38" s="67" t="str">
        <f t="shared" si="2"/>
        <v>EPSTEIN</v>
      </c>
      <c r="C38" s="67" t="str">
        <f t="shared" si="3"/>
        <v>MAT 1205</v>
      </c>
      <c r="D38" s="67" t="s">
        <v>627</v>
      </c>
      <c r="E38" s="69" t="s">
        <v>631</v>
      </c>
      <c r="F38" s="69" t="s">
        <v>586</v>
      </c>
      <c r="G38" s="70" t="str">
        <f>VLOOKUP(C38,Course!$A$2:$B$203,2,TRUE)</f>
        <v>Int Algebra &amp; Trig</v>
      </c>
      <c r="H38" s="67" t="s">
        <v>518</v>
      </c>
      <c r="J38" s="71" t="str">
        <f>VLOOKUP(A38,Blocks!$A$5:$E$137,2,FALSE)</f>
        <v>F</v>
      </c>
      <c r="K38" s="71">
        <f>VLOOKUP(A38,Blocks!$A$5:$E$137,3,FALSE)</f>
        <v>0.46875</v>
      </c>
      <c r="L38" s="71">
        <f>VLOOKUP(A38,Blocks!$A$5:$E$137,4,FALSE)</f>
        <v>6.9444444444444441E-3</v>
      </c>
      <c r="M38" s="67">
        <v>25</v>
      </c>
      <c r="N38" s="97" t="s">
        <v>621</v>
      </c>
      <c r="O38" s="97" t="s">
        <v>640</v>
      </c>
      <c r="P38" s="98" t="s">
        <v>645</v>
      </c>
      <c r="T38" s="68"/>
    </row>
    <row r="39" spans="1:20" s="67" customFormat="1" ht="16.5" customHeight="1" x14ac:dyDescent="0.2">
      <c r="A39" s="67" t="s">
        <v>75</v>
      </c>
      <c r="B39" s="67" t="str">
        <f t="shared" si="2"/>
        <v>EPSTEIN</v>
      </c>
      <c r="C39" s="67" t="str">
        <f t="shared" si="3"/>
        <v>MAT 1205</v>
      </c>
      <c r="D39" s="67" t="s">
        <v>627</v>
      </c>
      <c r="E39" s="69" t="s">
        <v>631</v>
      </c>
      <c r="F39" s="69" t="s">
        <v>586</v>
      </c>
      <c r="G39" s="70" t="str">
        <f>VLOOKUP(C39,Course!$A$2:$B$203,2,TRUE)</f>
        <v>Int Algebra &amp; Trig</v>
      </c>
      <c r="H39" s="67" t="s">
        <v>518</v>
      </c>
      <c r="J39" s="71" t="str">
        <f>VLOOKUP(A39,Blocks!$A$5:$E$137,2,FALSE)</f>
        <v>MW</v>
      </c>
      <c r="K39" s="71">
        <f>VLOOKUP(A39,Blocks!$A$5:$E$137,3,FALSE)</f>
        <v>0.46875</v>
      </c>
      <c r="L39" s="71">
        <f>VLOOKUP(A39,Blocks!$A$5:$E$137,4,FALSE)</f>
        <v>0.52430555555555558</v>
      </c>
      <c r="M39" s="67">
        <v>25</v>
      </c>
      <c r="N39" s="97" t="s">
        <v>621</v>
      </c>
      <c r="O39" s="97" t="s">
        <v>640</v>
      </c>
      <c r="P39" s="98" t="s">
        <v>645</v>
      </c>
      <c r="T39" s="68"/>
    </row>
    <row r="40" spans="1:20" s="67" customFormat="1" ht="16.5" customHeight="1" x14ac:dyDescent="0.2">
      <c r="A40" s="67" t="s">
        <v>76</v>
      </c>
      <c r="B40" s="67" t="str">
        <f t="shared" si="2"/>
        <v>POLLACK</v>
      </c>
      <c r="C40" s="67" t="str">
        <f t="shared" si="3"/>
        <v>MAT 1206</v>
      </c>
      <c r="D40" s="67" t="s">
        <v>627</v>
      </c>
      <c r="E40" s="69" t="s">
        <v>632</v>
      </c>
      <c r="F40" s="69" t="s">
        <v>586</v>
      </c>
      <c r="G40" s="70" t="str">
        <f>VLOOKUP(C40,Course!$A$2:$B$203,2,TRUE)</f>
        <v>Precalculus</v>
      </c>
      <c r="H40" s="67" t="s">
        <v>551</v>
      </c>
      <c r="J40" s="71" t="str">
        <f>VLOOKUP(A40,Blocks!$A$5:$E$137,2,FALSE)</f>
        <v>F</v>
      </c>
      <c r="K40" s="71">
        <f>VLOOKUP(A40,Blocks!$A$5:$E$137,3,FALSE)</f>
        <v>0.46875</v>
      </c>
      <c r="L40" s="71">
        <f>VLOOKUP(A40,Blocks!$A$5:$E$137,4,FALSE)</f>
        <v>6.9444444444444441E-3</v>
      </c>
      <c r="M40" s="67">
        <v>25</v>
      </c>
      <c r="N40" s="97" t="s">
        <v>621</v>
      </c>
      <c r="O40" s="97" t="s">
        <v>0</v>
      </c>
      <c r="P40" s="98" t="s">
        <v>644</v>
      </c>
      <c r="T40" s="68"/>
    </row>
    <row r="41" spans="1:20" s="67" customFormat="1" ht="16.5" customHeight="1" x14ac:dyDescent="0.2">
      <c r="A41" s="67" t="s">
        <v>75</v>
      </c>
      <c r="B41" s="67" t="str">
        <f t="shared" si="2"/>
        <v>POLLACK</v>
      </c>
      <c r="C41" s="67" t="str">
        <f t="shared" si="3"/>
        <v>MAT 1206</v>
      </c>
      <c r="D41" s="67" t="s">
        <v>627</v>
      </c>
      <c r="E41" s="69" t="s">
        <v>632</v>
      </c>
      <c r="F41" s="69" t="s">
        <v>586</v>
      </c>
      <c r="G41" s="70" t="str">
        <f>VLOOKUP(C41,Course!$A$2:$B$203,2,TRUE)</f>
        <v>Precalculus</v>
      </c>
      <c r="H41" s="67" t="s">
        <v>551</v>
      </c>
      <c r="J41" s="71" t="str">
        <f>VLOOKUP(A41,Blocks!$A$5:$E$137,2,FALSE)</f>
        <v>MW</v>
      </c>
      <c r="K41" s="71">
        <f>VLOOKUP(A41,Blocks!$A$5:$E$137,3,FALSE)</f>
        <v>0.46875</v>
      </c>
      <c r="L41" s="71">
        <f>VLOOKUP(A41,Blocks!$A$5:$E$137,4,FALSE)</f>
        <v>0.52430555555555558</v>
      </c>
      <c r="M41" s="67">
        <v>25</v>
      </c>
      <c r="N41" s="97" t="s">
        <v>621</v>
      </c>
      <c r="O41" s="97" t="s">
        <v>0</v>
      </c>
      <c r="P41" s="98" t="s">
        <v>644</v>
      </c>
      <c r="T41" s="68"/>
    </row>
    <row r="42" spans="1:20" s="67" customFormat="1" ht="16.5" customHeight="1" x14ac:dyDescent="0.2">
      <c r="A42" s="67" t="s">
        <v>74</v>
      </c>
      <c r="B42" s="67" t="str">
        <f t="shared" si="2"/>
        <v>EPSTEIN</v>
      </c>
      <c r="C42" s="67" t="str">
        <f t="shared" si="3"/>
        <v>MAT 1301</v>
      </c>
      <c r="D42" s="67" t="s">
        <v>627</v>
      </c>
      <c r="E42" s="69" t="s">
        <v>633</v>
      </c>
      <c r="F42" s="69" t="s">
        <v>586</v>
      </c>
      <c r="G42" s="70" t="str">
        <f>VLOOKUP(C42,Course!$A$2:$B$203,2,TRUE)</f>
        <v>Analytical Geometry &amp; Calculus I</v>
      </c>
      <c r="H42" s="67" t="s">
        <v>518</v>
      </c>
      <c r="J42" s="71" t="str">
        <f>VLOOKUP(A42,Blocks!$A$5:$E$137,2,FALSE)</f>
        <v>F</v>
      </c>
      <c r="K42" s="71">
        <f>VLOOKUP(A42,Blocks!$A$5:$E$137,3,FALSE)</f>
        <v>0.37847222222222227</v>
      </c>
      <c r="L42" s="71">
        <f>VLOOKUP(A42,Blocks!$A$5:$E$137,4,FALSE)</f>
        <v>0.41666666666666669</v>
      </c>
      <c r="M42" s="67">
        <v>25</v>
      </c>
      <c r="N42" s="97" t="s">
        <v>621</v>
      </c>
      <c r="O42" s="97" t="s">
        <v>640</v>
      </c>
      <c r="P42" s="98" t="s">
        <v>645</v>
      </c>
      <c r="T42" s="68"/>
    </row>
    <row r="43" spans="1:20" s="67" customFormat="1" ht="16.5" customHeight="1" x14ac:dyDescent="0.2">
      <c r="A43" s="67" t="s">
        <v>73</v>
      </c>
      <c r="B43" s="67" t="str">
        <f t="shared" si="2"/>
        <v>EPSTEIN</v>
      </c>
      <c r="C43" s="67" t="str">
        <f t="shared" si="3"/>
        <v>MAT 1301</v>
      </c>
      <c r="D43" s="67" t="s">
        <v>627</v>
      </c>
      <c r="E43" s="69" t="s">
        <v>633</v>
      </c>
      <c r="F43" s="69" t="s">
        <v>586</v>
      </c>
      <c r="G43" s="70" t="str">
        <f>VLOOKUP(C43,Course!$A$2:$B$203,2,TRUE)</f>
        <v>Analytical Geometry &amp; Calculus I</v>
      </c>
      <c r="H43" s="67" t="s">
        <v>518</v>
      </c>
      <c r="J43" s="71" t="str">
        <f>VLOOKUP(A43,Blocks!$A$5:$E$137,2,FALSE)</f>
        <v>MW</v>
      </c>
      <c r="K43" s="71">
        <f>VLOOKUP(A43,Blocks!$A$5:$E$137,3,FALSE)</f>
        <v>0.3611111111111111</v>
      </c>
      <c r="L43" s="71">
        <f>VLOOKUP(A43,Blocks!$A$5:$E$137,4,FALSE)</f>
        <v>0.41666666666666669</v>
      </c>
      <c r="M43" s="67">
        <v>25</v>
      </c>
      <c r="N43" s="97" t="s">
        <v>621</v>
      </c>
      <c r="O43" s="97" t="s">
        <v>640</v>
      </c>
      <c r="P43" s="98" t="s">
        <v>645</v>
      </c>
      <c r="T43" s="68"/>
    </row>
    <row r="44" spans="1:20" s="67" customFormat="1" ht="16.5" customHeight="1" x14ac:dyDescent="0.2">
      <c r="A44" s="67" t="s">
        <v>91</v>
      </c>
      <c r="B44" s="67" t="str">
        <f t="shared" si="2"/>
        <v>POLLACK</v>
      </c>
      <c r="C44" s="67" t="str">
        <f t="shared" si="3"/>
        <v>MAT 2203</v>
      </c>
      <c r="D44" s="67" t="s">
        <v>627</v>
      </c>
      <c r="E44" s="69" t="s">
        <v>634</v>
      </c>
      <c r="F44" s="69" t="s">
        <v>586</v>
      </c>
      <c r="G44" s="70" t="str">
        <f>VLOOKUP(C44,Course!$A$2:$B$203,2,TRUE)</f>
        <v>Linear Algebra</v>
      </c>
      <c r="H44" s="67" t="s">
        <v>551</v>
      </c>
      <c r="J44" s="71" t="str">
        <f>VLOOKUP(A44,Blocks!$A$5:$E$137,2,FALSE)</f>
        <v>MWF</v>
      </c>
      <c r="K44" s="71">
        <f>VLOOKUP(A44,Blocks!$A$5:$E$137,3,FALSE)</f>
        <v>0.33333333333333331</v>
      </c>
      <c r="L44" s="71">
        <f>VLOOKUP(A44,Blocks!$A$5:$E$137,4,FALSE)</f>
        <v>0.37152777777777773</v>
      </c>
      <c r="M44" s="67">
        <v>25</v>
      </c>
      <c r="N44" s="97" t="s">
        <v>621</v>
      </c>
      <c r="O44" s="97" t="s">
        <v>647</v>
      </c>
      <c r="P44" s="98" t="s">
        <v>648</v>
      </c>
      <c r="T44" s="68"/>
    </row>
    <row r="45" spans="1:20" s="67" customFormat="1" ht="16.5" customHeight="1" x14ac:dyDescent="0.2">
      <c r="A45" s="67" t="s">
        <v>73</v>
      </c>
      <c r="B45" s="67" t="str">
        <f t="shared" si="2"/>
        <v>TOPOLOVEC</v>
      </c>
      <c r="C45" s="67" t="str">
        <f t="shared" si="3"/>
        <v>MAT 2302</v>
      </c>
      <c r="D45" s="67" t="s">
        <v>627</v>
      </c>
      <c r="E45" s="69" t="s">
        <v>635</v>
      </c>
      <c r="F45" s="69" t="s">
        <v>586</v>
      </c>
      <c r="G45" s="70" t="str">
        <f>VLOOKUP(C45,Course!$A$2:$B$203,2,TRUE)</f>
        <v>Analytical Geometry &amp; Calculus III</v>
      </c>
      <c r="H45" s="67" t="s">
        <v>571</v>
      </c>
      <c r="J45" s="71" t="str">
        <f>VLOOKUP(A45,Blocks!$A$5:$E$137,2,FALSE)</f>
        <v>MW</v>
      </c>
      <c r="K45" s="71">
        <f>VLOOKUP(A45,Blocks!$A$5:$E$137,3,FALSE)</f>
        <v>0.3611111111111111</v>
      </c>
      <c r="L45" s="71">
        <f>VLOOKUP(A45,Blocks!$A$5:$E$137,4,FALSE)</f>
        <v>0.41666666666666669</v>
      </c>
      <c r="M45" s="67">
        <v>25</v>
      </c>
      <c r="N45" s="97" t="s">
        <v>621</v>
      </c>
      <c r="O45" s="97" t="s">
        <v>640</v>
      </c>
      <c r="P45" s="98" t="s">
        <v>643</v>
      </c>
      <c r="T45" s="68"/>
    </row>
    <row r="46" spans="1:20" s="67" customFormat="1" ht="16.5" customHeight="1" x14ac:dyDescent="0.2">
      <c r="A46" s="67" t="s">
        <v>74</v>
      </c>
      <c r="B46" s="67" t="str">
        <f t="shared" si="2"/>
        <v>TOPOLOVEC</v>
      </c>
      <c r="C46" s="67" t="str">
        <f t="shared" si="3"/>
        <v>MAT 2302</v>
      </c>
      <c r="D46" s="67" t="s">
        <v>627</v>
      </c>
      <c r="E46" s="69" t="s">
        <v>635</v>
      </c>
      <c r="F46" s="69" t="s">
        <v>586</v>
      </c>
      <c r="G46" s="70" t="str">
        <f>VLOOKUP(C46,Course!$A$2:$B$203,2,TRUE)</f>
        <v>Analytical Geometry &amp; Calculus III</v>
      </c>
      <c r="H46" s="67" t="s">
        <v>571</v>
      </c>
      <c r="J46" s="71" t="str">
        <f>VLOOKUP(A46,Blocks!$A$5:$E$137,2,FALSE)</f>
        <v>F</v>
      </c>
      <c r="K46" s="71">
        <f>VLOOKUP(A46,Blocks!$A$5:$E$137,3,FALSE)</f>
        <v>0.37847222222222227</v>
      </c>
      <c r="L46" s="71">
        <f>VLOOKUP(A46,Blocks!$A$5:$E$137,4,FALSE)</f>
        <v>0.41666666666666669</v>
      </c>
      <c r="M46" s="67">
        <v>25</v>
      </c>
      <c r="N46" s="97" t="s">
        <v>621</v>
      </c>
      <c r="O46" s="97" t="s">
        <v>637</v>
      </c>
      <c r="P46" s="98" t="s">
        <v>644</v>
      </c>
      <c r="T46" s="68"/>
    </row>
    <row r="47" spans="1:20" s="67" customFormat="1" ht="16.5" customHeight="1" x14ac:dyDescent="0.2">
      <c r="A47" s="67" t="s">
        <v>132</v>
      </c>
      <c r="B47" s="67" t="s">
        <v>521</v>
      </c>
      <c r="C47" s="67" t="s">
        <v>294</v>
      </c>
      <c r="D47" s="67" t="s">
        <v>587</v>
      </c>
      <c r="E47" s="69">
        <v>1020</v>
      </c>
      <c r="F47" s="69" t="s">
        <v>601</v>
      </c>
      <c r="G47" s="70" t="str">
        <f>VLOOKUP(C47,Course!$A$2:$B$203,2,TRUE)</f>
        <v>Introduction to Meteorology</v>
      </c>
      <c r="H47" s="67" t="s">
        <v>521</v>
      </c>
      <c r="J47" s="71" t="str">
        <f>VLOOKUP(A47,Blocks!$A$5:$E$137,2,FALSE)</f>
        <v>Online</v>
      </c>
      <c r="K47" s="71" t="str">
        <f>VLOOKUP(A47,Blocks!$A$5:$E$137,3,FALSE)</f>
        <v>Online</v>
      </c>
      <c r="L47" s="71" t="str">
        <f>VLOOKUP(A47,Blocks!$A$5:$E$137,4,FALSE)</f>
        <v>Online</v>
      </c>
      <c r="M47" s="67">
        <v>24</v>
      </c>
      <c r="N47" s="97"/>
      <c r="O47" s="97"/>
      <c r="P47" s="98"/>
      <c r="T47" s="68"/>
    </row>
    <row r="48" spans="1:20" s="67" customFormat="1" ht="16.5" customHeight="1" x14ac:dyDescent="0.2">
      <c r="B48" s="67" t="s">
        <v>539</v>
      </c>
      <c r="C48" s="67" t="s">
        <v>295</v>
      </c>
      <c r="D48" s="67" t="s">
        <v>587</v>
      </c>
      <c r="E48" s="69">
        <v>1024</v>
      </c>
      <c r="F48" s="69" t="s">
        <v>586</v>
      </c>
      <c r="G48" s="70" t="str">
        <f>VLOOKUP(C48,Course!$A$2:$B$203,2,TRUE)</f>
        <v>Nutrition</v>
      </c>
      <c r="H48" s="67" t="s">
        <v>539</v>
      </c>
      <c r="J48" s="71" t="s">
        <v>10</v>
      </c>
      <c r="K48" s="71">
        <v>0.53125</v>
      </c>
      <c r="L48" s="71">
        <v>0.58680555555555558</v>
      </c>
      <c r="M48" s="67">
        <v>24</v>
      </c>
      <c r="N48" s="97" t="s">
        <v>621</v>
      </c>
      <c r="O48" s="97" t="s">
        <v>640</v>
      </c>
      <c r="P48" s="98" t="s">
        <v>643</v>
      </c>
      <c r="S48" s="100"/>
      <c r="T48" s="68"/>
    </row>
    <row r="49" spans="1:20" s="67" customFormat="1" ht="16.5" customHeight="1" x14ac:dyDescent="0.2">
      <c r="A49" s="67" t="s">
        <v>123</v>
      </c>
      <c r="B49" s="67" t="s">
        <v>539</v>
      </c>
      <c r="C49" s="67" t="s">
        <v>296</v>
      </c>
      <c r="D49" s="67" t="s">
        <v>587</v>
      </c>
      <c r="E49" s="69">
        <v>1025</v>
      </c>
      <c r="F49" s="69" t="s">
        <v>586</v>
      </c>
      <c r="G49" s="70" t="str">
        <f>VLOOKUP(C49,Course!$A$2:$B$203,2,TRUE)</f>
        <v>Nutrition Lab</v>
      </c>
      <c r="H49" s="67" t="s">
        <v>539</v>
      </c>
      <c r="J49" s="71" t="s">
        <v>10</v>
      </c>
      <c r="K49" s="71">
        <v>0.59375</v>
      </c>
      <c r="L49" s="71">
        <v>0.67708333333333337</v>
      </c>
      <c r="M49" s="67">
        <v>24</v>
      </c>
      <c r="N49" s="97" t="s">
        <v>621</v>
      </c>
      <c r="O49" s="97" t="s">
        <v>647</v>
      </c>
      <c r="P49" s="98" t="s">
        <v>644</v>
      </c>
      <c r="T49" s="68"/>
    </row>
    <row r="50" spans="1:20" s="67" customFormat="1" ht="16.5" customHeight="1" x14ac:dyDescent="0.2">
      <c r="A50" s="67" t="s">
        <v>92</v>
      </c>
      <c r="B50" s="67" t="s">
        <v>536</v>
      </c>
      <c r="C50" s="67" t="s">
        <v>299</v>
      </c>
      <c r="D50" s="67" t="s">
        <v>587</v>
      </c>
      <c r="E50" s="69">
        <v>1050</v>
      </c>
      <c r="F50" s="69" t="s">
        <v>586</v>
      </c>
      <c r="G50" s="70" t="str">
        <f>VLOOKUP(C50,Course!$A$2:$B$203,2,TRUE)</f>
        <v>Introduction to Biology I</v>
      </c>
      <c r="H50" s="67" t="s">
        <v>536</v>
      </c>
      <c r="J50" s="71" t="str">
        <f>VLOOKUP(A50,Blocks!$A$5:$E$137,2,FALSE)</f>
        <v>MWF</v>
      </c>
      <c r="K50" s="71">
        <f>VLOOKUP(A50,Blocks!$A$5:$E$137,3,FALSE)</f>
        <v>0.37847222222222227</v>
      </c>
      <c r="L50" s="71">
        <f>VLOOKUP(A50,Blocks!$A$5:$E$137,4,FALSE)</f>
        <v>0.41666666666666669</v>
      </c>
      <c r="M50" s="67">
        <v>18</v>
      </c>
      <c r="N50" s="97" t="s">
        <v>621</v>
      </c>
      <c r="O50" s="97" t="s">
        <v>647</v>
      </c>
      <c r="P50" s="98" t="s">
        <v>648</v>
      </c>
      <c r="T50" s="68"/>
    </row>
    <row r="51" spans="1:20" s="67" customFormat="1" ht="16.5" customHeight="1" x14ac:dyDescent="0.2">
      <c r="A51" s="67" t="s">
        <v>67</v>
      </c>
      <c r="B51" s="67" t="s">
        <v>536</v>
      </c>
      <c r="C51" s="67" t="s">
        <v>299</v>
      </c>
      <c r="D51" s="67" t="s">
        <v>587</v>
      </c>
      <c r="E51" s="69">
        <v>1050</v>
      </c>
      <c r="F51" s="69" t="s">
        <v>586</v>
      </c>
      <c r="G51" s="70" t="str">
        <f>VLOOKUP(C51,Course!$A$2:$B$203,2,TRUE)</f>
        <v>Introduction to Biology I</v>
      </c>
      <c r="H51" s="67" t="s">
        <v>536</v>
      </c>
      <c r="J51" s="71" t="str">
        <f>VLOOKUP(A51,Blocks!$A$5:$E$137,2,FALSE)</f>
        <v>M</v>
      </c>
      <c r="K51" s="71">
        <f>VLOOKUP(A51,Blocks!$A$5:$E$137,3,FALSE)</f>
        <v>0.46875</v>
      </c>
      <c r="L51" s="71">
        <f>VLOOKUP(A51,Blocks!$A$5:$E$137,4,FALSE)</f>
        <v>0.55208333333333337</v>
      </c>
      <c r="M51" s="67">
        <v>18</v>
      </c>
      <c r="N51" s="97" t="s">
        <v>621</v>
      </c>
      <c r="O51" s="97" t="s">
        <v>647</v>
      </c>
      <c r="P51" s="98" t="s">
        <v>649</v>
      </c>
      <c r="T51" s="68"/>
    </row>
    <row r="52" spans="1:20" s="67" customFormat="1" ht="16.5" customHeight="1" x14ac:dyDescent="0.2">
      <c r="A52" s="67" t="s">
        <v>114</v>
      </c>
      <c r="B52" s="67" t="s">
        <v>539</v>
      </c>
      <c r="C52" s="67" t="s">
        <v>299</v>
      </c>
      <c r="D52" s="67" t="s">
        <v>609</v>
      </c>
      <c r="E52" s="69">
        <v>1050</v>
      </c>
      <c r="F52" s="69" t="s">
        <v>597</v>
      </c>
      <c r="G52" s="70" t="str">
        <f>VLOOKUP(C52,Course!$A$2:$B$203,2,TRUE)</f>
        <v>Introduction to Biology I</v>
      </c>
      <c r="H52" s="67" t="s">
        <v>539</v>
      </c>
      <c r="J52" s="71" t="str">
        <f>VLOOKUP(A52,Blocks!$A$5:$E$137,2,FALSE)</f>
        <v>TR</v>
      </c>
      <c r="K52" s="71">
        <f>VLOOKUP(A52,Blocks!$A$5:$E$137,3,FALSE)</f>
        <v>0.66666666666666663</v>
      </c>
      <c r="L52" s="71">
        <f>VLOOKUP(A52,Blocks!$A$5:$E$137,4,FALSE)</f>
        <v>0.72222222222222221</v>
      </c>
      <c r="M52" s="67">
        <v>18</v>
      </c>
      <c r="N52" s="97" t="s">
        <v>621</v>
      </c>
      <c r="O52" s="97" t="s">
        <v>647</v>
      </c>
      <c r="P52" s="98" t="s">
        <v>648</v>
      </c>
      <c r="T52" s="68"/>
    </row>
    <row r="53" spans="1:20" s="67" customFormat="1" ht="16.5" customHeight="1" x14ac:dyDescent="0.2">
      <c r="A53" s="67" t="s">
        <v>127</v>
      </c>
      <c r="B53" s="67" t="s">
        <v>539</v>
      </c>
      <c r="C53" s="67" t="s">
        <v>299</v>
      </c>
      <c r="D53" s="67" t="s">
        <v>587</v>
      </c>
      <c r="E53" s="69">
        <v>1050</v>
      </c>
      <c r="F53" s="69" t="s">
        <v>597</v>
      </c>
      <c r="G53" s="70" t="str">
        <f>VLOOKUP(C53,Course!$A$2:$B$203,2,TRUE)</f>
        <v>Introduction to Biology I</v>
      </c>
      <c r="H53" s="67" t="s">
        <v>539</v>
      </c>
      <c r="J53" s="71" t="str">
        <f>VLOOKUP(A53,Blocks!$A$5:$E$137,2,FALSE)</f>
        <v>R</v>
      </c>
      <c r="K53" s="71">
        <f>VLOOKUP(A53,Blocks!$A$5:$E$137,3,FALSE)</f>
        <v>0.75</v>
      </c>
      <c r="L53" s="71">
        <f>VLOOKUP(A53,Blocks!$A$5:$E$137,4,FALSE)</f>
        <v>0.83333333333333337</v>
      </c>
      <c r="M53" s="67">
        <v>18</v>
      </c>
      <c r="N53" s="97" t="s">
        <v>621</v>
      </c>
      <c r="O53" s="97" t="s">
        <v>647</v>
      </c>
      <c r="P53" s="98" t="s">
        <v>649</v>
      </c>
      <c r="T53" s="68"/>
    </row>
    <row r="54" spans="1:20" s="67" customFormat="1" ht="16.5" customHeight="1" x14ac:dyDescent="0.2">
      <c r="A54" s="67" t="s">
        <v>72</v>
      </c>
      <c r="B54" s="67" t="s">
        <v>524</v>
      </c>
      <c r="C54" s="67" t="s">
        <v>299</v>
      </c>
      <c r="D54" s="67" t="s">
        <v>587</v>
      </c>
      <c r="E54" s="69">
        <v>1050</v>
      </c>
      <c r="F54" s="69" t="s">
        <v>611</v>
      </c>
      <c r="G54" s="70" t="str">
        <f>VLOOKUP(C54,Course!$A$2:$B$203,2,TRUE)</f>
        <v>Introduction to Biology I</v>
      </c>
      <c r="H54" s="67" t="s">
        <v>524</v>
      </c>
      <c r="J54" s="71" t="str">
        <f>VLOOKUP(A54,Blocks!$A$5:$E$137,2,FALSE)</f>
        <v>MW</v>
      </c>
      <c r="K54" s="71">
        <f>VLOOKUP(A54,Blocks!$A$5:$E$137,3,FALSE)</f>
        <v>0.75</v>
      </c>
      <c r="L54" s="71">
        <f>VLOOKUP(A54,Blocks!$A$5:$E$137,4,FALSE)</f>
        <v>0.80555555555555547</v>
      </c>
      <c r="M54" s="67">
        <v>18</v>
      </c>
      <c r="N54" s="97" t="s">
        <v>621</v>
      </c>
      <c r="O54" s="97" t="s">
        <v>647</v>
      </c>
      <c r="P54" s="98" t="s">
        <v>649</v>
      </c>
      <c r="T54" s="68"/>
    </row>
    <row r="55" spans="1:20" s="67" customFormat="1" ht="16.5" customHeight="1" x14ac:dyDescent="0.2">
      <c r="A55" s="67" t="s">
        <v>124</v>
      </c>
      <c r="B55" s="67" t="s">
        <v>524</v>
      </c>
      <c r="C55" s="67" t="s">
        <v>299</v>
      </c>
      <c r="D55" s="67" t="s">
        <v>587</v>
      </c>
      <c r="E55" s="69">
        <v>1050</v>
      </c>
      <c r="F55" s="69" t="s">
        <v>611</v>
      </c>
      <c r="G55" s="70" t="str">
        <f>VLOOKUP(C55,Course!$A$2:$B$203,2,TRUE)</f>
        <v>Introduction to Biology I</v>
      </c>
      <c r="H55" s="67" t="s">
        <v>524</v>
      </c>
      <c r="J55" s="71" t="str">
        <f>VLOOKUP(A55,Blocks!$A$5:$E$137,2,FALSE)</f>
        <v>W</v>
      </c>
      <c r="K55" s="71">
        <f>VLOOKUP(A55,Blocks!$A$5:$E$137,3,FALSE)</f>
        <v>0.65625</v>
      </c>
      <c r="L55" s="71">
        <f>VLOOKUP(A55,Blocks!$A$5:$E$137,4,FALSE)</f>
        <v>0.73958333333333337</v>
      </c>
      <c r="M55" s="67">
        <v>18</v>
      </c>
      <c r="N55" s="97" t="s">
        <v>621</v>
      </c>
      <c r="O55" s="97" t="s">
        <v>640</v>
      </c>
      <c r="P55" s="98" t="s">
        <v>645</v>
      </c>
      <c r="T55" s="68"/>
    </row>
    <row r="56" spans="1:20" s="67" customFormat="1" ht="16.5" customHeight="1" x14ac:dyDescent="0.2">
      <c r="A56" s="67" t="s">
        <v>51</v>
      </c>
      <c r="B56" s="67" t="s">
        <v>600</v>
      </c>
      <c r="C56" s="67" t="s">
        <v>299</v>
      </c>
      <c r="D56" s="67" t="s">
        <v>587</v>
      </c>
      <c r="E56" s="69">
        <v>1050</v>
      </c>
      <c r="F56" s="69" t="s">
        <v>612</v>
      </c>
      <c r="G56" s="70" t="str">
        <f>VLOOKUP(C56,Course!$A$2:$B$203,2,TRUE)</f>
        <v>Introduction to Biology I</v>
      </c>
      <c r="H56" s="67" t="s">
        <v>600</v>
      </c>
      <c r="J56" s="71" t="str">
        <f>VLOOKUP(A56,Blocks!$A$5:$E$137,2,FALSE)</f>
        <v>R</v>
      </c>
      <c r="K56" s="71">
        <f>VLOOKUP(A56,Blocks!$A$5:$E$137,3,FALSE)</f>
        <v>0.52083333333333337</v>
      </c>
      <c r="L56" s="71">
        <f>VLOOKUP(A56,Blocks!$A$5:$E$137,4,FALSE)</f>
        <v>0.60416666666666663</v>
      </c>
      <c r="M56" s="67">
        <v>18</v>
      </c>
      <c r="N56" s="97" t="s">
        <v>621</v>
      </c>
      <c r="O56" s="97" t="s">
        <v>647</v>
      </c>
      <c r="P56" s="98" t="s">
        <v>649</v>
      </c>
      <c r="T56" s="68"/>
    </row>
    <row r="57" spans="1:20" s="67" customFormat="1" ht="16.5" customHeight="1" x14ac:dyDescent="0.2">
      <c r="A57" s="67" t="s">
        <v>110</v>
      </c>
      <c r="B57" s="67" t="s">
        <v>600</v>
      </c>
      <c r="C57" s="67" t="s">
        <v>299</v>
      </c>
      <c r="D57" s="67" t="s">
        <v>609</v>
      </c>
      <c r="E57" s="69">
        <v>1050</v>
      </c>
      <c r="F57" s="69" t="s">
        <v>612</v>
      </c>
      <c r="G57" s="70" t="str">
        <f>VLOOKUP(C57,Course!$A$2:$B$203,2,TRUE)</f>
        <v>Introduction to Biology I</v>
      </c>
      <c r="H57" s="67" t="s">
        <v>600</v>
      </c>
      <c r="J57" s="71" t="str">
        <f>VLOOKUP(A57,Blocks!$A$5:$E$137,2,FALSE)</f>
        <v>TR</v>
      </c>
      <c r="K57" s="71">
        <f>VLOOKUP(A57,Blocks!$A$5:$E$137,3,FALSE)</f>
        <v>0.45833333333333331</v>
      </c>
      <c r="L57" s="71">
        <f>VLOOKUP(A57,Blocks!$A$5:$E$137,4,FALSE)</f>
        <v>0.51388888888888895</v>
      </c>
      <c r="M57" s="67">
        <v>18</v>
      </c>
      <c r="N57" s="97" t="s">
        <v>621</v>
      </c>
      <c r="O57" s="97" t="s">
        <v>0</v>
      </c>
      <c r="P57" s="98" t="s">
        <v>638</v>
      </c>
      <c r="S57" s="96"/>
      <c r="T57" s="68"/>
    </row>
    <row r="58" spans="1:20" s="67" customFormat="1" ht="16.5" customHeight="1" x14ac:dyDescent="0.2">
      <c r="A58" s="67" t="s">
        <v>70</v>
      </c>
      <c r="B58" s="67" t="s">
        <v>600</v>
      </c>
      <c r="C58" s="67" t="s">
        <v>299</v>
      </c>
      <c r="D58" s="67" t="s">
        <v>587</v>
      </c>
      <c r="E58" s="69">
        <v>1050</v>
      </c>
      <c r="F58" s="69" t="s">
        <v>616</v>
      </c>
      <c r="G58" s="70" t="str">
        <f>VLOOKUP(C58,Course!$A$2:$B$203,2,TRUE)</f>
        <v>Introduction to Biology I</v>
      </c>
      <c r="H58" s="67" t="s">
        <v>600</v>
      </c>
      <c r="J58" s="71" t="str">
        <f>VLOOKUP(A58,Blocks!$A$5:$E$137,2,FALSE)</f>
        <v>MW</v>
      </c>
      <c r="K58" s="71">
        <f>VLOOKUP(A58,Blocks!$A$5:$E$137,3,FALSE)</f>
        <v>0.53125</v>
      </c>
      <c r="L58" s="71">
        <f>VLOOKUP(A58,Blocks!$A$5:$E$137,4,FALSE)</f>
        <v>0.58680555555555558</v>
      </c>
      <c r="M58" s="67">
        <v>18</v>
      </c>
      <c r="N58" s="97" t="s">
        <v>621</v>
      </c>
      <c r="O58" s="97" t="s">
        <v>647</v>
      </c>
      <c r="P58" s="98" t="s">
        <v>648</v>
      </c>
      <c r="T58" s="68"/>
    </row>
    <row r="59" spans="1:20" s="67" customFormat="1" ht="16.5" customHeight="1" x14ac:dyDescent="0.2">
      <c r="A59" s="67" t="s">
        <v>118</v>
      </c>
      <c r="B59" s="67" t="s">
        <v>600</v>
      </c>
      <c r="C59" s="67" t="s">
        <v>299</v>
      </c>
      <c r="D59" s="67" t="s">
        <v>587</v>
      </c>
      <c r="E59" s="69">
        <v>1050</v>
      </c>
      <c r="F59" s="69" t="s">
        <v>616</v>
      </c>
      <c r="G59" s="70" t="str">
        <f>VLOOKUP(C59,Course!$A$2:$B$203,2,TRUE)</f>
        <v>Introduction to Biology I</v>
      </c>
      <c r="H59" s="67" t="s">
        <v>600</v>
      </c>
      <c r="J59" s="71" t="str">
        <f>VLOOKUP(A59,Blocks!$A$5:$E$137,2,FALSE)</f>
        <v>M</v>
      </c>
      <c r="K59" s="71">
        <f>VLOOKUP(A59,Blocks!$A$5:$E$137,3,FALSE)</f>
        <v>0.59375</v>
      </c>
      <c r="L59" s="71">
        <f>VLOOKUP(A59,Blocks!$A$5:$E$137,4,FALSE)</f>
        <v>0.67708333333333337</v>
      </c>
      <c r="M59" s="67">
        <v>18</v>
      </c>
      <c r="N59" s="97" t="s">
        <v>621</v>
      </c>
      <c r="O59" s="97" t="s">
        <v>647</v>
      </c>
      <c r="P59" s="98" t="s">
        <v>649</v>
      </c>
      <c r="T59" s="68"/>
    </row>
    <row r="60" spans="1:20" s="67" customFormat="1" ht="16.5" customHeight="1" x14ac:dyDescent="0.2">
      <c r="A60" s="67" t="s">
        <v>132</v>
      </c>
      <c r="B60" s="67" t="s">
        <v>617</v>
      </c>
      <c r="C60" s="67" t="s">
        <v>299</v>
      </c>
      <c r="D60" s="67" t="s">
        <v>587</v>
      </c>
      <c r="E60" s="69">
        <v>1050</v>
      </c>
      <c r="F60" s="69" t="s">
        <v>618</v>
      </c>
      <c r="G60" s="70" t="str">
        <f>VLOOKUP(C60,Course!$A$2:$B$203,2,TRUE)</f>
        <v>Introduction to Biology I</v>
      </c>
      <c r="H60" s="67" t="s">
        <v>617</v>
      </c>
      <c r="J60" s="71" t="str">
        <f>VLOOKUP(A60,Blocks!$A$5:$E$137,2,FALSE)</f>
        <v>Online</v>
      </c>
      <c r="K60" s="71" t="str">
        <f>VLOOKUP(A60,Blocks!$A$5:$E$137,3,FALSE)</f>
        <v>Online</v>
      </c>
      <c r="L60" s="71" t="str">
        <f>VLOOKUP(A60,Blocks!$A$5:$E$137,4,FALSE)</f>
        <v>Online</v>
      </c>
      <c r="M60" s="67">
        <v>24</v>
      </c>
      <c r="N60" s="97"/>
      <c r="O60" s="97"/>
      <c r="P60" s="98"/>
      <c r="T60" s="68"/>
    </row>
    <row r="61" spans="1:20" s="67" customFormat="1" ht="16.5" customHeight="1" x14ac:dyDescent="0.2">
      <c r="A61" s="67" t="s">
        <v>132</v>
      </c>
      <c r="B61" s="67" t="s">
        <v>617</v>
      </c>
      <c r="C61" s="67" t="s">
        <v>299</v>
      </c>
      <c r="D61" s="67" t="s">
        <v>587</v>
      </c>
      <c r="E61" s="69">
        <v>1050</v>
      </c>
      <c r="F61" s="69" t="s">
        <v>619</v>
      </c>
      <c r="G61" s="70" t="str">
        <f>VLOOKUP(C61,Course!$A$2:$B$203,2,TRUE)</f>
        <v>Introduction to Biology I</v>
      </c>
      <c r="H61" s="67" t="s">
        <v>617</v>
      </c>
      <c r="J61" s="71" t="str">
        <f>VLOOKUP(A61,Blocks!$A$5:$E$137,2,FALSE)</f>
        <v>Online</v>
      </c>
      <c r="K61" s="71" t="str">
        <f>VLOOKUP(A61,Blocks!$A$5:$E$137,3,FALSE)</f>
        <v>Online</v>
      </c>
      <c r="L61" s="71" t="str">
        <f>VLOOKUP(A61,Blocks!$A$5:$E$137,4,FALSE)</f>
        <v>Online</v>
      </c>
      <c r="M61" s="67">
        <v>24</v>
      </c>
      <c r="N61" s="97"/>
      <c r="O61" s="97"/>
      <c r="P61" s="98"/>
      <c r="S61" s="95" t="s">
        <v>598</v>
      </c>
      <c r="T61" s="68"/>
    </row>
    <row r="62" spans="1:20" s="67" customFormat="1" ht="16.5" customHeight="1" x14ac:dyDescent="0.2">
      <c r="A62" s="67" t="s">
        <v>36</v>
      </c>
      <c r="B62" s="67" t="s">
        <v>536</v>
      </c>
      <c r="C62" s="67" t="s">
        <v>304</v>
      </c>
      <c r="D62" s="67" t="s">
        <v>587</v>
      </c>
      <c r="E62" s="69">
        <v>1124</v>
      </c>
      <c r="F62" s="69" t="s">
        <v>586</v>
      </c>
      <c r="G62" s="70" t="str">
        <f>VLOOKUP(C62,Course!$A$2:$B$203,2,TRUE)</f>
        <v>Principles of Biology I</v>
      </c>
      <c r="H62" s="67" t="s">
        <v>536</v>
      </c>
      <c r="J62" s="71" t="str">
        <f>VLOOKUP(A62,Blocks!$A$5:$E$137,2,FALSE)</f>
        <v>MWF</v>
      </c>
      <c r="K62" s="71">
        <f>VLOOKUP(A62,Blocks!$A$5:$E$137,3,FALSE)</f>
        <v>0.4236111111111111</v>
      </c>
      <c r="L62" s="71">
        <f>VLOOKUP(A62,Blocks!$A$5:$E$137,4,FALSE)</f>
        <v>0.46180555555555558</v>
      </c>
      <c r="M62" s="67">
        <v>24</v>
      </c>
      <c r="N62" s="97" t="s">
        <v>621</v>
      </c>
      <c r="O62" s="97" t="s">
        <v>647</v>
      </c>
      <c r="P62" s="98" t="s">
        <v>648</v>
      </c>
      <c r="T62" s="68"/>
    </row>
    <row r="63" spans="1:20" s="67" customFormat="1" ht="16.5" customHeight="1" x14ac:dyDescent="0.2">
      <c r="A63" s="67" t="s">
        <v>60</v>
      </c>
      <c r="B63" s="67" t="s">
        <v>536</v>
      </c>
      <c r="C63" s="67" t="s">
        <v>304</v>
      </c>
      <c r="D63" s="67" t="s">
        <v>587</v>
      </c>
      <c r="E63" s="69">
        <v>1124</v>
      </c>
      <c r="F63" s="69" t="s">
        <v>586</v>
      </c>
      <c r="G63" s="70" t="str">
        <f>VLOOKUP(C63,Course!$A$2:$B$203,2,TRUE)</f>
        <v>Principles of Biology I</v>
      </c>
      <c r="H63" s="67" t="s">
        <v>536</v>
      </c>
      <c r="J63" s="71" t="str">
        <f>VLOOKUP(A63,Blocks!$A$5:$E$137,2,FALSE)</f>
        <v>W</v>
      </c>
      <c r="K63" s="71">
        <f>VLOOKUP(A63,Blocks!$A$5:$E$137,3,FALSE)</f>
        <v>0.46875</v>
      </c>
      <c r="L63" s="71">
        <f>VLOOKUP(A63,Blocks!$A$5:$E$137,4,FALSE)</f>
        <v>0.55208333333333337</v>
      </c>
      <c r="M63" s="67">
        <v>24</v>
      </c>
      <c r="N63" s="97" t="s">
        <v>621</v>
      </c>
      <c r="O63" s="97" t="s">
        <v>647</v>
      </c>
      <c r="P63" s="98" t="s">
        <v>644</v>
      </c>
      <c r="T63" s="68"/>
    </row>
    <row r="64" spans="1:20" s="67" customFormat="1" ht="16.5" customHeight="1" x14ac:dyDescent="0.2">
      <c r="A64" s="67" t="s">
        <v>108</v>
      </c>
      <c r="B64" s="67" t="s">
        <v>536</v>
      </c>
      <c r="C64" s="67" t="s">
        <v>304</v>
      </c>
      <c r="D64" s="67" t="s">
        <v>587</v>
      </c>
      <c r="E64" s="69">
        <v>1124</v>
      </c>
      <c r="F64" s="69" t="s">
        <v>597</v>
      </c>
      <c r="G64" s="70" t="str">
        <f>VLOOKUP(C64,Course!$A$2:$B$203,2,TRUE)</f>
        <v>Principles of Biology I</v>
      </c>
      <c r="H64" s="67" t="s">
        <v>536</v>
      </c>
      <c r="J64" s="71" t="str">
        <f>VLOOKUP(A64,Blocks!$A$5:$E$137,2,FALSE)</f>
        <v>TR</v>
      </c>
      <c r="K64" s="71">
        <f>VLOOKUP(A64,Blocks!$A$5:$E$137,3,FALSE)</f>
        <v>0.39583333333333331</v>
      </c>
      <c r="L64" s="71">
        <f>VLOOKUP(A64,Blocks!$A$5:$E$137,4,FALSE)</f>
        <v>0.4513888888888889</v>
      </c>
      <c r="M64" s="67">
        <v>24</v>
      </c>
      <c r="N64" s="97" t="s">
        <v>621</v>
      </c>
      <c r="O64" s="97" t="s">
        <v>647</v>
      </c>
      <c r="P64" s="98" t="s">
        <v>648</v>
      </c>
      <c r="T64" s="68"/>
    </row>
    <row r="65" spans="1:20" s="67" customFormat="1" ht="16.5" customHeight="1" x14ac:dyDescent="0.2">
      <c r="A65" s="67" t="s">
        <v>54</v>
      </c>
      <c r="B65" s="67" t="s">
        <v>536</v>
      </c>
      <c r="C65" s="67" t="s">
        <v>304</v>
      </c>
      <c r="D65" s="67" t="s">
        <v>587</v>
      </c>
      <c r="E65" s="69">
        <v>1124</v>
      </c>
      <c r="F65" s="69" t="s">
        <v>597</v>
      </c>
      <c r="G65" s="70" t="str">
        <f>VLOOKUP(C65,Course!$A$2:$B$203,2,TRUE)</f>
        <v>Principles of Biology I</v>
      </c>
      <c r="H65" s="67" t="s">
        <v>536</v>
      </c>
      <c r="J65" s="71" t="str">
        <f>VLOOKUP(A65,Blocks!$A$5:$E$137,2,FALSE)</f>
        <v>T</v>
      </c>
      <c r="K65" s="71">
        <f>VLOOKUP(A65,Blocks!$A$5:$E$137,3,FALSE)</f>
        <v>0.45833333333333331</v>
      </c>
      <c r="L65" s="71">
        <f>VLOOKUP(A65,Blocks!$A$5:$E$137,4,FALSE)</f>
        <v>0.54166666666666663</v>
      </c>
      <c r="M65" s="67">
        <v>24</v>
      </c>
      <c r="N65" s="97" t="s">
        <v>621</v>
      </c>
      <c r="O65" s="97" t="s">
        <v>647</v>
      </c>
      <c r="P65" s="98" t="s">
        <v>644</v>
      </c>
      <c r="T65" s="68"/>
    </row>
    <row r="66" spans="1:20" s="67" customFormat="1" ht="16.5" customHeight="1" x14ac:dyDescent="0.2">
      <c r="A66" s="67" t="s">
        <v>71</v>
      </c>
      <c r="B66" s="67" t="s">
        <v>530</v>
      </c>
      <c r="C66" s="67" t="s">
        <v>304</v>
      </c>
      <c r="D66" s="67" t="s">
        <v>587</v>
      </c>
      <c r="E66" s="69">
        <v>1124</v>
      </c>
      <c r="F66" s="69" t="s">
        <v>611</v>
      </c>
      <c r="G66" s="70" t="str">
        <f>VLOOKUP(C66,Course!$A$2:$B$203,2,TRUE)</f>
        <v>Principles of Biology I</v>
      </c>
      <c r="H66" s="67" t="s">
        <v>530</v>
      </c>
      <c r="J66" s="71" t="str">
        <f>VLOOKUP(A66,Blocks!$A$5:$E$137,2,FALSE)</f>
        <v>MW</v>
      </c>
      <c r="K66" s="71">
        <f>VLOOKUP(A66,Blocks!$A$5:$E$137,3,FALSE)</f>
        <v>0.65625</v>
      </c>
      <c r="L66" s="71">
        <f>VLOOKUP(A66,Blocks!$A$5:$E$137,4,FALSE)</f>
        <v>0.71180555555555547</v>
      </c>
      <c r="M66" s="67">
        <v>24</v>
      </c>
      <c r="N66" s="97" t="s">
        <v>621</v>
      </c>
      <c r="O66" s="97" t="s">
        <v>647</v>
      </c>
      <c r="P66" s="98" t="s">
        <v>648</v>
      </c>
      <c r="T66" s="68"/>
    </row>
    <row r="67" spans="1:20" s="67" customFormat="1" ht="16.5" customHeight="1" x14ac:dyDescent="0.2">
      <c r="A67" s="67" t="s">
        <v>84</v>
      </c>
      <c r="B67" s="67" t="s">
        <v>530</v>
      </c>
      <c r="C67" s="67" t="s">
        <v>304</v>
      </c>
      <c r="D67" s="67" t="s">
        <v>587</v>
      </c>
      <c r="E67" s="69">
        <v>1124</v>
      </c>
      <c r="F67" s="69" t="s">
        <v>611</v>
      </c>
      <c r="G67" s="70" t="str">
        <f>VLOOKUP(C67,Course!$A$2:$B$203,2,TRUE)</f>
        <v>Principles of Biology I</v>
      </c>
      <c r="H67" s="67" t="s">
        <v>530</v>
      </c>
      <c r="J67" s="71" t="str">
        <f>VLOOKUP(A67,Blocks!$A$5:$E$137,2,FALSE)</f>
        <v>M</v>
      </c>
      <c r="K67" s="71">
        <f>VLOOKUP(A67,Blocks!$A$5:$E$137,3,FALSE)</f>
        <v>0.53125</v>
      </c>
      <c r="L67" s="71">
        <f>VLOOKUP(A67,Blocks!$A$5:$E$137,4,FALSE)</f>
        <v>0.61458333333333337</v>
      </c>
      <c r="M67" s="67">
        <v>24</v>
      </c>
      <c r="N67" s="97" t="s">
        <v>621</v>
      </c>
      <c r="O67" s="97" t="s">
        <v>647</v>
      </c>
      <c r="P67" s="98" t="s">
        <v>644</v>
      </c>
      <c r="T67" s="68"/>
    </row>
    <row r="68" spans="1:20" s="67" customFormat="1" ht="16.5" customHeight="1" x14ac:dyDescent="0.2">
      <c r="A68" s="67" t="s">
        <v>72</v>
      </c>
      <c r="B68" s="67" t="s">
        <v>530</v>
      </c>
      <c r="C68" s="67" t="s">
        <v>304</v>
      </c>
      <c r="D68" s="67" t="s">
        <v>587</v>
      </c>
      <c r="E68" s="69">
        <v>1124</v>
      </c>
      <c r="F68" s="69" t="s">
        <v>612</v>
      </c>
      <c r="G68" s="70" t="str">
        <f>VLOOKUP(C68,Course!$A$2:$B$203,2,TRUE)</f>
        <v>Principles of Biology I</v>
      </c>
      <c r="H68" s="67" t="s">
        <v>530</v>
      </c>
      <c r="J68" s="71" t="str">
        <f>VLOOKUP(A68,Blocks!$A$5:$E$137,2,FALSE)</f>
        <v>MW</v>
      </c>
      <c r="K68" s="71">
        <f>VLOOKUP(A68,Blocks!$A$5:$E$137,3,FALSE)</f>
        <v>0.75</v>
      </c>
      <c r="L68" s="71">
        <f>VLOOKUP(A68,Blocks!$A$5:$E$137,4,FALSE)</f>
        <v>0.80555555555555547</v>
      </c>
      <c r="M68" s="67">
        <v>24</v>
      </c>
      <c r="N68" s="97" t="s">
        <v>621</v>
      </c>
      <c r="O68" s="97" t="s">
        <v>647</v>
      </c>
      <c r="P68" s="98" t="s">
        <v>648</v>
      </c>
      <c r="T68" s="68"/>
    </row>
    <row r="69" spans="1:20" s="67" customFormat="1" ht="16.5" customHeight="1" x14ac:dyDescent="0.2">
      <c r="A69" s="67" t="s">
        <v>122</v>
      </c>
      <c r="B69" s="67" t="s">
        <v>530</v>
      </c>
      <c r="C69" s="67" t="s">
        <v>304</v>
      </c>
      <c r="D69" s="67" t="s">
        <v>609</v>
      </c>
      <c r="E69" s="69">
        <v>1124</v>
      </c>
      <c r="F69" s="69" t="s">
        <v>612</v>
      </c>
      <c r="G69" s="70" t="str">
        <f>VLOOKUP(C69,Course!$A$2:$B$203,2,TRUE)</f>
        <v>Principles of Biology I</v>
      </c>
      <c r="H69" s="67" t="s">
        <v>530</v>
      </c>
      <c r="J69" s="71" t="str">
        <f>VLOOKUP(A69,Blocks!$A$5:$E$137,2,FALSE)</f>
        <v>T</v>
      </c>
      <c r="K69" s="71">
        <f>VLOOKUP(A69,Blocks!$A$5:$E$137,3,FALSE)</f>
        <v>0.75</v>
      </c>
      <c r="L69" s="71">
        <f>VLOOKUP(A69,Blocks!$A$5:$E$137,4,FALSE)</f>
        <v>0.83333333333333337</v>
      </c>
      <c r="M69" s="67">
        <v>24</v>
      </c>
      <c r="N69" s="97" t="s">
        <v>621</v>
      </c>
      <c r="O69" s="97" t="s">
        <v>647</v>
      </c>
      <c r="P69" s="98" t="s">
        <v>644</v>
      </c>
      <c r="T69" s="68"/>
    </row>
    <row r="70" spans="1:20" s="67" customFormat="1" ht="16.5" customHeight="1" x14ac:dyDescent="0.2">
      <c r="B70" s="67" t="s">
        <v>613</v>
      </c>
      <c r="C70" s="67" t="s">
        <v>308</v>
      </c>
      <c r="D70" s="67" t="s">
        <v>587</v>
      </c>
      <c r="E70" s="69">
        <v>1202</v>
      </c>
      <c r="F70" s="69" t="s">
        <v>586</v>
      </c>
      <c r="G70" s="70" t="str">
        <f>VLOOKUP(C70,Course!$A$2:$B$203,2,TRUE)</f>
        <v>General Chemistry I</v>
      </c>
      <c r="H70" s="67" t="s">
        <v>542</v>
      </c>
      <c r="J70" s="71" t="s">
        <v>9</v>
      </c>
      <c r="K70" s="71">
        <v>0.66666666666666663</v>
      </c>
      <c r="L70" s="71">
        <v>0.78472222222222221</v>
      </c>
      <c r="M70" s="67">
        <v>18</v>
      </c>
      <c r="N70" s="97" t="s">
        <v>621</v>
      </c>
      <c r="O70" s="97" t="s">
        <v>647</v>
      </c>
      <c r="P70" s="98" t="s">
        <v>650</v>
      </c>
      <c r="T70" s="68"/>
    </row>
    <row r="71" spans="1:20" s="67" customFormat="1" ht="16.5" customHeight="1" x14ac:dyDescent="0.2">
      <c r="A71" s="67" t="s">
        <v>156</v>
      </c>
      <c r="B71" s="67" t="s">
        <v>613</v>
      </c>
      <c r="C71" s="67" t="s">
        <v>308</v>
      </c>
      <c r="D71" s="67" t="s">
        <v>587</v>
      </c>
      <c r="E71" s="69">
        <v>1202</v>
      </c>
      <c r="F71" s="69" t="s">
        <v>586</v>
      </c>
      <c r="G71" s="70" t="str">
        <f>VLOOKUP(C71,Course!$A$2:$B$203,2,TRUE)</f>
        <v>General Chemistry I</v>
      </c>
      <c r="H71" s="67" t="s">
        <v>542</v>
      </c>
      <c r="J71" s="71" t="str">
        <f>VLOOKUP(A71,Blocks!$A$5:$E$137,2,FALSE)</f>
        <v>W</v>
      </c>
      <c r="K71" s="71">
        <f>VLOOKUP(A71,Blocks!$A$5:$E$137,3,FALSE)</f>
        <v>0.65625</v>
      </c>
      <c r="L71" s="71">
        <f>VLOOKUP(A71,Blocks!$A$5:$E$137,4,FALSE)</f>
        <v>0.77430555555555547</v>
      </c>
      <c r="M71" s="67">
        <v>24</v>
      </c>
      <c r="N71" s="97" t="s">
        <v>621</v>
      </c>
      <c r="O71" s="97" t="s">
        <v>647</v>
      </c>
      <c r="P71" s="98" t="s">
        <v>652</v>
      </c>
      <c r="T71" s="68"/>
    </row>
    <row r="72" spans="1:20" s="67" customFormat="1" ht="16.5" customHeight="1" x14ac:dyDescent="0.2">
      <c r="A72" s="67" t="s">
        <v>132</v>
      </c>
      <c r="B72" s="67" t="s">
        <v>613</v>
      </c>
      <c r="C72" s="67" t="s">
        <v>309</v>
      </c>
      <c r="D72" s="67" t="s">
        <v>587</v>
      </c>
      <c r="E72" s="69">
        <v>1204</v>
      </c>
      <c r="F72" s="69" t="s">
        <v>601</v>
      </c>
      <c r="G72" s="70" t="str">
        <f>VLOOKUP(C72,Course!$A$2:$B$203,2,TRUE)</f>
        <v>Chemistry for Health Sciences</v>
      </c>
      <c r="H72" s="67" t="s">
        <v>542</v>
      </c>
      <c r="J72" s="71" t="str">
        <f>VLOOKUP(A72,Blocks!$A$5:$E$137,2,FALSE)</f>
        <v>Online</v>
      </c>
      <c r="K72" s="71" t="str">
        <f>VLOOKUP(A72,Blocks!$A$5:$E$137,3,FALSE)</f>
        <v>Online</v>
      </c>
      <c r="L72" s="71" t="str">
        <f>VLOOKUP(A72,Blocks!$A$5:$E$137,4,FALSE)</f>
        <v>Online</v>
      </c>
      <c r="M72" s="67">
        <v>18</v>
      </c>
      <c r="N72" s="97"/>
      <c r="O72" s="97"/>
      <c r="P72" s="98"/>
      <c r="T72" s="68"/>
    </row>
    <row r="73" spans="1:20" s="67" customFormat="1" ht="16.5" customHeight="1" x14ac:dyDescent="0.2">
      <c r="A73" s="67" t="s">
        <v>124</v>
      </c>
      <c r="B73" s="67" t="s">
        <v>613</v>
      </c>
      <c r="C73" s="67" t="s">
        <v>309</v>
      </c>
      <c r="D73" s="67" t="s">
        <v>587</v>
      </c>
      <c r="E73" s="69">
        <v>1204</v>
      </c>
      <c r="F73" s="69" t="s">
        <v>601</v>
      </c>
      <c r="G73" s="70" t="str">
        <f>VLOOKUP(C73,Course!$A$2:$B$203,2,TRUE)</f>
        <v>Chemistry for Health Sciences</v>
      </c>
      <c r="H73" s="67" t="s">
        <v>542</v>
      </c>
      <c r="J73" s="71" t="str">
        <f>VLOOKUP(A73,Blocks!$A$5:$E$137,2,FALSE)</f>
        <v>W</v>
      </c>
      <c r="K73" s="71">
        <f>VLOOKUP(A73,Blocks!$A$5:$E$137,3,FALSE)</f>
        <v>0.65625</v>
      </c>
      <c r="L73" s="71">
        <f>VLOOKUP(A73,Blocks!$A$5:$E$137,4,FALSE)</f>
        <v>0.73958333333333337</v>
      </c>
      <c r="M73" s="67">
        <v>18</v>
      </c>
      <c r="N73" s="97" t="s">
        <v>621</v>
      </c>
      <c r="O73" s="97"/>
      <c r="P73" s="98"/>
      <c r="T73" s="68"/>
    </row>
    <row r="74" spans="1:20" s="67" customFormat="1" ht="16.5" customHeight="1" x14ac:dyDescent="0.2">
      <c r="A74" s="67" t="s">
        <v>53</v>
      </c>
      <c r="B74" s="67" t="s">
        <v>521</v>
      </c>
      <c r="C74" s="67" t="s">
        <v>310</v>
      </c>
      <c r="D74" s="67" t="s">
        <v>587</v>
      </c>
      <c r="E74" s="69">
        <v>1300</v>
      </c>
      <c r="F74" s="69" t="s">
        <v>586</v>
      </c>
      <c r="G74" s="70" t="str">
        <f>VLOOKUP(C74,Course!$A$2:$B$203,2,TRUE)</f>
        <v>Noncalculus Physics I</v>
      </c>
      <c r="H74" s="67" t="s">
        <v>521</v>
      </c>
      <c r="J74" s="71" t="str">
        <f>VLOOKUP(A74,Blocks!$A$5:$E$137,2,FALSE)</f>
        <v>T</v>
      </c>
      <c r="K74" s="71">
        <f>VLOOKUP(A74,Blocks!$A$5:$E$137,3,FALSE)</f>
        <v>0.39583333333333331</v>
      </c>
      <c r="L74" s="71">
        <f>VLOOKUP(A74,Blocks!$A$5:$E$137,4,FALSE)</f>
        <v>0.47916666666666669</v>
      </c>
      <c r="M74" s="67">
        <v>24</v>
      </c>
      <c r="N74" s="97" t="s">
        <v>621</v>
      </c>
      <c r="O74" s="97" t="s">
        <v>640</v>
      </c>
      <c r="P74" s="98" t="s">
        <v>645</v>
      </c>
      <c r="T74" s="68"/>
    </row>
    <row r="75" spans="1:20" s="67" customFormat="1" ht="16.5" customHeight="1" x14ac:dyDescent="0.2">
      <c r="A75" s="67" t="s">
        <v>111</v>
      </c>
      <c r="B75" s="67" t="s">
        <v>521</v>
      </c>
      <c r="C75" s="67" t="s">
        <v>310</v>
      </c>
      <c r="D75" s="67" t="s">
        <v>587</v>
      </c>
      <c r="E75" s="69">
        <v>1300</v>
      </c>
      <c r="F75" s="69" t="s">
        <v>586</v>
      </c>
      <c r="G75" s="70" t="str">
        <f>VLOOKUP(C75,Course!$A$2:$B$203,2,TRUE)</f>
        <v>Noncalculus Physics I</v>
      </c>
      <c r="H75" s="67" t="s">
        <v>521</v>
      </c>
      <c r="J75" s="71" t="str">
        <f>VLOOKUP(A75,Blocks!$A$5:$E$137,2,FALSE)</f>
        <v>TR</v>
      </c>
      <c r="K75" s="71">
        <f>VLOOKUP(A75,Blocks!$A$5:$E$137,3,FALSE)</f>
        <v>0.52083333333333337</v>
      </c>
      <c r="L75" s="71">
        <f>VLOOKUP(A75,Blocks!$A$5:$E$137,4,FALSE)</f>
        <v>0.57638888888888895</v>
      </c>
      <c r="M75" s="67">
        <v>24</v>
      </c>
      <c r="N75" s="97" t="s">
        <v>621</v>
      </c>
      <c r="O75" s="97" t="s">
        <v>640</v>
      </c>
      <c r="P75" s="98" t="s">
        <v>645</v>
      </c>
      <c r="T75" s="68"/>
    </row>
    <row r="76" spans="1:20" s="67" customFormat="1" ht="16.5" customHeight="1" x14ac:dyDescent="0.2">
      <c r="A76" s="67" t="s">
        <v>144</v>
      </c>
      <c r="B76" s="67" t="s">
        <v>521</v>
      </c>
      <c r="C76" s="67" t="s">
        <v>311</v>
      </c>
      <c r="D76" s="67" t="s">
        <v>587</v>
      </c>
      <c r="E76" s="69">
        <v>1302</v>
      </c>
      <c r="F76" s="69" t="s">
        <v>586</v>
      </c>
      <c r="G76" s="70" t="str">
        <f>VLOOKUP(C76,Course!$A$2:$B$203,2,TRUE)</f>
        <v>Calculus Physics I</v>
      </c>
      <c r="H76" s="67" t="s">
        <v>521</v>
      </c>
      <c r="J76" s="71" t="str">
        <f>VLOOKUP(A76,Blocks!$A$5:$E$137,2,FALSE)</f>
        <v>T</v>
      </c>
      <c r="K76" s="71">
        <f>VLOOKUP(A76,Blocks!$A$5:$E$137,3,FALSE)</f>
        <v>0.39583333333333331</v>
      </c>
      <c r="L76" s="71">
        <f>VLOOKUP(A76,Blocks!$A$5:$E$137,4,FALSE)</f>
        <v>0.51388888888888895</v>
      </c>
      <c r="M76" s="67">
        <v>24</v>
      </c>
      <c r="N76" s="97" t="s">
        <v>621</v>
      </c>
      <c r="O76" s="97" t="s">
        <v>637</v>
      </c>
      <c r="P76" s="98" t="s">
        <v>644</v>
      </c>
      <c r="T76" s="68"/>
    </row>
    <row r="77" spans="1:20" s="67" customFormat="1" ht="16.5" customHeight="1" x14ac:dyDescent="0.2">
      <c r="A77" s="67" t="s">
        <v>111</v>
      </c>
      <c r="B77" s="67" t="s">
        <v>521</v>
      </c>
      <c r="C77" s="67" t="s">
        <v>311</v>
      </c>
      <c r="D77" s="67" t="s">
        <v>587</v>
      </c>
      <c r="E77" s="69">
        <v>1302</v>
      </c>
      <c r="F77" s="69" t="s">
        <v>586</v>
      </c>
      <c r="G77" s="70" t="str">
        <f>VLOOKUP(C77,Course!$A$2:$B$203,2,TRUE)</f>
        <v>Calculus Physics I</v>
      </c>
      <c r="H77" s="67" t="s">
        <v>521</v>
      </c>
      <c r="J77" s="71" t="str">
        <f>VLOOKUP(A77,Blocks!$A$5:$E$137,2,FALSE)</f>
        <v>TR</v>
      </c>
      <c r="K77" s="71">
        <f>VLOOKUP(A77,Blocks!$A$5:$E$137,3,FALSE)</f>
        <v>0.52083333333333337</v>
      </c>
      <c r="L77" s="71">
        <f>VLOOKUP(A77,Blocks!$A$5:$E$137,4,FALSE)</f>
        <v>0.57638888888888895</v>
      </c>
      <c r="M77" s="67">
        <v>24</v>
      </c>
      <c r="N77" s="97" t="s">
        <v>621</v>
      </c>
      <c r="O77" s="97" t="s">
        <v>637</v>
      </c>
      <c r="P77" s="98" t="s">
        <v>644</v>
      </c>
      <c r="T77" s="68"/>
    </row>
    <row r="78" spans="1:20" s="67" customFormat="1" ht="16.5" customHeight="1" x14ac:dyDescent="0.2">
      <c r="A78" s="67" t="s">
        <v>71</v>
      </c>
      <c r="B78" s="67" t="s">
        <v>521</v>
      </c>
      <c r="C78" s="67" t="s">
        <v>312</v>
      </c>
      <c r="D78" s="67" t="s">
        <v>587</v>
      </c>
      <c r="E78" s="69">
        <v>1305</v>
      </c>
      <c r="F78" s="69" t="s">
        <v>586</v>
      </c>
      <c r="G78" s="70" t="str">
        <f>VLOOKUP(C78,Course!$A$2:$B$203,2,TRUE)</f>
        <v>Physics for Health Sciences</v>
      </c>
      <c r="H78" s="67" t="s">
        <v>521</v>
      </c>
      <c r="J78" s="71" t="str">
        <f>VLOOKUP(A78,Blocks!$A$5:$E$137,2,FALSE)</f>
        <v>MW</v>
      </c>
      <c r="K78" s="71">
        <f>VLOOKUP(A78,Blocks!$A$5:$E$137,3,FALSE)</f>
        <v>0.65625</v>
      </c>
      <c r="L78" s="71">
        <f>VLOOKUP(A78,Blocks!$A$5:$E$137,4,FALSE)</f>
        <v>0.71180555555555547</v>
      </c>
      <c r="M78" s="67">
        <v>24</v>
      </c>
      <c r="N78" s="97" t="s">
        <v>621</v>
      </c>
      <c r="O78" s="97" t="s">
        <v>647</v>
      </c>
      <c r="P78" s="98" t="s">
        <v>652</v>
      </c>
      <c r="T78" s="68"/>
    </row>
    <row r="79" spans="1:20" s="67" customFormat="1" ht="16.5" customHeight="1" x14ac:dyDescent="0.2">
      <c r="A79" s="67" t="s">
        <v>120</v>
      </c>
      <c r="B79" s="67" t="s">
        <v>551</v>
      </c>
      <c r="C79" s="67" t="s">
        <v>312</v>
      </c>
      <c r="D79" s="67" t="s">
        <v>587</v>
      </c>
      <c r="E79" s="69">
        <v>1305</v>
      </c>
      <c r="F79" s="69" t="s">
        <v>586</v>
      </c>
      <c r="G79" s="70" t="str">
        <f>VLOOKUP(C79,Course!$A$2:$B$203,2,TRUE)</f>
        <v>Physics for Health Sciences</v>
      </c>
      <c r="H79" s="67" t="s">
        <v>551</v>
      </c>
      <c r="J79" s="71" t="s">
        <v>607</v>
      </c>
      <c r="K79" s="71">
        <v>0.75</v>
      </c>
      <c r="L79" s="71">
        <v>0.83333333333333337</v>
      </c>
      <c r="M79" s="67">
        <v>24</v>
      </c>
      <c r="N79" s="97" t="s">
        <v>621</v>
      </c>
      <c r="O79" s="97" t="s">
        <v>637</v>
      </c>
      <c r="P79" s="98" t="s">
        <v>654</v>
      </c>
      <c r="T79" s="68"/>
    </row>
    <row r="80" spans="1:20" s="67" customFormat="1" ht="16.5" customHeight="1" x14ac:dyDescent="0.2">
      <c r="B80" s="67" t="s">
        <v>521</v>
      </c>
      <c r="C80" s="67" t="s">
        <v>313</v>
      </c>
      <c r="D80" s="67" t="s">
        <v>587</v>
      </c>
      <c r="E80" s="69">
        <v>1515</v>
      </c>
      <c r="F80" s="69" t="s">
        <v>586</v>
      </c>
      <c r="G80" s="70" t="str">
        <f>VLOOKUP(C80,Course!$A$2:$B$203,2,TRUE)</f>
        <v>Environmental Science</v>
      </c>
      <c r="H80" s="67" t="s">
        <v>521</v>
      </c>
      <c r="J80" s="71" t="s">
        <v>6</v>
      </c>
      <c r="K80" s="71">
        <v>0.53125</v>
      </c>
      <c r="L80" s="71">
        <v>0.625</v>
      </c>
      <c r="M80" s="67">
        <v>24</v>
      </c>
      <c r="N80" s="97" t="s">
        <v>621</v>
      </c>
      <c r="O80" s="97" t="s">
        <v>647</v>
      </c>
      <c r="P80" s="98" t="s">
        <v>652</v>
      </c>
      <c r="T80" s="68"/>
    </row>
    <row r="81" spans="1:20" s="67" customFormat="1" ht="16.5" customHeight="1" x14ac:dyDescent="0.2">
      <c r="A81" s="67" t="s">
        <v>132</v>
      </c>
      <c r="B81" s="67" t="s">
        <v>620</v>
      </c>
      <c r="C81" s="67" t="s">
        <v>316</v>
      </c>
      <c r="D81" s="67" t="s">
        <v>587</v>
      </c>
      <c r="E81" s="69">
        <v>1703</v>
      </c>
      <c r="F81" s="69" t="s">
        <v>601</v>
      </c>
      <c r="G81" s="70" t="str">
        <f>VLOOKUP(C81,Course!$A$2:$B$203,2,TRUE)</f>
        <v>Contemporary Health</v>
      </c>
      <c r="H81" s="67" t="s">
        <v>620</v>
      </c>
      <c r="J81" s="71" t="str">
        <f>VLOOKUP(A81,Blocks!$A$5:$E$137,2,FALSE)</f>
        <v>Online</v>
      </c>
      <c r="K81" s="71" t="str">
        <f>VLOOKUP(A81,Blocks!$A$5:$E$137,3,FALSE)</f>
        <v>Online</v>
      </c>
      <c r="L81" s="71" t="str">
        <f>VLOOKUP(A81,Blocks!$A$5:$E$137,4,FALSE)</f>
        <v>Online</v>
      </c>
      <c r="M81" s="67">
        <v>24</v>
      </c>
      <c r="N81" s="97"/>
      <c r="O81" s="97"/>
      <c r="P81" s="98"/>
      <c r="T81" s="68"/>
    </row>
    <row r="82" spans="1:20" s="67" customFormat="1" ht="16.5" customHeight="1" x14ac:dyDescent="0.2">
      <c r="A82" s="67" t="s">
        <v>114</v>
      </c>
      <c r="B82" s="67" t="s">
        <v>530</v>
      </c>
      <c r="C82" s="67" t="s">
        <v>323</v>
      </c>
      <c r="D82" s="67" t="s">
        <v>587</v>
      </c>
      <c r="E82" s="69">
        <v>2113</v>
      </c>
      <c r="F82" s="69" t="s">
        <v>586</v>
      </c>
      <c r="G82" s="70" t="str">
        <f>VLOOKUP(C82,Course!$A$2:$B$203,2,TRUE)</f>
        <v>Microbiology</v>
      </c>
      <c r="H82" s="67" t="s">
        <v>530</v>
      </c>
      <c r="J82" s="71" t="str">
        <f>VLOOKUP(A82,Blocks!$A$5:$E$137,2,FALSE)</f>
        <v>TR</v>
      </c>
      <c r="K82" s="71">
        <f>VLOOKUP(A82,Blocks!$A$5:$E$137,3,FALSE)</f>
        <v>0.66666666666666663</v>
      </c>
      <c r="L82" s="71">
        <f>VLOOKUP(A82,Blocks!$A$5:$E$137,4,FALSE)</f>
        <v>0.72222222222222221</v>
      </c>
      <c r="M82" s="67">
        <v>24</v>
      </c>
      <c r="N82" s="97" t="s">
        <v>621</v>
      </c>
      <c r="O82" s="97" t="s">
        <v>647</v>
      </c>
      <c r="P82" s="98" t="s">
        <v>653</v>
      </c>
      <c r="T82" s="68"/>
    </row>
    <row r="83" spans="1:20" s="67" customFormat="1" ht="16.5" customHeight="1" x14ac:dyDescent="0.2">
      <c r="A83" s="67" t="s">
        <v>161</v>
      </c>
      <c r="B83" s="67" t="s">
        <v>530</v>
      </c>
      <c r="C83" s="67" t="s">
        <v>323</v>
      </c>
      <c r="D83" s="67" t="s">
        <v>587</v>
      </c>
      <c r="E83" s="69">
        <v>2113</v>
      </c>
      <c r="F83" s="69" t="s">
        <v>586</v>
      </c>
      <c r="G83" s="70" t="str">
        <f>VLOOKUP(C83,Course!$A$2:$B$203,2,TRUE)</f>
        <v>Microbiology</v>
      </c>
      <c r="H83" s="67" t="s">
        <v>530</v>
      </c>
      <c r="J83" s="71" t="str">
        <f>VLOOKUP(A83,Blocks!$A$5:$E$137,2,FALSE)</f>
        <v>R</v>
      </c>
      <c r="K83" s="71">
        <f>VLOOKUP(A83,Blocks!$A$5:$E$137,3,FALSE)</f>
        <v>0.52083333333333337</v>
      </c>
      <c r="L83" s="71">
        <f>VLOOKUP(A83,Blocks!$A$5:$E$137,4,FALSE)</f>
        <v>0.63888888888888895</v>
      </c>
      <c r="M83" s="67">
        <v>24</v>
      </c>
      <c r="N83" s="97" t="s">
        <v>621</v>
      </c>
      <c r="O83" s="97" t="s">
        <v>637</v>
      </c>
      <c r="P83" s="98" t="s">
        <v>643</v>
      </c>
      <c r="T83" s="68"/>
    </row>
    <row r="84" spans="1:20" s="67" customFormat="1" ht="16.5" customHeight="1" x14ac:dyDescent="0.2">
      <c r="A84" s="67" t="s">
        <v>614</v>
      </c>
      <c r="B84" s="67" t="s">
        <v>600</v>
      </c>
      <c r="C84" s="67" t="s">
        <v>324</v>
      </c>
      <c r="D84" s="67" t="s">
        <v>587</v>
      </c>
      <c r="E84" s="69" t="s">
        <v>636</v>
      </c>
      <c r="F84" s="69" t="s">
        <v>586</v>
      </c>
      <c r="G84" s="70" t="str">
        <f>VLOOKUP(C84,Course!$A$2:$B$203,2,TRUE)</f>
        <v>Human Performance - A &amp; P I</v>
      </c>
      <c r="H84" s="67" t="s">
        <v>600</v>
      </c>
      <c r="J84" s="71" t="s">
        <v>5</v>
      </c>
      <c r="K84" s="71" t="s">
        <v>615</v>
      </c>
      <c r="L84" s="71">
        <v>0.3888888888888889</v>
      </c>
      <c r="M84" s="67">
        <v>24</v>
      </c>
      <c r="N84" s="97" t="s">
        <v>621</v>
      </c>
      <c r="O84" s="97" t="s">
        <v>647</v>
      </c>
      <c r="P84" s="98" t="s">
        <v>648</v>
      </c>
      <c r="S84" s="96"/>
      <c r="T84" s="68"/>
    </row>
    <row r="85" spans="1:20" s="67" customFormat="1" ht="16.5" customHeight="1" x14ac:dyDescent="0.2">
      <c r="A85" s="67" t="s">
        <v>57</v>
      </c>
      <c r="B85" s="67" t="s">
        <v>600</v>
      </c>
      <c r="C85" s="67" t="s">
        <v>324</v>
      </c>
      <c r="D85" s="67" t="s">
        <v>587</v>
      </c>
      <c r="E85" s="69" t="s">
        <v>636</v>
      </c>
      <c r="F85" s="69" t="s">
        <v>586</v>
      </c>
      <c r="G85" s="70" t="str">
        <f>VLOOKUP(C85,Course!$A$2:$B$203,2,TRUE)</f>
        <v>Human Performance - A &amp; P I</v>
      </c>
      <c r="H85" s="67" t="s">
        <v>600</v>
      </c>
      <c r="J85" s="71" t="str">
        <f>VLOOKUP(A85,Blocks!$A$5:$E$137,2,FALSE)</f>
        <v>W</v>
      </c>
      <c r="K85" s="71">
        <f>VLOOKUP(A85,Blocks!$A$5:$E$137,3,FALSE)</f>
        <v>0.37847222222222227</v>
      </c>
      <c r="L85" s="71">
        <f>VLOOKUP(A85,Blocks!$A$5:$E$137,4,FALSE)</f>
        <v>0.46180555555555558</v>
      </c>
      <c r="M85" s="67">
        <v>24</v>
      </c>
      <c r="N85" s="97" t="s">
        <v>621</v>
      </c>
      <c r="O85" s="97" t="s">
        <v>647</v>
      </c>
      <c r="P85" s="98" t="s">
        <v>653</v>
      </c>
      <c r="T85" s="68"/>
    </row>
    <row r="86" spans="1:20" s="67" customFormat="1" ht="16.5" customHeight="1" x14ac:dyDescent="0.2">
      <c r="A86" s="67" t="s">
        <v>70</v>
      </c>
      <c r="B86" s="67" t="s">
        <v>557</v>
      </c>
      <c r="C86" s="67" t="s">
        <v>326</v>
      </c>
      <c r="D86" s="67" t="s">
        <v>587</v>
      </c>
      <c r="E86" s="69">
        <v>2124</v>
      </c>
      <c r="F86" s="69" t="s">
        <v>586</v>
      </c>
      <c r="G86" s="70" t="str">
        <f>VLOOKUP(C86,Course!$A$2:$B$203,2,TRUE)</f>
        <v>Hum Anatomy &amp; Physiology I</v>
      </c>
      <c r="H86" s="67" t="s">
        <v>557</v>
      </c>
      <c r="J86" s="71" t="str">
        <f>VLOOKUP(A86,Blocks!$A$5:$E$137,2,FALSE)</f>
        <v>MW</v>
      </c>
      <c r="K86" s="71">
        <f>VLOOKUP(A86,Blocks!$A$5:$E$137,3,FALSE)</f>
        <v>0.53125</v>
      </c>
      <c r="L86" s="71">
        <f>VLOOKUP(A86,Blocks!$A$5:$E$137,4,FALSE)</f>
        <v>0.58680555555555558</v>
      </c>
      <c r="M86" s="67">
        <v>24</v>
      </c>
      <c r="N86" s="97" t="s">
        <v>621</v>
      </c>
      <c r="O86" s="97" t="s">
        <v>647</v>
      </c>
      <c r="P86" s="98" t="s">
        <v>653</v>
      </c>
      <c r="T86" s="68"/>
    </row>
    <row r="87" spans="1:20" s="67" customFormat="1" ht="16.5" customHeight="1" x14ac:dyDescent="0.2">
      <c r="A87" s="67" t="s">
        <v>124</v>
      </c>
      <c r="B87" s="67" t="s">
        <v>557</v>
      </c>
      <c r="C87" s="67" t="s">
        <v>326</v>
      </c>
      <c r="D87" s="67" t="s">
        <v>587</v>
      </c>
      <c r="E87" s="69">
        <v>2124</v>
      </c>
      <c r="F87" s="69" t="s">
        <v>586</v>
      </c>
      <c r="G87" s="70" t="str">
        <f>VLOOKUP(C87,Course!$A$2:$B$203,2,TRUE)</f>
        <v>Hum Anatomy &amp; Physiology I</v>
      </c>
      <c r="H87" s="67" t="s">
        <v>557</v>
      </c>
      <c r="J87" s="71" t="str">
        <f>VLOOKUP(A87,Blocks!$A$5:$E$137,2,FALSE)</f>
        <v>W</v>
      </c>
      <c r="K87" s="71">
        <f>VLOOKUP(A87,Blocks!$A$5:$E$137,3,FALSE)</f>
        <v>0.65625</v>
      </c>
      <c r="L87" s="71">
        <f>VLOOKUP(A87,Blocks!$A$5:$E$137,4,FALSE)</f>
        <v>0.73958333333333337</v>
      </c>
      <c r="M87" s="67">
        <v>24</v>
      </c>
      <c r="N87" s="97" t="s">
        <v>621</v>
      </c>
      <c r="O87" s="97" t="s">
        <v>0</v>
      </c>
      <c r="P87" s="98" t="s">
        <v>651</v>
      </c>
      <c r="T87" s="68"/>
    </row>
    <row r="88" spans="1:20" s="67" customFormat="1" ht="16.5" customHeight="1" x14ac:dyDescent="0.2">
      <c r="A88" s="67" t="s">
        <v>110</v>
      </c>
      <c r="B88" s="67" t="s">
        <v>557</v>
      </c>
      <c r="C88" s="67" t="s">
        <v>326</v>
      </c>
      <c r="D88" s="67" t="s">
        <v>587</v>
      </c>
      <c r="E88" s="69">
        <v>2124</v>
      </c>
      <c r="F88" s="69" t="s">
        <v>597</v>
      </c>
      <c r="G88" s="70" t="str">
        <f>VLOOKUP(C88,Course!$A$2:$B$203,2,TRUE)</f>
        <v>Hum Anatomy &amp; Physiology I</v>
      </c>
      <c r="H88" s="67" t="s">
        <v>557</v>
      </c>
      <c r="J88" s="71" t="str">
        <f>VLOOKUP(A88,Blocks!$A$5:$E$137,2,FALSE)</f>
        <v>TR</v>
      </c>
      <c r="K88" s="71">
        <f>VLOOKUP(A88,Blocks!$A$5:$E$137,3,FALSE)</f>
        <v>0.45833333333333331</v>
      </c>
      <c r="L88" s="71">
        <f>VLOOKUP(A88,Blocks!$A$5:$E$137,4,FALSE)</f>
        <v>0.51388888888888895</v>
      </c>
      <c r="M88" s="67">
        <v>24</v>
      </c>
      <c r="N88" s="97" t="s">
        <v>621</v>
      </c>
      <c r="O88" s="97" t="s">
        <v>647</v>
      </c>
      <c r="P88" s="98" t="s">
        <v>653</v>
      </c>
      <c r="T88" s="68"/>
    </row>
    <row r="89" spans="1:20" s="67" customFormat="1" ht="16.5" customHeight="1" x14ac:dyDescent="0.2">
      <c r="A89" s="67" t="s">
        <v>83</v>
      </c>
      <c r="B89" s="67" t="s">
        <v>557</v>
      </c>
      <c r="C89" s="67" t="s">
        <v>326</v>
      </c>
      <c r="D89" s="67" t="s">
        <v>587</v>
      </c>
      <c r="E89" s="69">
        <v>2124</v>
      </c>
      <c r="F89" s="69" t="s">
        <v>597</v>
      </c>
      <c r="G89" s="70" t="str">
        <f>VLOOKUP(C89,Course!$A$2:$B$203,2,TRUE)</f>
        <v>Hum Anatomy &amp; Physiology I</v>
      </c>
      <c r="H89" s="67" t="s">
        <v>557</v>
      </c>
      <c r="J89" s="71" t="str">
        <f>VLOOKUP(A89,Blocks!$A$5:$E$137,2,FALSE)</f>
        <v>F</v>
      </c>
      <c r="K89" s="71">
        <f>VLOOKUP(A89,Blocks!$A$5:$E$137,3,FALSE)</f>
        <v>0.46875</v>
      </c>
      <c r="L89" s="71">
        <f>VLOOKUP(A89,Blocks!$A$5:$E$137,4,FALSE)</f>
        <v>0.55208333333333337</v>
      </c>
      <c r="M89" s="67">
        <v>24</v>
      </c>
      <c r="N89" s="97" t="s">
        <v>621</v>
      </c>
      <c r="O89" s="97" t="s">
        <v>0</v>
      </c>
      <c r="P89" s="98" t="s">
        <v>649</v>
      </c>
      <c r="T89" s="68"/>
    </row>
    <row r="90" spans="1:20" s="67" customFormat="1" ht="16.5" customHeight="1" x14ac:dyDescent="0.2">
      <c r="A90" s="67" t="s">
        <v>65</v>
      </c>
      <c r="B90" s="67" t="s">
        <v>557</v>
      </c>
      <c r="C90" s="67" t="s">
        <v>327</v>
      </c>
      <c r="D90" s="67" t="s">
        <v>587</v>
      </c>
      <c r="E90" s="69">
        <v>2126</v>
      </c>
      <c r="F90" s="69" t="s">
        <v>586</v>
      </c>
      <c r="G90" s="70" t="str">
        <f>VLOOKUP(C90,Course!$A$2:$B$203,2,TRUE)</f>
        <v>Hum Anatomy &amp; Physiology II</v>
      </c>
      <c r="H90" s="67" t="s">
        <v>557</v>
      </c>
      <c r="J90" s="71" t="str">
        <f>VLOOKUP(A90,Blocks!$A$5:$E$137,2,FALSE)</f>
        <v>MW</v>
      </c>
      <c r="K90" s="71">
        <f>VLOOKUP(A90,Blocks!$A$5:$E$137,3,FALSE)</f>
        <v>0.59375</v>
      </c>
      <c r="L90" s="71">
        <f>VLOOKUP(A90,Blocks!$A$5:$E$137,4,FALSE)</f>
        <v>0.64930555555555558</v>
      </c>
      <c r="M90" s="67">
        <v>24</v>
      </c>
      <c r="N90" s="97" t="s">
        <v>621</v>
      </c>
      <c r="O90" s="97" t="s">
        <v>647</v>
      </c>
      <c r="P90" s="98" t="s">
        <v>648</v>
      </c>
      <c r="T90" s="68"/>
    </row>
    <row r="91" spans="1:20" s="67" customFormat="1" ht="16.5" customHeight="1" x14ac:dyDescent="0.2">
      <c r="A91" s="67" t="s">
        <v>119</v>
      </c>
      <c r="B91" s="67" t="s">
        <v>557</v>
      </c>
      <c r="C91" s="67" t="s">
        <v>327</v>
      </c>
      <c r="D91" s="67" t="s">
        <v>587</v>
      </c>
      <c r="E91" s="69">
        <v>2126</v>
      </c>
      <c r="F91" s="69" t="s">
        <v>586</v>
      </c>
      <c r="G91" s="70" t="str">
        <f>VLOOKUP(C91,Course!$A$2:$B$203,2,TRUE)</f>
        <v>Hum Anatomy &amp; Physiology II</v>
      </c>
      <c r="H91" s="67" t="s">
        <v>557</v>
      </c>
      <c r="J91" s="71" t="str">
        <f>VLOOKUP(A91,Blocks!$A$5:$E$137,2,FALSE)</f>
        <v>M</v>
      </c>
      <c r="K91" s="71">
        <f>VLOOKUP(A91,Blocks!$A$5:$E$137,3,FALSE)</f>
        <v>0.65625</v>
      </c>
      <c r="L91" s="71">
        <f>VLOOKUP(A91,Blocks!$A$5:$E$137,4,FALSE)</f>
        <v>0.73958333333333337</v>
      </c>
      <c r="M91" s="67">
        <v>24</v>
      </c>
      <c r="N91" s="97" t="s">
        <v>621</v>
      </c>
      <c r="O91" s="97" t="s">
        <v>647</v>
      </c>
      <c r="P91" s="98" t="s">
        <v>653</v>
      </c>
      <c r="S91" s="99"/>
      <c r="T91" s="68"/>
    </row>
    <row r="92" spans="1:20" s="67" customFormat="1" ht="16.5" customHeight="1" x14ac:dyDescent="0.2">
      <c r="A92" s="67" t="s">
        <v>89</v>
      </c>
      <c r="B92" s="67" t="s">
        <v>557</v>
      </c>
      <c r="C92" s="67" t="s">
        <v>608</v>
      </c>
      <c r="D92" s="67" t="s">
        <v>587</v>
      </c>
      <c r="E92" s="69">
        <v>2522</v>
      </c>
      <c r="F92" s="69" t="s">
        <v>586</v>
      </c>
      <c r="G92" s="70" t="s">
        <v>610</v>
      </c>
      <c r="H92" s="67" t="s">
        <v>557</v>
      </c>
      <c r="J92" s="71" t="str">
        <f>VLOOKUP(A92,Blocks!$A$5:$E$137,2,FALSE)</f>
        <v>R</v>
      </c>
      <c r="K92" s="71">
        <f>VLOOKUP(A92,Blocks!$A$5:$E$137,3,FALSE)</f>
        <v>0.58333333333333337</v>
      </c>
      <c r="L92" s="71">
        <f>VLOOKUP(A92,Blocks!$A$5:$E$137,4,FALSE)</f>
        <v>0.66666666666666663</v>
      </c>
      <c r="M92" s="67">
        <v>24</v>
      </c>
      <c r="N92" s="97" t="s">
        <v>621</v>
      </c>
      <c r="O92" s="97" t="s">
        <v>647</v>
      </c>
      <c r="P92" s="98" t="s">
        <v>648</v>
      </c>
      <c r="T92" s="68"/>
    </row>
    <row r="93" spans="1:20" s="67" customFormat="1" ht="16.5" customHeight="1" x14ac:dyDescent="0.2">
      <c r="A93" s="67" t="s">
        <v>111</v>
      </c>
      <c r="B93" s="67" t="s">
        <v>557</v>
      </c>
      <c r="C93" s="67" t="s">
        <v>608</v>
      </c>
      <c r="D93" s="67" t="s">
        <v>609</v>
      </c>
      <c r="E93" s="69">
        <v>2522</v>
      </c>
      <c r="F93" s="69" t="s">
        <v>586</v>
      </c>
      <c r="G93" s="70" t="s">
        <v>610</v>
      </c>
      <c r="H93" s="67" t="s">
        <v>557</v>
      </c>
      <c r="J93" s="71" t="str">
        <f>VLOOKUP(A93,Blocks!$A$5:$E$137,2,FALSE)</f>
        <v>TR</v>
      </c>
      <c r="K93" s="71">
        <f>VLOOKUP(A93,Blocks!$A$5:$E$137,3,FALSE)</f>
        <v>0.52083333333333337</v>
      </c>
      <c r="L93" s="71">
        <f>VLOOKUP(A93,Blocks!$A$5:$E$137,4,FALSE)</f>
        <v>0.57638888888888895</v>
      </c>
      <c r="M93" s="67">
        <v>24</v>
      </c>
      <c r="N93" s="97" t="s">
        <v>621</v>
      </c>
      <c r="O93" s="97" t="s">
        <v>640</v>
      </c>
      <c r="P93" s="98" t="s">
        <v>643</v>
      </c>
      <c r="S93" s="96"/>
      <c r="T93" s="68"/>
    </row>
    <row r="94" spans="1:20" s="67" customFormat="1" ht="16.5" customHeight="1" x14ac:dyDescent="0.2">
      <c r="B94" s="67" t="str">
        <f t="shared" ref="B94:B100" si="4">CONCATENATE(H94,I94)</f>
        <v/>
      </c>
      <c r="C94" s="67" t="str">
        <f t="shared" ref="C94:C100" si="5">CONCATENATE(D94," ",E94)</f>
        <v xml:space="preserve"> </v>
      </c>
      <c r="E94" s="69"/>
      <c r="F94" s="69"/>
      <c r="G94" s="70" t="e">
        <f>VLOOKUP(C94,Course!$A$2:$B$203,2,TRUE)</f>
        <v>#N/A</v>
      </c>
      <c r="J94" s="71" t="e">
        <f>VLOOKUP(A94,Blocks!$A$5:$E$137,2,FALSE)</f>
        <v>#N/A</v>
      </c>
      <c r="K94" s="71" t="e">
        <f>VLOOKUP(A94,Blocks!$A$5:$E$137,3,FALSE)</f>
        <v>#N/A</v>
      </c>
      <c r="L94" s="71" t="e">
        <f>VLOOKUP(A94,Blocks!$A$5:$E$137,4,FALSE)</f>
        <v>#N/A</v>
      </c>
      <c r="N94" s="97"/>
      <c r="P94" s="69"/>
      <c r="T94" s="68"/>
    </row>
    <row r="95" spans="1:20" s="67" customFormat="1" ht="16.5" customHeight="1" x14ac:dyDescent="0.2">
      <c r="B95" s="67" t="str">
        <f t="shared" si="4"/>
        <v/>
      </c>
      <c r="C95" s="67" t="str">
        <f t="shared" si="5"/>
        <v xml:space="preserve"> </v>
      </c>
      <c r="E95" s="69"/>
      <c r="F95" s="69"/>
      <c r="G95" s="70" t="e">
        <f>VLOOKUP(C95,Course!$A$2:$B$203,2,TRUE)</f>
        <v>#N/A</v>
      </c>
      <c r="J95" s="71" t="e">
        <f>VLOOKUP(A95,Blocks!$A$5:$E$137,2,FALSE)</f>
        <v>#N/A</v>
      </c>
      <c r="K95" s="71" t="e">
        <f>VLOOKUP(A95,Blocks!$A$5:$E$137,3,FALSE)</f>
        <v>#N/A</v>
      </c>
      <c r="L95" s="71" t="e">
        <f>VLOOKUP(A95,Blocks!$A$5:$E$137,4,FALSE)</f>
        <v>#N/A</v>
      </c>
      <c r="N95" s="97"/>
      <c r="P95" s="69"/>
      <c r="T95" s="68"/>
    </row>
    <row r="96" spans="1:20" s="67" customFormat="1" ht="16.5" customHeight="1" x14ac:dyDescent="0.2">
      <c r="B96" s="67" t="str">
        <f t="shared" si="4"/>
        <v/>
      </c>
      <c r="C96" s="67" t="str">
        <f t="shared" si="5"/>
        <v xml:space="preserve"> </v>
      </c>
      <c r="E96" s="69"/>
      <c r="F96" s="69"/>
      <c r="G96" s="70" t="e">
        <f>VLOOKUP(C96,Course!$A$2:$B$203,2,TRUE)</f>
        <v>#N/A</v>
      </c>
      <c r="J96" s="71" t="e">
        <f>VLOOKUP(A96,Blocks!$A$5:$E$137,2,FALSE)</f>
        <v>#N/A</v>
      </c>
      <c r="K96" s="71" t="e">
        <f>VLOOKUP(A96,Blocks!$A$5:$E$137,3,FALSE)</f>
        <v>#N/A</v>
      </c>
      <c r="L96" s="71" t="e">
        <f>VLOOKUP(A96,Blocks!$A$5:$E$137,4,FALSE)</f>
        <v>#N/A</v>
      </c>
      <c r="N96" s="97"/>
      <c r="P96" s="69"/>
      <c r="T96" s="68"/>
    </row>
    <row r="97" spans="2:20" s="67" customFormat="1" ht="16.5" customHeight="1" x14ac:dyDescent="0.2">
      <c r="B97" s="67" t="str">
        <f t="shared" si="4"/>
        <v/>
      </c>
      <c r="C97" s="67" t="str">
        <f t="shared" si="5"/>
        <v xml:space="preserve"> </v>
      </c>
      <c r="E97" s="69"/>
      <c r="F97" s="69"/>
      <c r="G97" s="70" t="e">
        <f>VLOOKUP(C97,Course!$A$2:$B$203,2,TRUE)</f>
        <v>#N/A</v>
      </c>
      <c r="J97" s="71" t="e">
        <f>VLOOKUP(A97,Blocks!$A$5:$E$137,2,FALSE)</f>
        <v>#N/A</v>
      </c>
      <c r="K97" s="71" t="e">
        <f>VLOOKUP(A97,Blocks!$A$5:$E$137,3,FALSE)</f>
        <v>#N/A</v>
      </c>
      <c r="L97" s="71" t="e">
        <f>VLOOKUP(A97,Blocks!$A$5:$E$137,4,FALSE)</f>
        <v>#N/A</v>
      </c>
      <c r="N97" s="97"/>
      <c r="P97" s="69"/>
      <c r="T97" s="68"/>
    </row>
    <row r="98" spans="2:20" s="67" customFormat="1" ht="16.5" customHeight="1" x14ac:dyDescent="0.2">
      <c r="B98" s="67" t="str">
        <f t="shared" si="4"/>
        <v/>
      </c>
      <c r="C98" s="67" t="str">
        <f t="shared" si="5"/>
        <v xml:space="preserve"> </v>
      </c>
      <c r="E98" s="69"/>
      <c r="F98" s="69"/>
      <c r="G98" s="70" t="e">
        <f>VLOOKUP(C98,Course!$A$2:$B$203,2,TRUE)</f>
        <v>#N/A</v>
      </c>
      <c r="J98" s="71" t="e">
        <f>VLOOKUP(A98,Blocks!$A$5:$E$137,2,FALSE)</f>
        <v>#N/A</v>
      </c>
      <c r="K98" s="71" t="e">
        <f>VLOOKUP(A98,Blocks!$A$5:$E$137,3,FALSE)</f>
        <v>#N/A</v>
      </c>
      <c r="L98" s="71" t="e">
        <f>VLOOKUP(A98,Blocks!$A$5:$E$137,4,FALSE)</f>
        <v>#N/A</v>
      </c>
      <c r="N98" s="97"/>
      <c r="P98" s="69"/>
      <c r="T98" s="68"/>
    </row>
    <row r="99" spans="2:20" s="67" customFormat="1" ht="16.5" customHeight="1" x14ac:dyDescent="0.2">
      <c r="B99" s="67" t="str">
        <f t="shared" si="4"/>
        <v/>
      </c>
      <c r="C99" s="67" t="str">
        <f t="shared" si="5"/>
        <v xml:space="preserve"> </v>
      </c>
      <c r="E99" s="69"/>
      <c r="F99" s="69"/>
      <c r="G99" s="70" t="e">
        <f>VLOOKUP(C99,Course!$A$2:$B$203,2,TRUE)</f>
        <v>#N/A</v>
      </c>
      <c r="J99" s="71" t="e">
        <f>VLOOKUP(A99,Blocks!$A$5:$E$137,2,FALSE)</f>
        <v>#N/A</v>
      </c>
      <c r="K99" s="71" t="e">
        <f>VLOOKUP(A99,Blocks!$A$5:$E$137,3,FALSE)</f>
        <v>#N/A</v>
      </c>
      <c r="L99" s="71" t="e">
        <f>VLOOKUP(A99,Blocks!$A$5:$E$137,4,FALSE)</f>
        <v>#N/A</v>
      </c>
      <c r="N99" s="97"/>
      <c r="P99" s="69"/>
      <c r="S99" s="96"/>
      <c r="T99" s="68"/>
    </row>
    <row r="100" spans="2:20" s="67" customFormat="1" ht="16.5" customHeight="1" x14ac:dyDescent="0.2">
      <c r="B100" s="67" t="str">
        <f t="shared" si="4"/>
        <v/>
      </c>
      <c r="C100" s="67" t="str">
        <f t="shared" si="5"/>
        <v xml:space="preserve"> </v>
      </c>
      <c r="E100" s="69"/>
      <c r="F100" s="69"/>
      <c r="G100" s="70" t="e">
        <f>VLOOKUP(C100,Course!$A$2:$B$203,2,TRUE)</f>
        <v>#N/A</v>
      </c>
      <c r="J100" s="71" t="e">
        <f>VLOOKUP(A100,Blocks!$A$5:$E$137,2,FALSE)</f>
        <v>#N/A</v>
      </c>
      <c r="K100" s="71" t="e">
        <f>VLOOKUP(A100,Blocks!$A$5:$E$137,3,FALSE)</f>
        <v>#N/A</v>
      </c>
      <c r="L100" s="71" t="e">
        <f>VLOOKUP(A100,Blocks!$A$5:$E$137,4,FALSE)</f>
        <v>#N/A</v>
      </c>
      <c r="N100" s="97"/>
      <c r="P100" s="69"/>
      <c r="T100" s="68"/>
    </row>
    <row r="101" spans="2:20" s="67" customFormat="1" ht="16.5" customHeight="1" x14ac:dyDescent="0.2">
      <c r="B101" s="67" t="str">
        <f t="shared" ref="B101:B116" si="6">CONCATENATE(H101,I101)</f>
        <v/>
      </c>
      <c r="C101" s="67" t="str">
        <f t="shared" ref="C101:C116" si="7">CONCATENATE(D101," ",E101)</f>
        <v xml:space="preserve"> </v>
      </c>
      <c r="E101" s="69"/>
      <c r="F101" s="69"/>
      <c r="G101" s="70" t="e">
        <f>VLOOKUP(C101,Course!$A$2:$B$203,2,TRUE)</f>
        <v>#N/A</v>
      </c>
      <c r="J101" s="71" t="e">
        <f>VLOOKUP(A101,Blocks!$A$5:$E$137,2,FALSE)</f>
        <v>#N/A</v>
      </c>
      <c r="K101" s="71" t="e">
        <f>VLOOKUP(A101,Blocks!$A$5:$E$137,3,FALSE)</f>
        <v>#N/A</v>
      </c>
      <c r="L101" s="71" t="e">
        <f>VLOOKUP(A101,Blocks!$A$5:$E$137,4,FALSE)</f>
        <v>#N/A</v>
      </c>
      <c r="N101" s="97"/>
      <c r="P101" s="69"/>
      <c r="T101" s="68"/>
    </row>
    <row r="102" spans="2:20" s="67" customFormat="1" ht="16.5" customHeight="1" x14ac:dyDescent="0.2">
      <c r="B102" s="67" t="str">
        <f t="shared" si="6"/>
        <v/>
      </c>
      <c r="C102" s="67" t="str">
        <f t="shared" si="7"/>
        <v xml:space="preserve"> </v>
      </c>
      <c r="E102" s="69"/>
      <c r="F102" s="69"/>
      <c r="G102" s="70" t="e">
        <f>VLOOKUP(C102,Course!$A$2:$B$203,2,TRUE)</f>
        <v>#N/A</v>
      </c>
      <c r="J102" s="71" t="e">
        <f>VLOOKUP(A102,Blocks!$A$5:$E$137,2,FALSE)</f>
        <v>#N/A</v>
      </c>
      <c r="K102" s="71" t="e">
        <f>VLOOKUP(A102,Blocks!$A$5:$E$137,3,FALSE)</f>
        <v>#N/A</v>
      </c>
      <c r="L102" s="71" t="e">
        <f>VLOOKUP(A102,Blocks!$A$5:$E$137,4,FALSE)</f>
        <v>#N/A</v>
      </c>
      <c r="N102" s="97"/>
      <c r="P102" s="69"/>
      <c r="T102" s="68"/>
    </row>
    <row r="103" spans="2:20" s="67" customFormat="1" ht="16.5" customHeight="1" x14ac:dyDescent="0.2">
      <c r="B103" s="67" t="str">
        <f t="shared" si="6"/>
        <v/>
      </c>
      <c r="C103" s="67" t="str">
        <f t="shared" si="7"/>
        <v xml:space="preserve"> </v>
      </c>
      <c r="E103" s="69"/>
      <c r="F103" s="69"/>
      <c r="G103" s="70" t="e">
        <f>VLOOKUP(C103,Course!$A$2:$B$203,2,TRUE)</f>
        <v>#N/A</v>
      </c>
      <c r="J103" s="71" t="e">
        <f>VLOOKUP(A103,Blocks!$A$5:$E$137,2,FALSE)</f>
        <v>#N/A</v>
      </c>
      <c r="K103" s="71" t="e">
        <f>VLOOKUP(A103,Blocks!$A$5:$E$137,3,FALSE)</f>
        <v>#N/A</v>
      </c>
      <c r="L103" s="71" t="e">
        <f>VLOOKUP(A103,Blocks!$A$5:$E$137,4,FALSE)</f>
        <v>#N/A</v>
      </c>
      <c r="N103" s="97"/>
      <c r="P103" s="69"/>
      <c r="T103" s="68"/>
    </row>
    <row r="104" spans="2:20" s="67" customFormat="1" ht="16.5" customHeight="1" x14ac:dyDescent="0.2">
      <c r="B104" s="67" t="str">
        <f t="shared" si="6"/>
        <v/>
      </c>
      <c r="C104" s="67" t="str">
        <f t="shared" si="7"/>
        <v xml:space="preserve"> </v>
      </c>
      <c r="E104" s="69"/>
      <c r="F104" s="69"/>
      <c r="G104" s="70" t="e">
        <f>VLOOKUP(C104,Course!$A$2:$B$203,2,TRUE)</f>
        <v>#N/A</v>
      </c>
      <c r="J104" s="71" t="e">
        <f>VLOOKUP(A104,Blocks!$A$5:$E$137,2,FALSE)</f>
        <v>#N/A</v>
      </c>
      <c r="K104" s="71" t="e">
        <f>VLOOKUP(A104,Blocks!$A$5:$E$137,3,FALSE)</f>
        <v>#N/A</v>
      </c>
      <c r="L104" s="71" t="e">
        <f>VLOOKUP(A104,Blocks!$A$5:$E$137,4,FALSE)</f>
        <v>#N/A</v>
      </c>
      <c r="N104" s="97"/>
      <c r="P104" s="69"/>
      <c r="T104" s="68"/>
    </row>
    <row r="105" spans="2:20" s="67" customFormat="1" ht="16.5" customHeight="1" x14ac:dyDescent="0.2">
      <c r="B105" s="67" t="str">
        <f t="shared" si="6"/>
        <v/>
      </c>
      <c r="C105" s="67" t="str">
        <f t="shared" si="7"/>
        <v xml:space="preserve"> </v>
      </c>
      <c r="E105" s="69"/>
      <c r="F105" s="69"/>
      <c r="G105" s="70" t="e">
        <f>VLOOKUP(C105,Course!$A$2:$B$203,2,TRUE)</f>
        <v>#N/A</v>
      </c>
      <c r="J105" s="71" t="e">
        <f>VLOOKUP(A105,Blocks!$A$5:$E$137,2,FALSE)</f>
        <v>#N/A</v>
      </c>
      <c r="K105" s="71" t="e">
        <f>VLOOKUP(A105,Blocks!$A$5:$E$137,3,FALSE)</f>
        <v>#N/A</v>
      </c>
      <c r="L105" s="71" t="e">
        <f>VLOOKUP(A105,Blocks!$A$5:$E$137,4,FALSE)</f>
        <v>#N/A</v>
      </c>
      <c r="N105" s="97"/>
      <c r="P105" s="69"/>
      <c r="T105" s="68"/>
    </row>
    <row r="106" spans="2:20" s="67" customFormat="1" ht="16.5" customHeight="1" x14ac:dyDescent="0.2">
      <c r="B106" s="67" t="str">
        <f t="shared" si="6"/>
        <v/>
      </c>
      <c r="C106" s="67" t="str">
        <f t="shared" si="7"/>
        <v xml:space="preserve"> </v>
      </c>
      <c r="E106" s="69"/>
      <c r="F106" s="69"/>
      <c r="G106" s="70" t="e">
        <f>VLOOKUP(C106,Course!$A$2:$B$203,2,TRUE)</f>
        <v>#N/A</v>
      </c>
      <c r="J106" s="71" t="e">
        <f>VLOOKUP(A106,Blocks!$A$5:$E$137,2,FALSE)</f>
        <v>#N/A</v>
      </c>
      <c r="K106" s="71" t="e">
        <f>VLOOKUP(A106,Blocks!$A$5:$E$137,3,FALSE)</f>
        <v>#N/A</v>
      </c>
      <c r="L106" s="71" t="e">
        <f>VLOOKUP(A106,Blocks!$A$5:$E$137,4,FALSE)</f>
        <v>#N/A</v>
      </c>
      <c r="N106" s="97"/>
      <c r="P106" s="69"/>
      <c r="T106" s="68"/>
    </row>
    <row r="107" spans="2:20" s="67" customFormat="1" ht="16.5" customHeight="1" x14ac:dyDescent="0.2">
      <c r="B107" s="67" t="str">
        <f t="shared" si="6"/>
        <v/>
      </c>
      <c r="C107" s="67" t="str">
        <f t="shared" si="7"/>
        <v xml:space="preserve"> </v>
      </c>
      <c r="E107" s="69"/>
      <c r="F107" s="69"/>
      <c r="G107" s="70" t="e">
        <f>VLOOKUP(C107,Course!$A$2:$B$203,2,TRUE)</f>
        <v>#N/A</v>
      </c>
      <c r="J107" s="71" t="e">
        <f>VLOOKUP(A107,Blocks!$A$5:$E$137,2,FALSE)</f>
        <v>#N/A</v>
      </c>
      <c r="K107" s="71" t="e">
        <f>VLOOKUP(A107,Blocks!$A$5:$E$137,3,FALSE)</f>
        <v>#N/A</v>
      </c>
      <c r="L107" s="71" t="e">
        <f>VLOOKUP(A107,Blocks!$A$5:$E$137,4,FALSE)</f>
        <v>#N/A</v>
      </c>
      <c r="N107" s="97"/>
      <c r="P107" s="69"/>
      <c r="T107" s="68"/>
    </row>
    <row r="108" spans="2:20" s="67" customFormat="1" ht="16.5" customHeight="1" x14ac:dyDescent="0.2">
      <c r="B108" s="67" t="str">
        <f t="shared" si="6"/>
        <v/>
      </c>
      <c r="C108" s="67" t="str">
        <f t="shared" si="7"/>
        <v xml:space="preserve"> </v>
      </c>
      <c r="E108" s="69"/>
      <c r="F108" s="69"/>
      <c r="G108" s="70" t="e">
        <f>VLOOKUP(C108,Course!$A$2:$B$203,2,TRUE)</f>
        <v>#N/A</v>
      </c>
      <c r="J108" s="71" t="e">
        <f>VLOOKUP(A108,Blocks!$A$5:$E$137,2,FALSE)</f>
        <v>#N/A</v>
      </c>
      <c r="K108" s="71" t="e">
        <f>VLOOKUP(A108,Blocks!$A$5:$E$137,3,FALSE)</f>
        <v>#N/A</v>
      </c>
      <c r="L108" s="71" t="e">
        <f>VLOOKUP(A108,Blocks!$A$5:$E$137,4,FALSE)</f>
        <v>#N/A</v>
      </c>
      <c r="N108" s="97"/>
      <c r="P108" s="69"/>
      <c r="T108" s="68"/>
    </row>
    <row r="109" spans="2:20" s="67" customFormat="1" ht="16.5" customHeight="1" x14ac:dyDescent="0.2">
      <c r="B109" s="67" t="str">
        <f t="shared" si="6"/>
        <v/>
      </c>
      <c r="C109" s="67" t="str">
        <f t="shared" si="7"/>
        <v xml:space="preserve"> </v>
      </c>
      <c r="E109" s="69"/>
      <c r="F109" s="69"/>
      <c r="G109" s="70" t="e">
        <f>VLOOKUP(C109,Course!$A$2:$B$203,2,TRUE)</f>
        <v>#N/A</v>
      </c>
      <c r="J109" s="71" t="e">
        <f>VLOOKUP(A109,Blocks!$A$5:$E$137,2,FALSE)</f>
        <v>#N/A</v>
      </c>
      <c r="K109" s="71" t="e">
        <f>VLOOKUP(A109,Blocks!$A$5:$E$137,3,FALSE)</f>
        <v>#N/A</v>
      </c>
      <c r="L109" s="71" t="e">
        <f>VLOOKUP(A109,Blocks!$A$5:$E$137,4,FALSE)</f>
        <v>#N/A</v>
      </c>
      <c r="N109" s="97"/>
      <c r="P109" s="69"/>
      <c r="T109" s="68"/>
    </row>
    <row r="110" spans="2:20" s="67" customFormat="1" ht="16.5" customHeight="1" x14ac:dyDescent="0.2">
      <c r="B110" s="67" t="str">
        <f t="shared" si="6"/>
        <v/>
      </c>
      <c r="C110" s="67" t="str">
        <f t="shared" si="7"/>
        <v xml:space="preserve"> </v>
      </c>
      <c r="E110" s="69"/>
      <c r="F110" s="69"/>
      <c r="G110" s="70" t="e">
        <f>VLOOKUP(C110,Course!$A$2:$B$203,2,TRUE)</f>
        <v>#N/A</v>
      </c>
      <c r="J110" s="71" t="e">
        <f>VLOOKUP(A110,Blocks!$A$5:$E$137,2,FALSE)</f>
        <v>#N/A</v>
      </c>
      <c r="K110" s="71" t="e">
        <f>VLOOKUP(A110,Blocks!$A$5:$E$137,3,FALSE)</f>
        <v>#N/A</v>
      </c>
      <c r="L110" s="71" t="e">
        <f>VLOOKUP(A110,Blocks!$A$5:$E$137,4,FALSE)</f>
        <v>#N/A</v>
      </c>
      <c r="N110" s="97"/>
      <c r="P110" s="69"/>
      <c r="T110" s="68"/>
    </row>
    <row r="111" spans="2:20" s="67" customFormat="1" ht="16.5" customHeight="1" x14ac:dyDescent="0.2">
      <c r="B111" s="67" t="str">
        <f t="shared" si="6"/>
        <v/>
      </c>
      <c r="C111" s="67" t="str">
        <f t="shared" si="7"/>
        <v xml:space="preserve"> </v>
      </c>
      <c r="E111" s="69"/>
      <c r="F111" s="69"/>
      <c r="G111" s="70" t="e">
        <f>VLOOKUP(C111,Course!$A$2:$B$203,2,TRUE)</f>
        <v>#N/A</v>
      </c>
      <c r="J111" s="71" t="e">
        <f>VLOOKUP(A111,Blocks!$A$5:$E$137,2,FALSE)</f>
        <v>#N/A</v>
      </c>
      <c r="K111" s="71" t="e">
        <f>VLOOKUP(A111,Blocks!$A$5:$E$137,3,FALSE)</f>
        <v>#N/A</v>
      </c>
      <c r="L111" s="71" t="e">
        <f>VLOOKUP(A111,Blocks!$A$5:$E$137,4,FALSE)</f>
        <v>#N/A</v>
      </c>
      <c r="N111" s="97"/>
      <c r="P111" s="69"/>
      <c r="T111" s="68"/>
    </row>
    <row r="112" spans="2:20" s="67" customFormat="1" ht="16.5" customHeight="1" x14ac:dyDescent="0.2">
      <c r="B112" s="67" t="str">
        <f t="shared" si="6"/>
        <v/>
      </c>
      <c r="C112" s="67" t="str">
        <f t="shared" si="7"/>
        <v xml:space="preserve"> </v>
      </c>
      <c r="E112" s="69"/>
      <c r="F112" s="69"/>
      <c r="G112" s="70" t="e">
        <f>VLOOKUP(C112,Course!$A$2:$B$203,2,TRUE)</f>
        <v>#N/A</v>
      </c>
      <c r="J112" s="71" t="e">
        <f>VLOOKUP(A112,Blocks!$A$5:$E$137,2,FALSE)</f>
        <v>#N/A</v>
      </c>
      <c r="K112" s="71" t="e">
        <f>VLOOKUP(A112,Blocks!$A$5:$E$137,3,FALSE)</f>
        <v>#N/A</v>
      </c>
      <c r="L112" s="71" t="e">
        <f>VLOOKUP(A112,Blocks!$A$5:$E$137,4,FALSE)</f>
        <v>#N/A</v>
      </c>
      <c r="N112" s="97"/>
      <c r="P112" s="69"/>
      <c r="T112" s="68"/>
    </row>
    <row r="113" spans="2:20" s="67" customFormat="1" ht="16.5" customHeight="1" x14ac:dyDescent="0.2">
      <c r="B113" s="67" t="str">
        <f t="shared" si="6"/>
        <v/>
      </c>
      <c r="C113" s="67" t="str">
        <f t="shared" si="7"/>
        <v xml:space="preserve"> </v>
      </c>
      <c r="E113" s="69"/>
      <c r="F113" s="69"/>
      <c r="G113" s="70" t="e">
        <f>VLOOKUP(C113,Course!$A$2:$B$203,2,TRUE)</f>
        <v>#N/A</v>
      </c>
      <c r="J113" s="71" t="e">
        <f>VLOOKUP(A113,Blocks!$A$5:$E$137,2,FALSE)</f>
        <v>#N/A</v>
      </c>
      <c r="K113" s="71" t="e">
        <f>VLOOKUP(A113,Blocks!$A$5:$E$137,3,FALSE)</f>
        <v>#N/A</v>
      </c>
      <c r="L113" s="71" t="e">
        <f>VLOOKUP(A113,Blocks!$A$5:$E$137,4,FALSE)</f>
        <v>#N/A</v>
      </c>
      <c r="N113" s="97"/>
      <c r="P113" s="69"/>
      <c r="T113" s="68"/>
    </row>
    <row r="114" spans="2:20" s="67" customFormat="1" ht="16.5" customHeight="1" x14ac:dyDescent="0.2">
      <c r="B114" s="67" t="str">
        <f t="shared" si="6"/>
        <v/>
      </c>
      <c r="C114" s="67" t="str">
        <f t="shared" si="7"/>
        <v xml:space="preserve"> </v>
      </c>
      <c r="E114" s="69"/>
      <c r="F114" s="69"/>
      <c r="G114" s="70" t="e">
        <f>VLOOKUP(C114,Course!$A$2:$B$203,2,TRUE)</f>
        <v>#N/A</v>
      </c>
      <c r="J114" s="71" t="e">
        <f>VLOOKUP(A114,Blocks!$A$5:$E$137,2,FALSE)</f>
        <v>#N/A</v>
      </c>
      <c r="K114" s="71" t="e">
        <f>VLOOKUP(A114,Blocks!$A$5:$E$137,3,FALSE)</f>
        <v>#N/A</v>
      </c>
      <c r="L114" s="71" t="e">
        <f>VLOOKUP(A114,Blocks!$A$5:$E$137,4,FALSE)</f>
        <v>#N/A</v>
      </c>
      <c r="N114" s="97"/>
      <c r="P114" s="69"/>
      <c r="T114" s="68"/>
    </row>
    <row r="115" spans="2:20" s="67" customFormat="1" ht="16.5" customHeight="1" x14ac:dyDescent="0.2">
      <c r="B115" s="67" t="str">
        <f t="shared" si="6"/>
        <v/>
      </c>
      <c r="C115" s="67" t="str">
        <f t="shared" si="7"/>
        <v xml:space="preserve"> </v>
      </c>
      <c r="E115" s="69"/>
      <c r="F115" s="69"/>
      <c r="G115" s="70" t="e">
        <f>VLOOKUP(C115,Course!$A$2:$B$203,2,TRUE)</f>
        <v>#N/A</v>
      </c>
      <c r="J115" s="71" t="e">
        <f>VLOOKUP(A115,Blocks!$A$5:$E$137,2,FALSE)</f>
        <v>#N/A</v>
      </c>
      <c r="K115" s="71" t="e">
        <f>VLOOKUP(A115,Blocks!$A$5:$E$137,3,FALSE)</f>
        <v>#N/A</v>
      </c>
      <c r="L115" s="71" t="e">
        <f>VLOOKUP(A115,Blocks!$A$5:$E$137,4,FALSE)</f>
        <v>#N/A</v>
      </c>
      <c r="N115" s="97"/>
      <c r="P115" s="69"/>
      <c r="T115" s="68"/>
    </row>
    <row r="116" spans="2:20" s="67" customFormat="1" ht="16.5" customHeight="1" x14ac:dyDescent="0.2">
      <c r="B116" s="67" t="str">
        <f t="shared" si="6"/>
        <v/>
      </c>
      <c r="C116" s="67" t="str">
        <f t="shared" si="7"/>
        <v xml:space="preserve"> </v>
      </c>
      <c r="E116" s="69"/>
      <c r="F116" s="69"/>
      <c r="G116" s="70" t="e">
        <f>VLOOKUP(C116,Course!$A$2:$B$203,2,TRUE)</f>
        <v>#N/A</v>
      </c>
      <c r="J116" s="71" t="e">
        <f>VLOOKUP(A116,Blocks!$A$5:$E$137,2,FALSE)</f>
        <v>#N/A</v>
      </c>
      <c r="K116" s="71" t="e">
        <f>VLOOKUP(A116,Blocks!$A$5:$E$137,3,FALSE)</f>
        <v>#N/A</v>
      </c>
      <c r="L116" s="71" t="e">
        <f>VLOOKUP(A116,Blocks!$A$5:$E$137,4,FALSE)</f>
        <v>#N/A</v>
      </c>
      <c r="N116" s="97"/>
      <c r="P116" s="69"/>
      <c r="T116" s="68"/>
    </row>
    <row r="117" spans="2:20" s="67" customFormat="1" ht="16.5" customHeight="1" x14ac:dyDescent="0.2">
      <c r="B117" s="67" t="str">
        <f t="shared" ref="B117:B136" si="8">CONCATENATE(H117,I117)</f>
        <v/>
      </c>
      <c r="C117" s="67" t="str">
        <f t="shared" ref="C117:C136" si="9">CONCATENATE(D117," ",E117)</f>
        <v xml:space="preserve"> </v>
      </c>
      <c r="E117" s="69"/>
      <c r="F117" s="69"/>
      <c r="G117" s="70" t="e">
        <f>VLOOKUP(C117,Course!$A$2:$B$203,2,TRUE)</f>
        <v>#N/A</v>
      </c>
      <c r="J117" s="71" t="e">
        <f>VLOOKUP(A117,Blocks!$A$5:$E$137,2,FALSE)</f>
        <v>#N/A</v>
      </c>
      <c r="K117" s="71" t="e">
        <f>VLOOKUP(A117,Blocks!$A$5:$E$137,3,FALSE)</f>
        <v>#N/A</v>
      </c>
      <c r="L117" s="71" t="e">
        <f>VLOOKUP(A117,Blocks!$A$5:$E$137,4,FALSE)</f>
        <v>#N/A</v>
      </c>
      <c r="N117" s="97"/>
      <c r="P117" s="69"/>
      <c r="T117" s="68"/>
    </row>
    <row r="118" spans="2:20" s="67" customFormat="1" ht="16.5" customHeight="1" x14ac:dyDescent="0.2">
      <c r="B118" s="67" t="str">
        <f t="shared" si="8"/>
        <v/>
      </c>
      <c r="C118" s="67" t="str">
        <f t="shared" si="9"/>
        <v xml:space="preserve"> </v>
      </c>
      <c r="E118" s="69"/>
      <c r="F118" s="69"/>
      <c r="G118" s="70" t="e">
        <f>VLOOKUP(C118,Course!$A$2:$B$203,2,TRUE)</f>
        <v>#N/A</v>
      </c>
      <c r="J118" s="71" t="e">
        <f>VLOOKUP(A118,Blocks!$A$5:$E$137,2,FALSE)</f>
        <v>#N/A</v>
      </c>
      <c r="K118" s="71" t="e">
        <f>VLOOKUP(A118,Blocks!$A$5:$E$137,3,FALSE)</f>
        <v>#N/A</v>
      </c>
      <c r="L118" s="71" t="e">
        <f>VLOOKUP(A118,Blocks!$A$5:$E$137,4,FALSE)</f>
        <v>#N/A</v>
      </c>
      <c r="N118" s="97"/>
      <c r="P118" s="69"/>
      <c r="T118" s="68"/>
    </row>
    <row r="119" spans="2:20" s="67" customFormat="1" ht="16.5" customHeight="1" x14ac:dyDescent="0.2">
      <c r="B119" s="67" t="str">
        <f t="shared" si="8"/>
        <v/>
      </c>
      <c r="C119" s="67" t="str">
        <f t="shared" si="9"/>
        <v xml:space="preserve"> </v>
      </c>
      <c r="E119" s="69"/>
      <c r="F119" s="69"/>
      <c r="G119" s="70" t="e">
        <f>VLOOKUP(C119,Course!$A$2:$B$203,2,TRUE)</f>
        <v>#N/A</v>
      </c>
      <c r="J119" s="71" t="e">
        <f>VLOOKUP(A119,Blocks!$A$5:$E$137,2,FALSE)</f>
        <v>#N/A</v>
      </c>
      <c r="K119" s="71" t="e">
        <f>VLOOKUP(A119,Blocks!$A$5:$E$137,3,FALSE)</f>
        <v>#N/A</v>
      </c>
      <c r="L119" s="71" t="e">
        <f>VLOOKUP(A119,Blocks!$A$5:$E$137,4,FALSE)</f>
        <v>#N/A</v>
      </c>
      <c r="N119" s="97"/>
      <c r="P119" s="69"/>
      <c r="T119" s="68"/>
    </row>
    <row r="120" spans="2:20" s="67" customFormat="1" ht="16.5" customHeight="1" x14ac:dyDescent="0.2">
      <c r="B120" s="67" t="str">
        <f t="shared" si="8"/>
        <v/>
      </c>
      <c r="C120" s="67" t="str">
        <f t="shared" si="9"/>
        <v xml:space="preserve"> </v>
      </c>
      <c r="E120" s="69"/>
      <c r="F120" s="69"/>
      <c r="G120" s="70" t="e">
        <f>VLOOKUP(C120,Course!$A$2:$B$203,2,TRUE)</f>
        <v>#N/A</v>
      </c>
      <c r="J120" s="71" t="e">
        <f>VLOOKUP(A120,Blocks!$A$5:$E$137,2,FALSE)</f>
        <v>#N/A</v>
      </c>
      <c r="K120" s="71" t="e">
        <f>VLOOKUP(A120,Blocks!$A$5:$E$137,3,FALSE)</f>
        <v>#N/A</v>
      </c>
      <c r="L120" s="71" t="e">
        <f>VLOOKUP(A120,Blocks!$A$5:$E$137,4,FALSE)</f>
        <v>#N/A</v>
      </c>
      <c r="N120" s="97"/>
      <c r="P120" s="69"/>
      <c r="T120" s="68"/>
    </row>
    <row r="121" spans="2:20" s="67" customFormat="1" ht="16.5" customHeight="1" x14ac:dyDescent="0.2">
      <c r="B121" s="67" t="str">
        <f t="shared" si="8"/>
        <v/>
      </c>
      <c r="C121" s="67" t="str">
        <f t="shared" si="9"/>
        <v xml:space="preserve"> </v>
      </c>
      <c r="E121" s="69"/>
      <c r="F121" s="69"/>
      <c r="G121" s="70" t="e">
        <f>VLOOKUP(C121,Course!$A$2:$B$203,2,TRUE)</f>
        <v>#N/A</v>
      </c>
      <c r="J121" s="71" t="e">
        <f>VLOOKUP(A121,Blocks!$A$5:$E$137,2,FALSE)</f>
        <v>#N/A</v>
      </c>
      <c r="K121" s="71" t="e">
        <f>VLOOKUP(A121,Blocks!$A$5:$E$137,3,FALSE)</f>
        <v>#N/A</v>
      </c>
      <c r="L121" s="71" t="e">
        <f>VLOOKUP(A121,Blocks!$A$5:$E$137,4,FALSE)</f>
        <v>#N/A</v>
      </c>
      <c r="N121" s="97"/>
      <c r="P121" s="69"/>
      <c r="T121" s="68"/>
    </row>
    <row r="122" spans="2:20" s="67" customFormat="1" ht="16.5" customHeight="1" x14ac:dyDescent="0.2">
      <c r="B122" s="67" t="str">
        <f t="shared" si="8"/>
        <v/>
      </c>
      <c r="C122" s="67" t="str">
        <f t="shared" si="9"/>
        <v xml:space="preserve"> </v>
      </c>
      <c r="E122" s="69"/>
      <c r="F122" s="69"/>
      <c r="G122" s="70" t="e">
        <f>VLOOKUP(C122,Course!$A$2:$B$203,2,TRUE)</f>
        <v>#N/A</v>
      </c>
      <c r="J122" s="71" t="e">
        <f>VLOOKUP(A122,Blocks!$A$5:$E$137,2,FALSE)</f>
        <v>#N/A</v>
      </c>
      <c r="K122" s="71" t="e">
        <f>VLOOKUP(A122,Blocks!$A$5:$E$137,3,FALSE)</f>
        <v>#N/A</v>
      </c>
      <c r="L122" s="71" t="e">
        <f>VLOOKUP(A122,Blocks!$A$5:$E$137,4,FALSE)</f>
        <v>#N/A</v>
      </c>
      <c r="N122" s="97"/>
      <c r="P122" s="69"/>
      <c r="T122" s="68"/>
    </row>
    <row r="123" spans="2:20" s="67" customFormat="1" ht="16.5" customHeight="1" x14ac:dyDescent="0.2">
      <c r="B123" s="67" t="str">
        <f t="shared" si="8"/>
        <v/>
      </c>
      <c r="C123" s="67" t="str">
        <f t="shared" si="9"/>
        <v xml:space="preserve"> </v>
      </c>
      <c r="E123" s="69"/>
      <c r="F123" s="69"/>
      <c r="G123" s="70" t="e">
        <f>VLOOKUP(C123,Course!$A$2:$B$203,2,TRUE)</f>
        <v>#N/A</v>
      </c>
      <c r="J123" s="71" t="e">
        <f>VLOOKUP(A123,Blocks!$A$5:$E$137,2,FALSE)</f>
        <v>#N/A</v>
      </c>
      <c r="K123" s="71" t="e">
        <f>VLOOKUP(A123,Blocks!$A$5:$E$137,3,FALSE)</f>
        <v>#N/A</v>
      </c>
      <c r="L123" s="71" t="e">
        <f>VLOOKUP(A123,Blocks!$A$5:$E$137,4,FALSE)</f>
        <v>#N/A</v>
      </c>
      <c r="N123" s="97"/>
      <c r="P123" s="69"/>
      <c r="T123" s="68"/>
    </row>
    <row r="124" spans="2:20" s="67" customFormat="1" ht="16.5" customHeight="1" x14ac:dyDescent="0.2">
      <c r="B124" s="67" t="str">
        <f t="shared" si="8"/>
        <v/>
      </c>
      <c r="C124" s="67" t="str">
        <f t="shared" si="9"/>
        <v xml:space="preserve"> </v>
      </c>
      <c r="E124" s="69"/>
      <c r="F124" s="69"/>
      <c r="G124" s="70" t="e">
        <f>VLOOKUP(C124,Course!$A$2:$B$203,2,TRUE)</f>
        <v>#N/A</v>
      </c>
      <c r="J124" s="71" t="e">
        <f>VLOOKUP(A124,Blocks!$A$5:$E$137,2,FALSE)</f>
        <v>#N/A</v>
      </c>
      <c r="K124" s="71" t="e">
        <f>VLOOKUP(A124,Blocks!$A$5:$E$137,3,FALSE)</f>
        <v>#N/A</v>
      </c>
      <c r="L124" s="71" t="e">
        <f>VLOOKUP(A124,Blocks!$A$5:$E$137,4,FALSE)</f>
        <v>#N/A</v>
      </c>
      <c r="N124" s="97"/>
      <c r="P124" s="69"/>
      <c r="T124" s="68"/>
    </row>
    <row r="125" spans="2:20" s="67" customFormat="1" ht="16.5" customHeight="1" x14ac:dyDescent="0.2">
      <c r="B125" s="67" t="str">
        <f t="shared" si="8"/>
        <v/>
      </c>
      <c r="C125" s="67" t="str">
        <f t="shared" si="9"/>
        <v xml:space="preserve"> </v>
      </c>
      <c r="E125" s="69"/>
      <c r="F125" s="69"/>
      <c r="G125" s="70" t="e">
        <f>VLOOKUP(C125,Course!$A$2:$B$203,2,TRUE)</f>
        <v>#N/A</v>
      </c>
      <c r="J125" s="71" t="e">
        <f>VLOOKUP(A125,Blocks!$A$5:$E$137,2,FALSE)</f>
        <v>#N/A</v>
      </c>
      <c r="K125" s="71" t="e">
        <f>VLOOKUP(A125,Blocks!$A$5:$E$137,3,FALSE)</f>
        <v>#N/A</v>
      </c>
      <c r="L125" s="71" t="e">
        <f>VLOOKUP(A125,Blocks!$A$5:$E$137,4,FALSE)</f>
        <v>#N/A</v>
      </c>
      <c r="N125" s="97"/>
      <c r="P125" s="69"/>
      <c r="T125" s="68"/>
    </row>
    <row r="126" spans="2:20" s="67" customFormat="1" ht="16.5" customHeight="1" x14ac:dyDescent="0.2">
      <c r="B126" s="67" t="str">
        <f t="shared" si="8"/>
        <v/>
      </c>
      <c r="C126" s="67" t="str">
        <f t="shared" si="9"/>
        <v xml:space="preserve"> </v>
      </c>
      <c r="E126" s="69"/>
      <c r="F126" s="69"/>
      <c r="G126" s="70" t="e">
        <f>VLOOKUP(C126,Course!$A$2:$B$203,2,TRUE)</f>
        <v>#N/A</v>
      </c>
      <c r="J126" s="71" t="e">
        <f>VLOOKUP(A126,Blocks!$A$5:$E$137,2,FALSE)</f>
        <v>#N/A</v>
      </c>
      <c r="K126" s="71" t="e">
        <f>VLOOKUP(A126,Blocks!$A$5:$E$137,3,FALSE)</f>
        <v>#N/A</v>
      </c>
      <c r="L126" s="71" t="e">
        <f>VLOOKUP(A126,Blocks!$A$5:$E$137,4,FALSE)</f>
        <v>#N/A</v>
      </c>
      <c r="N126" s="97"/>
      <c r="P126" s="69"/>
      <c r="T126" s="68"/>
    </row>
    <row r="127" spans="2:20" s="67" customFormat="1" ht="16.5" customHeight="1" x14ac:dyDescent="0.2">
      <c r="B127" s="67" t="str">
        <f t="shared" si="8"/>
        <v/>
      </c>
      <c r="C127" s="67" t="str">
        <f t="shared" si="9"/>
        <v xml:space="preserve"> </v>
      </c>
      <c r="E127" s="69"/>
      <c r="F127" s="69"/>
      <c r="G127" s="70" t="e">
        <f>VLOOKUP(C127,Course!$A$2:$B$203,2,TRUE)</f>
        <v>#N/A</v>
      </c>
      <c r="J127" s="71" t="e">
        <f>VLOOKUP(A127,Blocks!$A$5:$E$137,2,FALSE)</f>
        <v>#N/A</v>
      </c>
      <c r="K127" s="71" t="e">
        <f>VLOOKUP(A127,Blocks!$A$5:$E$137,3,FALSE)</f>
        <v>#N/A</v>
      </c>
      <c r="L127" s="71" t="e">
        <f>VLOOKUP(A127,Blocks!$A$5:$E$137,4,FALSE)</f>
        <v>#N/A</v>
      </c>
      <c r="N127" s="97"/>
      <c r="P127" s="69"/>
      <c r="T127" s="68"/>
    </row>
    <row r="128" spans="2:20" s="67" customFormat="1" ht="16.5" customHeight="1" x14ac:dyDescent="0.2">
      <c r="B128" s="67" t="str">
        <f t="shared" si="8"/>
        <v/>
      </c>
      <c r="C128" s="67" t="str">
        <f t="shared" si="9"/>
        <v xml:space="preserve"> </v>
      </c>
      <c r="E128" s="69"/>
      <c r="F128" s="69"/>
      <c r="G128" s="70" t="e">
        <f>VLOOKUP(C128,Course!$A$2:$B$203,2,TRUE)</f>
        <v>#N/A</v>
      </c>
      <c r="J128" s="71" t="e">
        <f>VLOOKUP(A128,Blocks!$A$5:$E$137,2,FALSE)</f>
        <v>#N/A</v>
      </c>
      <c r="K128" s="71" t="e">
        <f>VLOOKUP(A128,Blocks!$A$5:$E$137,3,FALSE)</f>
        <v>#N/A</v>
      </c>
      <c r="L128" s="71" t="e">
        <f>VLOOKUP(A128,Blocks!$A$5:$E$137,4,FALSE)</f>
        <v>#N/A</v>
      </c>
      <c r="N128" s="97"/>
      <c r="P128" s="69"/>
      <c r="T128" s="68"/>
    </row>
    <row r="129" spans="2:20" s="67" customFormat="1" ht="16.5" customHeight="1" x14ac:dyDescent="0.2">
      <c r="B129" s="67" t="str">
        <f t="shared" si="8"/>
        <v/>
      </c>
      <c r="C129" s="67" t="str">
        <f t="shared" si="9"/>
        <v xml:space="preserve"> </v>
      </c>
      <c r="E129" s="69"/>
      <c r="F129" s="69"/>
      <c r="G129" s="70" t="e">
        <f>VLOOKUP(C129,Course!$A$2:$B$203,2,TRUE)</f>
        <v>#N/A</v>
      </c>
      <c r="J129" s="71" t="e">
        <f>VLOOKUP(A129,Blocks!$A$5:$E$137,2,FALSE)</f>
        <v>#N/A</v>
      </c>
      <c r="K129" s="71" t="e">
        <f>VLOOKUP(A129,Blocks!$A$5:$E$137,3,FALSE)</f>
        <v>#N/A</v>
      </c>
      <c r="L129" s="71" t="e">
        <f>VLOOKUP(A129,Blocks!$A$5:$E$137,4,FALSE)</f>
        <v>#N/A</v>
      </c>
      <c r="N129" s="97"/>
      <c r="P129" s="69"/>
      <c r="T129" s="68"/>
    </row>
    <row r="130" spans="2:20" s="67" customFormat="1" ht="16.5" customHeight="1" x14ac:dyDescent="0.2">
      <c r="B130" s="67" t="str">
        <f t="shared" si="8"/>
        <v/>
      </c>
      <c r="C130" s="67" t="str">
        <f t="shared" si="9"/>
        <v xml:space="preserve"> </v>
      </c>
      <c r="E130" s="69"/>
      <c r="F130" s="69"/>
      <c r="G130" s="70" t="e">
        <f>VLOOKUP(C130,Course!$A$2:$B$203,2,TRUE)</f>
        <v>#N/A</v>
      </c>
      <c r="J130" s="71" t="e">
        <f>VLOOKUP(A130,Blocks!$A$5:$E$137,2,FALSE)</f>
        <v>#N/A</v>
      </c>
      <c r="K130" s="71" t="e">
        <f>VLOOKUP(A130,Blocks!$A$5:$E$137,3,FALSE)</f>
        <v>#N/A</v>
      </c>
      <c r="L130" s="71" t="e">
        <f>VLOOKUP(A130,Blocks!$A$5:$E$137,4,FALSE)</f>
        <v>#N/A</v>
      </c>
      <c r="N130" s="97"/>
      <c r="P130" s="69"/>
      <c r="T130" s="68"/>
    </row>
    <row r="131" spans="2:20" s="67" customFormat="1" ht="16.5" customHeight="1" x14ac:dyDescent="0.2">
      <c r="B131" s="67" t="str">
        <f t="shared" si="8"/>
        <v/>
      </c>
      <c r="C131" s="67" t="str">
        <f t="shared" si="9"/>
        <v xml:space="preserve"> </v>
      </c>
      <c r="E131" s="68"/>
      <c r="F131" s="69"/>
      <c r="G131" s="70" t="e">
        <f>VLOOKUP(C131,Course!$A$2:$B$203,2,TRUE)</f>
        <v>#N/A</v>
      </c>
      <c r="J131" s="71" t="e">
        <f>VLOOKUP(A131,Blocks!$A$5:$E$137,2,FALSE)</f>
        <v>#N/A</v>
      </c>
      <c r="K131" s="71" t="e">
        <f>VLOOKUP(A131,Blocks!$A$5:$E$137,3,FALSE)</f>
        <v>#N/A</v>
      </c>
      <c r="L131" s="71" t="e">
        <f>VLOOKUP(A131,Blocks!$A$5:$E$137,4,FALSE)</f>
        <v>#N/A</v>
      </c>
      <c r="N131" s="97"/>
      <c r="P131" s="69"/>
      <c r="T131" s="68"/>
    </row>
    <row r="132" spans="2:20" s="67" customFormat="1" ht="16.5" customHeight="1" x14ac:dyDescent="0.2">
      <c r="B132" s="67" t="str">
        <f t="shared" si="8"/>
        <v/>
      </c>
      <c r="C132" s="67" t="str">
        <f t="shared" si="9"/>
        <v xml:space="preserve"> </v>
      </c>
      <c r="E132" s="68"/>
      <c r="F132" s="69"/>
      <c r="G132" s="70" t="e">
        <f>VLOOKUP(C132,Course!$A$2:$B$203,2,TRUE)</f>
        <v>#N/A</v>
      </c>
      <c r="J132" s="71" t="e">
        <f>VLOOKUP(A132,Blocks!$A$5:$E$137,2,FALSE)</f>
        <v>#N/A</v>
      </c>
      <c r="K132" s="71" t="e">
        <f>VLOOKUP(A132,Blocks!$A$5:$E$137,3,FALSE)</f>
        <v>#N/A</v>
      </c>
      <c r="L132" s="71" t="e">
        <f>VLOOKUP(A132,Blocks!$A$5:$E$137,4,FALSE)</f>
        <v>#N/A</v>
      </c>
      <c r="N132" s="97"/>
      <c r="P132" s="69"/>
      <c r="T132" s="68"/>
    </row>
    <row r="133" spans="2:20" s="67" customFormat="1" ht="16.5" customHeight="1" x14ac:dyDescent="0.2">
      <c r="B133" s="67" t="str">
        <f t="shared" si="8"/>
        <v/>
      </c>
      <c r="C133" s="67" t="str">
        <f t="shared" si="9"/>
        <v xml:space="preserve"> </v>
      </c>
      <c r="E133" s="68"/>
      <c r="F133" s="69"/>
      <c r="G133" s="70" t="e">
        <f>VLOOKUP(C133,Course!$A$2:$B$203,2,TRUE)</f>
        <v>#N/A</v>
      </c>
      <c r="J133" s="71" t="e">
        <f>VLOOKUP(A133,Blocks!$A$5:$E$137,2,FALSE)</f>
        <v>#N/A</v>
      </c>
      <c r="K133" s="71" t="e">
        <f>VLOOKUP(A133,Blocks!$A$5:$E$137,3,FALSE)</f>
        <v>#N/A</v>
      </c>
      <c r="L133" s="71" t="e">
        <f>VLOOKUP(A133,Blocks!$A$5:$E$137,4,FALSE)</f>
        <v>#N/A</v>
      </c>
      <c r="N133" s="97"/>
      <c r="P133" s="69"/>
      <c r="T133" s="68"/>
    </row>
    <row r="134" spans="2:20" s="67" customFormat="1" ht="16.5" customHeight="1" x14ac:dyDescent="0.2">
      <c r="B134" s="67" t="str">
        <f t="shared" si="8"/>
        <v/>
      </c>
      <c r="C134" s="67" t="str">
        <f t="shared" si="9"/>
        <v xml:space="preserve"> </v>
      </c>
      <c r="E134" s="68"/>
      <c r="F134" s="69"/>
      <c r="G134" s="70" t="e">
        <f>VLOOKUP(C134,Course!$A$2:$B$203,2,TRUE)</f>
        <v>#N/A</v>
      </c>
      <c r="J134" s="71" t="e">
        <f>VLOOKUP(A134,Blocks!$A$5:$E$137,2,FALSE)</f>
        <v>#N/A</v>
      </c>
      <c r="K134" s="71" t="e">
        <f>VLOOKUP(A134,Blocks!$A$5:$E$137,3,FALSE)</f>
        <v>#N/A</v>
      </c>
      <c r="L134" s="71" t="e">
        <f>VLOOKUP(A134,Blocks!$A$5:$E$137,4,FALSE)</f>
        <v>#N/A</v>
      </c>
      <c r="N134" s="97"/>
      <c r="P134" s="69"/>
      <c r="T134" s="68"/>
    </row>
    <row r="135" spans="2:20" s="67" customFormat="1" ht="16.5" customHeight="1" x14ac:dyDescent="0.2">
      <c r="B135" s="67" t="str">
        <f t="shared" si="8"/>
        <v/>
      </c>
      <c r="C135" s="67" t="str">
        <f t="shared" si="9"/>
        <v xml:space="preserve"> </v>
      </c>
      <c r="E135" s="68"/>
      <c r="F135" s="69"/>
      <c r="G135" s="70" t="e">
        <f>VLOOKUP(C135,Course!$A$2:$B$203,2,TRUE)</f>
        <v>#N/A</v>
      </c>
      <c r="J135" s="71" t="e">
        <f>VLOOKUP(A135,Blocks!$A$5:$E$137,2,FALSE)</f>
        <v>#N/A</v>
      </c>
      <c r="K135" s="71" t="e">
        <f>VLOOKUP(A135,Blocks!$A$5:$E$137,3,FALSE)</f>
        <v>#N/A</v>
      </c>
      <c r="L135" s="71" t="e">
        <f>VLOOKUP(A135,Blocks!$A$5:$E$137,4,FALSE)</f>
        <v>#N/A</v>
      </c>
      <c r="N135" s="97"/>
      <c r="P135" s="69"/>
      <c r="T135" s="68"/>
    </row>
    <row r="136" spans="2:20" s="67" customFormat="1" ht="16.5" customHeight="1" x14ac:dyDescent="0.2">
      <c r="B136" s="67" t="str">
        <f t="shared" si="8"/>
        <v/>
      </c>
      <c r="C136" s="67" t="str">
        <f t="shared" si="9"/>
        <v xml:space="preserve"> </v>
      </c>
      <c r="E136" s="68"/>
      <c r="F136" s="69"/>
      <c r="G136" s="70" t="e">
        <f>VLOOKUP(C136,Course!$A$2:$B$203,2,TRUE)</f>
        <v>#N/A</v>
      </c>
      <c r="J136" s="71" t="e">
        <f>VLOOKUP(A136,Blocks!$A$5:$E$137,2,FALSE)</f>
        <v>#N/A</v>
      </c>
      <c r="K136" s="71" t="e">
        <f>VLOOKUP(A136,Blocks!$A$5:$E$137,3,FALSE)</f>
        <v>#N/A</v>
      </c>
      <c r="L136" s="71" t="e">
        <f>VLOOKUP(A136,Blocks!$A$5:$E$137,4,FALSE)</f>
        <v>#N/A</v>
      </c>
      <c r="N136" s="97"/>
      <c r="P136" s="69"/>
      <c r="T136" s="68"/>
    </row>
    <row r="137" spans="2:20" s="67" customFormat="1" ht="16.5" customHeight="1" x14ac:dyDescent="0.2">
      <c r="B137" s="67" t="str">
        <f t="shared" ref="B137" si="10">CONCATENATE(H137,I137)</f>
        <v/>
      </c>
      <c r="C137" s="67" t="str">
        <f t="shared" ref="C137" si="11">CONCATENATE(D137," ",E137)</f>
        <v xml:space="preserve"> </v>
      </c>
      <c r="E137" s="68"/>
      <c r="F137" s="69"/>
      <c r="G137" s="70" t="e">
        <f>VLOOKUP(C137,Course!$A$2:$B$203,2,TRUE)</f>
        <v>#N/A</v>
      </c>
      <c r="J137" s="71" t="e">
        <f>VLOOKUP(A137,Blocks!$A$5:$E$137,2,FALSE)</f>
        <v>#N/A</v>
      </c>
      <c r="K137" s="71" t="e">
        <f>VLOOKUP(A137,Blocks!$A$5:$E$137,3,FALSE)</f>
        <v>#N/A</v>
      </c>
      <c r="L137" s="71" t="e">
        <f>VLOOKUP(A137,Blocks!$A$5:$E$137,4,FALSE)</f>
        <v>#N/A</v>
      </c>
      <c r="N137" s="97"/>
      <c r="P137" s="69"/>
      <c r="T137" s="68"/>
    </row>
  </sheetData>
  <sortState ref="A5:T93">
    <sortCondition ref="C5:C93"/>
    <sortCondition ref="F5:F93"/>
    <sortCondition ref="G5:G93"/>
  </sortState>
  <mergeCells count="1">
    <mergeCell ref="D2:I2"/>
  </mergeCells>
  <phoneticPr fontId="0" type="noConversion"/>
  <pageMargins left="0" right="0" top="0.5" bottom="0.5" header="0.5" footer="0.25"/>
  <pageSetup paperSize="5" orientation="landscape" r:id="rId1"/>
  <headerFooter alignWithMargins="0">
    <oddFooter>&amp;LPrepared by A. Lanese&amp;C&amp;D &amp;T&amp;R&amp;P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7"/>
  <sheetViews>
    <sheetView topLeftCell="A10" workbookViewId="0">
      <selection activeCell="A81" sqref="A81"/>
    </sheetView>
  </sheetViews>
  <sheetFormatPr defaultRowHeight="12.75" x14ac:dyDescent="0.2"/>
  <cols>
    <col min="3" max="4" width="9.140625" style="20" customWidth="1"/>
    <col min="5" max="5" width="55.7109375" customWidth="1"/>
    <col min="6" max="6" width="45.42578125" customWidth="1"/>
    <col min="7" max="7" width="0.140625" customWidth="1"/>
    <col min="8" max="9" width="8.7109375" hidden="1" customWidth="1"/>
  </cols>
  <sheetData>
    <row r="1" spans="1:10" ht="63.75" thickTop="1" thickBot="1" x14ac:dyDescent="0.85">
      <c r="A1" s="110" t="s">
        <v>64</v>
      </c>
      <c r="B1" s="111"/>
      <c r="C1" s="111"/>
      <c r="D1" s="111"/>
      <c r="E1" s="112"/>
      <c r="F1" s="113" t="s">
        <v>90</v>
      </c>
      <c r="G1" s="114"/>
      <c r="H1" s="114"/>
      <c r="I1" s="114"/>
      <c r="J1" s="115"/>
    </row>
    <row r="2" spans="1:10" ht="16.5" thickTop="1" x14ac:dyDescent="0.25">
      <c r="A2" s="104" t="s">
        <v>18</v>
      </c>
      <c r="B2" s="105"/>
      <c r="C2" s="105"/>
      <c r="D2" s="106"/>
      <c r="E2" s="13" t="s">
        <v>109</v>
      </c>
      <c r="F2" s="116"/>
      <c r="G2" s="116"/>
      <c r="H2" s="116"/>
      <c r="I2" s="116"/>
      <c r="J2" s="117"/>
    </row>
    <row r="3" spans="1:10" ht="16.5" thickBot="1" x14ac:dyDescent="0.3">
      <c r="A3" s="107" t="s">
        <v>19</v>
      </c>
      <c r="B3" s="108"/>
      <c r="C3" s="108"/>
      <c r="D3" s="109"/>
      <c r="E3" s="14"/>
      <c r="F3" s="116"/>
      <c r="G3" s="116"/>
      <c r="H3" s="116"/>
      <c r="I3" s="116"/>
      <c r="J3" s="117"/>
    </row>
    <row r="4" spans="1:10" ht="17.25" thickTop="1" thickBot="1" x14ac:dyDescent="0.3">
      <c r="A4" s="15"/>
      <c r="B4" s="16" t="s">
        <v>20</v>
      </c>
      <c r="C4" s="18" t="s">
        <v>21</v>
      </c>
      <c r="D4" s="19" t="s">
        <v>22</v>
      </c>
      <c r="E4" s="17"/>
      <c r="F4" s="118"/>
      <c r="G4" s="118"/>
      <c r="H4" s="118"/>
      <c r="I4" s="118"/>
      <c r="J4" s="119"/>
    </row>
    <row r="5" spans="1:10" ht="13.5" thickTop="1" x14ac:dyDescent="0.2">
      <c r="A5" s="35" t="s">
        <v>91</v>
      </c>
      <c r="B5" s="36" t="s">
        <v>7</v>
      </c>
      <c r="C5" s="37">
        <v>0.33333333333333331</v>
      </c>
      <c r="D5" s="38">
        <v>0.37152777777777773</v>
      </c>
      <c r="E5" s="40" t="s">
        <v>100</v>
      </c>
      <c r="F5" s="41"/>
      <c r="G5" s="41"/>
      <c r="H5" s="41"/>
      <c r="I5" s="41"/>
      <c r="J5" s="41"/>
    </row>
    <row r="6" spans="1:10" x14ac:dyDescent="0.2">
      <c r="A6" s="35" t="s">
        <v>92</v>
      </c>
      <c r="B6" s="36" t="s">
        <v>7</v>
      </c>
      <c r="C6" s="37">
        <v>0.37847222222222227</v>
      </c>
      <c r="D6" s="38">
        <v>0.41666666666666669</v>
      </c>
      <c r="E6" s="40" t="s">
        <v>100</v>
      </c>
      <c r="F6" s="41"/>
      <c r="G6" s="41"/>
      <c r="H6" s="41"/>
      <c r="I6" s="41"/>
      <c r="J6" s="41"/>
    </row>
    <row r="7" spans="1:10" x14ac:dyDescent="0.2">
      <c r="A7" s="35" t="s">
        <v>36</v>
      </c>
      <c r="B7" s="36" t="s">
        <v>7</v>
      </c>
      <c r="C7" s="37">
        <v>0.4236111111111111</v>
      </c>
      <c r="D7" s="38">
        <v>0.46180555555555558</v>
      </c>
      <c r="E7" s="40" t="s">
        <v>100</v>
      </c>
    </row>
    <row r="8" spans="1:10" x14ac:dyDescent="0.2">
      <c r="A8" s="35" t="s">
        <v>40</v>
      </c>
      <c r="B8" s="39" t="s">
        <v>7</v>
      </c>
      <c r="C8" s="37">
        <v>0.46875</v>
      </c>
      <c r="D8" s="38">
        <v>0.50694444444444442</v>
      </c>
      <c r="E8" s="40" t="s">
        <v>100</v>
      </c>
    </row>
    <row r="9" spans="1:10" x14ac:dyDescent="0.2">
      <c r="A9" s="35" t="s">
        <v>70</v>
      </c>
      <c r="B9" s="39" t="s">
        <v>6</v>
      </c>
      <c r="C9" s="37">
        <v>0.53125</v>
      </c>
      <c r="D9" s="38">
        <v>0.58680555555555558</v>
      </c>
      <c r="E9" s="40" t="s">
        <v>101</v>
      </c>
    </row>
    <row r="10" spans="1:10" x14ac:dyDescent="0.2">
      <c r="A10" s="35" t="s">
        <v>65</v>
      </c>
      <c r="B10" s="39" t="s">
        <v>6</v>
      </c>
      <c r="C10" s="37">
        <v>0.59375</v>
      </c>
      <c r="D10" s="38">
        <v>0.64930555555555558</v>
      </c>
      <c r="E10" s="40" t="s">
        <v>101</v>
      </c>
    </row>
    <row r="11" spans="1:10" x14ac:dyDescent="0.2">
      <c r="A11" s="35" t="s">
        <v>71</v>
      </c>
      <c r="B11" s="39" t="s">
        <v>6</v>
      </c>
      <c r="C11" s="37">
        <v>0.65625</v>
      </c>
      <c r="D11" s="38">
        <v>0.71180555555555547</v>
      </c>
      <c r="E11" s="40" t="s">
        <v>101</v>
      </c>
    </row>
    <row r="12" spans="1:10" x14ac:dyDescent="0.2">
      <c r="A12" s="35" t="s">
        <v>72</v>
      </c>
      <c r="B12" s="39" t="s">
        <v>6</v>
      </c>
      <c r="C12" s="37">
        <v>0.75</v>
      </c>
      <c r="D12" s="38">
        <v>0.80555555555555547</v>
      </c>
      <c r="E12" s="40" t="s">
        <v>101</v>
      </c>
    </row>
    <row r="13" spans="1:10" x14ac:dyDescent="0.2">
      <c r="A13" s="35" t="s">
        <v>93</v>
      </c>
      <c r="B13" s="39" t="s">
        <v>8</v>
      </c>
      <c r="C13" s="37">
        <v>0.75</v>
      </c>
      <c r="D13" s="38">
        <v>0.86805555555555547</v>
      </c>
      <c r="E13" s="40" t="s">
        <v>107</v>
      </c>
      <c r="F13" s="25"/>
      <c r="G13" s="42"/>
      <c r="H13" s="42"/>
      <c r="I13" s="42"/>
    </row>
    <row r="14" spans="1:10" x14ac:dyDescent="0.2">
      <c r="A14" s="35" t="s">
        <v>173</v>
      </c>
      <c r="B14" s="39" t="s">
        <v>10</v>
      </c>
      <c r="C14" s="37">
        <v>0.75</v>
      </c>
      <c r="D14" s="38">
        <v>0.86805555555555547</v>
      </c>
      <c r="E14" s="40" t="s">
        <v>107</v>
      </c>
      <c r="F14" s="25"/>
      <c r="G14" s="42"/>
      <c r="H14" s="42"/>
      <c r="I14" s="42"/>
    </row>
    <row r="15" spans="1:10" x14ac:dyDescent="0.2">
      <c r="A15" s="43" t="s">
        <v>73</v>
      </c>
      <c r="B15" s="44" t="s">
        <v>6</v>
      </c>
      <c r="C15" s="45">
        <v>0.3611111111111111</v>
      </c>
      <c r="D15" s="46">
        <v>0.41666666666666669</v>
      </c>
      <c r="E15" s="47" t="s">
        <v>102</v>
      </c>
    </row>
    <row r="16" spans="1:10" s="23" customFormat="1" x14ac:dyDescent="0.2">
      <c r="A16" s="43" t="s">
        <v>74</v>
      </c>
      <c r="B16" s="44" t="s">
        <v>0</v>
      </c>
      <c r="C16" s="45">
        <v>0.37847222222222227</v>
      </c>
      <c r="D16" s="46">
        <v>0.41666666666666669</v>
      </c>
      <c r="E16" s="47" t="s">
        <v>103</v>
      </c>
      <c r="F16" s="25"/>
    </row>
    <row r="17" spans="1:9" x14ac:dyDescent="0.2">
      <c r="A17" s="43" t="s">
        <v>75</v>
      </c>
      <c r="B17" s="44" t="s">
        <v>6</v>
      </c>
      <c r="C17" s="45">
        <v>0.46875</v>
      </c>
      <c r="D17" s="46">
        <v>0.52430555555555558</v>
      </c>
      <c r="E17" s="47" t="s">
        <v>102</v>
      </c>
    </row>
    <row r="18" spans="1:9" s="23" customFormat="1" x14ac:dyDescent="0.2">
      <c r="A18" s="43" t="s">
        <v>76</v>
      </c>
      <c r="B18" s="44" t="s">
        <v>0</v>
      </c>
      <c r="C18" s="45">
        <v>0.46875</v>
      </c>
      <c r="D18" s="46">
        <v>6.9444444444444441E-3</v>
      </c>
      <c r="E18" s="47" t="s">
        <v>103</v>
      </c>
    </row>
    <row r="19" spans="1:9" x14ac:dyDescent="0.2">
      <c r="A19" s="43" t="s">
        <v>77</v>
      </c>
      <c r="B19" s="44" t="s">
        <v>6</v>
      </c>
      <c r="C19" s="45">
        <v>0.59375</v>
      </c>
      <c r="D19" s="46">
        <v>0.64930555555555558</v>
      </c>
      <c r="E19" s="47" t="s">
        <v>102</v>
      </c>
    </row>
    <row r="20" spans="1:9" x14ac:dyDescent="0.2">
      <c r="A20" s="43" t="s">
        <v>78</v>
      </c>
      <c r="B20" s="44" t="s">
        <v>0</v>
      </c>
      <c r="C20" s="45">
        <v>0.59375</v>
      </c>
      <c r="D20" s="46">
        <v>0.63194444444444442</v>
      </c>
      <c r="E20" s="47" t="s">
        <v>103</v>
      </c>
    </row>
    <row r="21" spans="1:9" x14ac:dyDescent="0.2">
      <c r="A21" s="43" t="s">
        <v>79</v>
      </c>
      <c r="B21" s="44" t="s">
        <v>6</v>
      </c>
      <c r="C21" s="45">
        <v>0.65625</v>
      </c>
      <c r="D21" s="46">
        <v>0.71180555555555547</v>
      </c>
      <c r="E21" s="47" t="s">
        <v>102</v>
      </c>
    </row>
    <row r="22" spans="1:9" x14ac:dyDescent="0.2">
      <c r="A22" s="43" t="s">
        <v>80</v>
      </c>
      <c r="B22" s="44" t="s">
        <v>0</v>
      </c>
      <c r="C22" s="45">
        <v>0.65625</v>
      </c>
      <c r="D22" s="46">
        <v>0.69444444444444453</v>
      </c>
      <c r="E22" s="47" t="s">
        <v>103</v>
      </c>
    </row>
    <row r="23" spans="1:9" x14ac:dyDescent="0.2">
      <c r="A23" s="43" t="s">
        <v>41</v>
      </c>
      <c r="B23" s="44" t="s">
        <v>6</v>
      </c>
      <c r="C23" s="45">
        <v>0.65625</v>
      </c>
      <c r="D23" s="46">
        <v>0.73263888888888884</v>
      </c>
      <c r="E23" s="47" t="s">
        <v>104</v>
      </c>
    </row>
    <row r="24" spans="1:9" x14ac:dyDescent="0.2">
      <c r="A24" s="43" t="s">
        <v>42</v>
      </c>
      <c r="B24" s="44" t="s">
        <v>6</v>
      </c>
      <c r="C24" s="45">
        <v>0.75</v>
      </c>
      <c r="D24" s="46" t="s">
        <v>105</v>
      </c>
      <c r="E24" s="47" t="s">
        <v>104</v>
      </c>
    </row>
    <row r="25" spans="1:9" s="23" customFormat="1" x14ac:dyDescent="0.2">
      <c r="A25" s="43" t="s">
        <v>43</v>
      </c>
      <c r="B25" s="49" t="s">
        <v>8</v>
      </c>
      <c r="C25" s="45">
        <v>0.75</v>
      </c>
      <c r="D25" s="46">
        <v>0.90277777777777779</v>
      </c>
      <c r="E25" s="47" t="s">
        <v>106</v>
      </c>
      <c r="F25" s="25"/>
      <c r="G25" s="42"/>
      <c r="H25" s="42"/>
      <c r="I25" s="42"/>
    </row>
    <row r="26" spans="1:9" x14ac:dyDescent="0.2">
      <c r="A26" s="50" t="s">
        <v>81</v>
      </c>
      <c r="B26" s="51" t="s">
        <v>5</v>
      </c>
      <c r="C26" s="52">
        <v>0.33333333333333331</v>
      </c>
      <c r="D26" s="53">
        <v>0.3888888888888889</v>
      </c>
      <c r="E26" s="54" t="s">
        <v>101</v>
      </c>
    </row>
    <row r="27" spans="1:9" x14ac:dyDescent="0.2">
      <c r="A27" s="50" t="s">
        <v>108</v>
      </c>
      <c r="B27" s="51" t="s">
        <v>5</v>
      </c>
      <c r="C27" s="52">
        <v>0.39583333333333331</v>
      </c>
      <c r="D27" s="53">
        <v>0.4513888888888889</v>
      </c>
      <c r="E27" s="54" t="s">
        <v>101</v>
      </c>
    </row>
    <row r="28" spans="1:9" x14ac:dyDescent="0.2">
      <c r="A28" s="50" t="s">
        <v>110</v>
      </c>
      <c r="B28" s="51" t="s">
        <v>5</v>
      </c>
      <c r="C28" s="52">
        <v>0.45833333333333331</v>
      </c>
      <c r="D28" s="53">
        <v>0.51388888888888895</v>
      </c>
      <c r="E28" s="54" t="s">
        <v>101</v>
      </c>
    </row>
    <row r="29" spans="1:9" x14ac:dyDescent="0.2">
      <c r="A29" s="50" t="s">
        <v>111</v>
      </c>
      <c r="B29" s="51" t="s">
        <v>5</v>
      </c>
      <c r="C29" s="52">
        <v>0.52083333333333337</v>
      </c>
      <c r="D29" s="53">
        <v>0.57638888888888895</v>
      </c>
      <c r="E29" s="54" t="s">
        <v>101</v>
      </c>
    </row>
    <row r="30" spans="1:9" x14ac:dyDescent="0.2">
      <c r="A30" s="50" t="s">
        <v>112</v>
      </c>
      <c r="B30" s="51" t="s">
        <v>5</v>
      </c>
      <c r="C30" s="52">
        <v>0.58333333333333337</v>
      </c>
      <c r="D30" s="53">
        <v>0.63888888888888895</v>
      </c>
      <c r="E30" s="54" t="s">
        <v>101</v>
      </c>
      <c r="F30" s="55" t="s">
        <v>113</v>
      </c>
    </row>
    <row r="31" spans="1:9" x14ac:dyDescent="0.2">
      <c r="A31" s="50" t="s">
        <v>114</v>
      </c>
      <c r="B31" s="51" t="s">
        <v>5</v>
      </c>
      <c r="C31" s="52">
        <v>0.66666666666666663</v>
      </c>
      <c r="D31" s="53">
        <v>0.72222222222222221</v>
      </c>
      <c r="E31" s="54" t="s">
        <v>101</v>
      </c>
    </row>
    <row r="32" spans="1:9" x14ac:dyDescent="0.2">
      <c r="A32" s="50" t="s">
        <v>115</v>
      </c>
      <c r="B32" s="51" t="s">
        <v>5</v>
      </c>
      <c r="C32" s="52">
        <v>0.66666666666666663</v>
      </c>
      <c r="D32" s="53">
        <v>0.74305555555555547</v>
      </c>
      <c r="E32" s="54" t="s">
        <v>104</v>
      </c>
    </row>
    <row r="33" spans="1:5" x14ac:dyDescent="0.2">
      <c r="A33" s="50" t="s">
        <v>116</v>
      </c>
      <c r="B33" s="56" t="s">
        <v>5</v>
      </c>
      <c r="C33" s="52">
        <v>0.75</v>
      </c>
      <c r="D33" s="53">
        <v>0.80555555555555547</v>
      </c>
      <c r="E33" s="54" t="s">
        <v>101</v>
      </c>
    </row>
    <row r="34" spans="1:5" x14ac:dyDescent="0.2">
      <c r="A34" s="50" t="s">
        <v>117</v>
      </c>
      <c r="B34" s="51" t="s">
        <v>5</v>
      </c>
      <c r="C34" s="52">
        <v>0.75</v>
      </c>
      <c r="D34" s="53">
        <v>0.86805555555555547</v>
      </c>
      <c r="E34" s="54" t="s">
        <v>104</v>
      </c>
    </row>
    <row r="35" spans="1:5" x14ac:dyDescent="0.2">
      <c r="A35" s="50" t="s">
        <v>174</v>
      </c>
      <c r="B35" s="51" t="s">
        <v>9</v>
      </c>
      <c r="C35" s="52">
        <v>0.75</v>
      </c>
      <c r="D35" s="53">
        <v>0.86805555555555547</v>
      </c>
      <c r="E35" s="54" t="s">
        <v>107</v>
      </c>
    </row>
    <row r="36" spans="1:5" x14ac:dyDescent="0.2">
      <c r="A36" s="50" t="s">
        <v>175</v>
      </c>
      <c r="B36" s="51" t="s">
        <v>82</v>
      </c>
      <c r="C36" s="52">
        <v>0.75</v>
      </c>
      <c r="D36" s="53">
        <v>0.86805555555555547</v>
      </c>
      <c r="E36" s="54" t="s">
        <v>107</v>
      </c>
    </row>
    <row r="37" spans="1:5" x14ac:dyDescent="0.2">
      <c r="A37" s="57" t="s">
        <v>47</v>
      </c>
      <c r="B37" s="58" t="s">
        <v>8</v>
      </c>
      <c r="C37" s="59">
        <v>0.33333333333333331</v>
      </c>
      <c r="D37" s="60">
        <v>0.41666666666666669</v>
      </c>
      <c r="E37" s="61" t="s">
        <v>94</v>
      </c>
    </row>
    <row r="38" spans="1:5" x14ac:dyDescent="0.2">
      <c r="A38" s="57" t="s">
        <v>59</v>
      </c>
      <c r="B38" s="58" t="s">
        <v>8</v>
      </c>
      <c r="C38" s="59">
        <v>0.37847222222222227</v>
      </c>
      <c r="D38" s="60">
        <v>0.46180555555555558</v>
      </c>
      <c r="E38" s="61" t="s">
        <v>94</v>
      </c>
    </row>
    <row r="39" spans="1:5" x14ac:dyDescent="0.2">
      <c r="A39" s="57" t="s">
        <v>66</v>
      </c>
      <c r="B39" s="58" t="s">
        <v>8</v>
      </c>
      <c r="C39" s="59">
        <v>0.4236111111111111</v>
      </c>
      <c r="D39" s="60">
        <v>0.50694444444444442</v>
      </c>
      <c r="E39" s="61" t="s">
        <v>94</v>
      </c>
    </row>
    <row r="40" spans="1:5" x14ac:dyDescent="0.2">
      <c r="A40" s="57" t="s">
        <v>67</v>
      </c>
      <c r="B40" s="58" t="s">
        <v>8</v>
      </c>
      <c r="C40" s="59">
        <v>0.46875</v>
      </c>
      <c r="D40" s="60">
        <v>0.55208333333333337</v>
      </c>
      <c r="E40" s="61" t="s">
        <v>94</v>
      </c>
    </row>
    <row r="41" spans="1:5" x14ac:dyDescent="0.2">
      <c r="A41" s="57" t="s">
        <v>84</v>
      </c>
      <c r="B41" s="58" t="s">
        <v>8</v>
      </c>
      <c r="C41" s="59">
        <v>0.53125</v>
      </c>
      <c r="D41" s="60">
        <v>0.61458333333333337</v>
      </c>
      <c r="E41" s="61" t="s">
        <v>94</v>
      </c>
    </row>
    <row r="42" spans="1:5" x14ac:dyDescent="0.2">
      <c r="A42" s="57" t="s">
        <v>118</v>
      </c>
      <c r="B42" s="58" t="s">
        <v>8</v>
      </c>
      <c r="C42" s="59">
        <v>0.59375</v>
      </c>
      <c r="D42" s="60">
        <v>0.67708333333333337</v>
      </c>
      <c r="E42" s="61" t="s">
        <v>94</v>
      </c>
    </row>
    <row r="43" spans="1:5" x14ac:dyDescent="0.2">
      <c r="A43" s="57" t="s">
        <v>119</v>
      </c>
      <c r="B43" s="58" t="s">
        <v>8</v>
      </c>
      <c r="C43" s="59">
        <v>0.65625</v>
      </c>
      <c r="D43" s="60">
        <v>0.73958333333333337</v>
      </c>
      <c r="E43" s="61" t="s">
        <v>94</v>
      </c>
    </row>
    <row r="44" spans="1:5" x14ac:dyDescent="0.2">
      <c r="A44" s="57" t="s">
        <v>120</v>
      </c>
      <c r="B44" s="58" t="s">
        <v>8</v>
      </c>
      <c r="C44" s="59">
        <v>0.75</v>
      </c>
      <c r="D44" s="60">
        <v>0.83333333333333337</v>
      </c>
      <c r="E44" s="61" t="s">
        <v>94</v>
      </c>
    </row>
    <row r="45" spans="1:5" x14ac:dyDescent="0.2">
      <c r="A45" s="57" t="s">
        <v>134</v>
      </c>
      <c r="B45" s="58" t="s">
        <v>8</v>
      </c>
      <c r="C45" s="59">
        <v>0.33333333333333331</v>
      </c>
      <c r="D45" s="60">
        <v>0.4513888888888889</v>
      </c>
      <c r="E45" s="61" t="s">
        <v>135</v>
      </c>
    </row>
    <row r="46" spans="1:5" x14ac:dyDescent="0.2">
      <c r="A46" s="57" t="s">
        <v>136</v>
      </c>
      <c r="B46" s="58" t="s">
        <v>8</v>
      </c>
      <c r="C46" s="59">
        <v>0.37847222222222227</v>
      </c>
      <c r="D46" s="60">
        <v>0.49652777777777773</v>
      </c>
      <c r="E46" s="61" t="s">
        <v>135</v>
      </c>
    </row>
    <row r="47" spans="1:5" x14ac:dyDescent="0.2">
      <c r="A47" s="57" t="s">
        <v>137</v>
      </c>
      <c r="B47" s="58" t="s">
        <v>8</v>
      </c>
      <c r="C47" s="59">
        <v>0.4236111111111111</v>
      </c>
      <c r="D47" s="60">
        <v>0.54166666666666663</v>
      </c>
      <c r="E47" s="61" t="s">
        <v>135</v>
      </c>
    </row>
    <row r="48" spans="1:5" x14ac:dyDescent="0.2">
      <c r="A48" s="57" t="s">
        <v>138</v>
      </c>
      <c r="B48" s="58" t="s">
        <v>8</v>
      </c>
      <c r="C48" s="59">
        <v>0.46875</v>
      </c>
      <c r="D48" s="60">
        <v>0.58680555555555558</v>
      </c>
      <c r="E48" s="61" t="s">
        <v>135</v>
      </c>
    </row>
    <row r="49" spans="1:5" x14ac:dyDescent="0.2">
      <c r="A49" s="57" t="s">
        <v>139</v>
      </c>
      <c r="B49" s="58" t="s">
        <v>8</v>
      </c>
      <c r="C49" s="59">
        <v>0.53125</v>
      </c>
      <c r="D49" s="60">
        <v>0.64930555555555558</v>
      </c>
      <c r="E49" s="61" t="s">
        <v>135</v>
      </c>
    </row>
    <row r="50" spans="1:5" x14ac:dyDescent="0.2">
      <c r="A50" s="57" t="s">
        <v>140</v>
      </c>
      <c r="B50" s="58" t="s">
        <v>8</v>
      </c>
      <c r="C50" s="59">
        <v>0.59375</v>
      </c>
      <c r="D50" s="60">
        <v>0.71180555555555547</v>
      </c>
      <c r="E50" s="61" t="s">
        <v>135</v>
      </c>
    </row>
    <row r="51" spans="1:5" x14ac:dyDescent="0.2">
      <c r="A51" s="57" t="s">
        <v>141</v>
      </c>
      <c r="B51" s="58" t="s">
        <v>8</v>
      </c>
      <c r="C51" s="59">
        <v>0.65625</v>
      </c>
      <c r="D51" s="60">
        <v>0.77430555555555547</v>
      </c>
      <c r="E51" s="61" t="s">
        <v>135</v>
      </c>
    </row>
    <row r="52" spans="1:5" x14ac:dyDescent="0.2">
      <c r="A52" s="57" t="s">
        <v>142</v>
      </c>
      <c r="B52" s="58" t="s">
        <v>8</v>
      </c>
      <c r="C52" s="59">
        <v>0.75</v>
      </c>
      <c r="D52" s="60">
        <v>0.86805555555555547</v>
      </c>
      <c r="E52" s="61" t="s">
        <v>135</v>
      </c>
    </row>
    <row r="53" spans="1:5" x14ac:dyDescent="0.2">
      <c r="A53" s="57" t="s">
        <v>52</v>
      </c>
      <c r="B53" s="58" t="s">
        <v>9</v>
      </c>
      <c r="C53" s="59">
        <v>0.33333333333333331</v>
      </c>
      <c r="D53" s="60">
        <v>0.41666666666666669</v>
      </c>
      <c r="E53" s="61" t="s">
        <v>94</v>
      </c>
    </row>
    <row r="54" spans="1:5" x14ac:dyDescent="0.2">
      <c r="A54" s="57" t="s">
        <v>53</v>
      </c>
      <c r="B54" s="58" t="s">
        <v>9</v>
      </c>
      <c r="C54" s="59">
        <v>0.39583333333333331</v>
      </c>
      <c r="D54" s="60">
        <v>0.47916666666666669</v>
      </c>
      <c r="E54" s="61" t="s">
        <v>94</v>
      </c>
    </row>
    <row r="55" spans="1:5" x14ac:dyDescent="0.2">
      <c r="A55" s="57" t="s">
        <v>54</v>
      </c>
      <c r="B55" s="58" t="s">
        <v>9</v>
      </c>
      <c r="C55" s="59">
        <v>0.45833333333333331</v>
      </c>
      <c r="D55" s="60">
        <v>0.54166666666666663</v>
      </c>
      <c r="E55" s="61" t="s">
        <v>94</v>
      </c>
    </row>
    <row r="56" spans="1:5" x14ac:dyDescent="0.2">
      <c r="A56" s="57" t="s">
        <v>55</v>
      </c>
      <c r="B56" s="58" t="s">
        <v>9</v>
      </c>
      <c r="C56" s="59">
        <v>0.52083333333333337</v>
      </c>
      <c r="D56" s="60">
        <v>0.60416666666666663</v>
      </c>
      <c r="E56" s="61" t="s">
        <v>94</v>
      </c>
    </row>
    <row r="57" spans="1:5" x14ac:dyDescent="0.2">
      <c r="A57" s="57" t="s">
        <v>88</v>
      </c>
      <c r="B57" s="58" t="s">
        <v>9</v>
      </c>
      <c r="C57" s="59">
        <v>0.58333333333333337</v>
      </c>
      <c r="D57" s="60">
        <v>0.66666666666666663</v>
      </c>
      <c r="E57" s="61" t="s">
        <v>94</v>
      </c>
    </row>
    <row r="58" spans="1:5" x14ac:dyDescent="0.2">
      <c r="A58" s="57" t="s">
        <v>121</v>
      </c>
      <c r="B58" s="58" t="s">
        <v>9</v>
      </c>
      <c r="C58" s="59">
        <v>0.66666666666666663</v>
      </c>
      <c r="D58" s="60">
        <v>0.75</v>
      </c>
      <c r="E58" s="61" t="s">
        <v>94</v>
      </c>
    </row>
    <row r="59" spans="1:5" x14ac:dyDescent="0.2">
      <c r="A59" s="57" t="s">
        <v>122</v>
      </c>
      <c r="B59" s="58" t="s">
        <v>9</v>
      </c>
      <c r="C59" s="59">
        <v>0.75</v>
      </c>
      <c r="D59" s="60">
        <v>0.83333333333333337</v>
      </c>
      <c r="E59" s="61" t="s">
        <v>94</v>
      </c>
    </row>
    <row r="60" spans="1:5" x14ac:dyDescent="0.2">
      <c r="A60" s="57" t="s">
        <v>143</v>
      </c>
      <c r="B60" s="58" t="s">
        <v>9</v>
      </c>
      <c r="C60" s="59">
        <v>0.33333333333333331</v>
      </c>
      <c r="D60" s="60">
        <v>0.4513888888888889</v>
      </c>
      <c r="E60" s="61" t="s">
        <v>135</v>
      </c>
    </row>
    <row r="61" spans="1:5" x14ac:dyDescent="0.2">
      <c r="A61" s="57" t="s">
        <v>144</v>
      </c>
      <c r="B61" s="58" t="s">
        <v>9</v>
      </c>
      <c r="C61" s="59">
        <v>0.39583333333333331</v>
      </c>
      <c r="D61" s="60">
        <v>0.51388888888888895</v>
      </c>
      <c r="E61" s="61" t="s">
        <v>135</v>
      </c>
    </row>
    <row r="62" spans="1:5" x14ac:dyDescent="0.2">
      <c r="A62" s="57" t="s">
        <v>145</v>
      </c>
      <c r="B62" s="58" t="s">
        <v>9</v>
      </c>
      <c r="C62" s="59">
        <v>0.45833333333333331</v>
      </c>
      <c r="D62" s="60">
        <v>0.57638888888888895</v>
      </c>
      <c r="E62" s="61" t="s">
        <v>135</v>
      </c>
    </row>
    <row r="63" spans="1:5" x14ac:dyDescent="0.2">
      <c r="A63" s="57" t="s">
        <v>146</v>
      </c>
      <c r="B63" s="58" t="s">
        <v>9</v>
      </c>
      <c r="C63" s="59">
        <v>0.52083333333333337</v>
      </c>
      <c r="D63" s="60">
        <v>0.63888888888888895</v>
      </c>
      <c r="E63" s="61" t="s">
        <v>135</v>
      </c>
    </row>
    <row r="64" spans="1:5" x14ac:dyDescent="0.2">
      <c r="A64" s="57" t="s">
        <v>147</v>
      </c>
      <c r="B64" s="58" t="s">
        <v>9</v>
      </c>
      <c r="C64" s="59">
        <v>0.58333333333333337</v>
      </c>
      <c r="D64" s="60">
        <v>0.70138888888888884</v>
      </c>
      <c r="E64" s="61" t="s">
        <v>135</v>
      </c>
    </row>
    <row r="65" spans="1:5" x14ac:dyDescent="0.2">
      <c r="A65" s="57" t="s">
        <v>148</v>
      </c>
      <c r="B65" s="58" t="s">
        <v>9</v>
      </c>
      <c r="C65" s="59">
        <v>0.66666666666666663</v>
      </c>
      <c r="D65" s="60">
        <v>0.78472222222222221</v>
      </c>
      <c r="E65" s="61" t="s">
        <v>135</v>
      </c>
    </row>
    <row r="66" spans="1:5" x14ac:dyDescent="0.2">
      <c r="A66" s="57" t="s">
        <v>149</v>
      </c>
      <c r="B66" s="58" t="s">
        <v>9</v>
      </c>
      <c r="C66" s="59">
        <v>0.75</v>
      </c>
      <c r="D66" s="60">
        <v>0.86805555555555547</v>
      </c>
      <c r="E66" s="61" t="s">
        <v>135</v>
      </c>
    </row>
    <row r="67" spans="1:5" x14ac:dyDescent="0.2">
      <c r="A67" s="57" t="s">
        <v>56</v>
      </c>
      <c r="B67" s="58" t="s">
        <v>10</v>
      </c>
      <c r="C67" s="59">
        <v>0.33333333333333331</v>
      </c>
      <c r="D67" s="60">
        <v>0.41666666666666669</v>
      </c>
      <c r="E67" s="61" t="s">
        <v>94</v>
      </c>
    </row>
    <row r="68" spans="1:5" x14ac:dyDescent="0.2">
      <c r="A68" s="57" t="s">
        <v>57</v>
      </c>
      <c r="B68" s="58" t="s">
        <v>10</v>
      </c>
      <c r="C68" s="59">
        <v>0.37847222222222227</v>
      </c>
      <c r="D68" s="60">
        <v>0.46180555555555558</v>
      </c>
      <c r="E68" s="61" t="s">
        <v>94</v>
      </c>
    </row>
    <row r="69" spans="1:5" x14ac:dyDescent="0.2">
      <c r="A69" s="57" t="s">
        <v>58</v>
      </c>
      <c r="B69" s="58" t="s">
        <v>10</v>
      </c>
      <c r="C69" s="59">
        <v>0.4236111111111111</v>
      </c>
      <c r="D69" s="60">
        <v>0.50694444444444442</v>
      </c>
      <c r="E69" s="61" t="s">
        <v>94</v>
      </c>
    </row>
    <row r="70" spans="1:5" x14ac:dyDescent="0.2">
      <c r="A70" s="57" t="s">
        <v>60</v>
      </c>
      <c r="B70" s="58" t="s">
        <v>10</v>
      </c>
      <c r="C70" s="59">
        <v>0.46875</v>
      </c>
      <c r="D70" s="60">
        <v>0.55208333333333337</v>
      </c>
      <c r="E70" s="61" t="s">
        <v>94</v>
      </c>
    </row>
    <row r="71" spans="1:5" x14ac:dyDescent="0.2">
      <c r="A71" s="57" t="s">
        <v>68</v>
      </c>
      <c r="B71" s="58" t="s">
        <v>10</v>
      </c>
      <c r="C71" s="59">
        <v>0.53125</v>
      </c>
      <c r="D71" s="60">
        <v>0.61458333333333337</v>
      </c>
      <c r="E71" s="61" t="s">
        <v>94</v>
      </c>
    </row>
    <row r="72" spans="1:5" x14ac:dyDescent="0.2">
      <c r="A72" s="57" t="s">
        <v>123</v>
      </c>
      <c r="B72" s="58" t="s">
        <v>10</v>
      </c>
      <c r="C72" s="59">
        <v>0.59375</v>
      </c>
      <c r="D72" s="60">
        <v>0.67708333333333337</v>
      </c>
      <c r="E72" s="61" t="s">
        <v>94</v>
      </c>
    </row>
    <row r="73" spans="1:5" x14ac:dyDescent="0.2">
      <c r="A73" s="57" t="s">
        <v>124</v>
      </c>
      <c r="B73" s="58" t="s">
        <v>10</v>
      </c>
      <c r="C73" s="59">
        <v>0.65625</v>
      </c>
      <c r="D73" s="60">
        <v>0.73958333333333337</v>
      </c>
      <c r="E73" s="61" t="s">
        <v>94</v>
      </c>
    </row>
    <row r="74" spans="1:5" x14ac:dyDescent="0.2">
      <c r="A74" s="57" t="s">
        <v>125</v>
      </c>
      <c r="B74" s="58" t="s">
        <v>10</v>
      </c>
      <c r="C74" s="59">
        <v>0.75</v>
      </c>
      <c r="D74" s="60">
        <v>0.83333333333333337</v>
      </c>
      <c r="E74" s="61" t="s">
        <v>94</v>
      </c>
    </row>
    <row r="75" spans="1:5" x14ac:dyDescent="0.2">
      <c r="A75" s="57" t="s">
        <v>150</v>
      </c>
      <c r="B75" s="58" t="s">
        <v>10</v>
      </c>
      <c r="C75" s="59">
        <v>0.33333333333333331</v>
      </c>
      <c r="D75" s="60">
        <v>0.4513888888888889</v>
      </c>
      <c r="E75" s="61" t="s">
        <v>135</v>
      </c>
    </row>
    <row r="76" spans="1:5" x14ac:dyDescent="0.2">
      <c r="A76" s="57" t="s">
        <v>151</v>
      </c>
      <c r="B76" s="58" t="s">
        <v>10</v>
      </c>
      <c r="C76" s="59">
        <v>0.37847222222222227</v>
      </c>
      <c r="D76" s="60">
        <v>0.49652777777777773</v>
      </c>
      <c r="E76" s="61" t="s">
        <v>135</v>
      </c>
    </row>
    <row r="77" spans="1:5" x14ac:dyDescent="0.2">
      <c r="A77" s="57" t="s">
        <v>152</v>
      </c>
      <c r="B77" s="58" t="s">
        <v>10</v>
      </c>
      <c r="C77" s="59">
        <v>0.4236111111111111</v>
      </c>
      <c r="D77" s="60">
        <v>0.54166666666666663</v>
      </c>
      <c r="E77" s="61" t="s">
        <v>135</v>
      </c>
    </row>
    <row r="78" spans="1:5" x14ac:dyDescent="0.2">
      <c r="A78" s="57" t="s">
        <v>153</v>
      </c>
      <c r="B78" s="58" t="s">
        <v>10</v>
      </c>
      <c r="C78" s="59">
        <v>0.46875</v>
      </c>
      <c r="D78" s="60">
        <v>0.58680555555555558</v>
      </c>
      <c r="E78" s="61" t="s">
        <v>135</v>
      </c>
    </row>
    <row r="79" spans="1:5" x14ac:dyDescent="0.2">
      <c r="A79" s="57" t="s">
        <v>154</v>
      </c>
      <c r="B79" s="58" t="s">
        <v>10</v>
      </c>
      <c r="C79" s="59">
        <v>0.53125</v>
      </c>
      <c r="D79" s="60">
        <v>0.64930555555555558</v>
      </c>
      <c r="E79" s="61" t="s">
        <v>135</v>
      </c>
    </row>
    <row r="80" spans="1:5" x14ac:dyDescent="0.2">
      <c r="A80" s="57" t="s">
        <v>155</v>
      </c>
      <c r="B80" s="58" t="s">
        <v>10</v>
      </c>
      <c r="C80" s="59">
        <v>0.59375</v>
      </c>
      <c r="D80" s="60">
        <v>0.71180555555555547</v>
      </c>
      <c r="E80" s="61" t="s">
        <v>135</v>
      </c>
    </row>
    <row r="81" spans="1:5" x14ac:dyDescent="0.2">
      <c r="A81" s="57" t="s">
        <v>156</v>
      </c>
      <c r="B81" s="58" t="s">
        <v>10</v>
      </c>
      <c r="C81" s="59">
        <v>0.65625</v>
      </c>
      <c r="D81" s="60">
        <v>0.77430555555555547</v>
      </c>
      <c r="E81" s="61" t="s">
        <v>135</v>
      </c>
    </row>
    <row r="82" spans="1:5" x14ac:dyDescent="0.2">
      <c r="A82" s="57" t="s">
        <v>157</v>
      </c>
      <c r="B82" s="58" t="s">
        <v>10</v>
      </c>
      <c r="C82" s="59">
        <v>0.75</v>
      </c>
      <c r="D82" s="60">
        <v>0.86805555555555547</v>
      </c>
      <c r="E82" s="61" t="s">
        <v>135</v>
      </c>
    </row>
    <row r="83" spans="1:5" x14ac:dyDescent="0.2">
      <c r="A83" s="57" t="s">
        <v>48</v>
      </c>
      <c r="B83" s="58" t="s">
        <v>82</v>
      </c>
      <c r="C83" s="59">
        <v>0.33333333333333331</v>
      </c>
      <c r="D83" s="60">
        <v>0.41666666666666669</v>
      </c>
      <c r="E83" s="61" t="s">
        <v>94</v>
      </c>
    </row>
    <row r="84" spans="1:5" x14ac:dyDescent="0.2">
      <c r="A84" s="57" t="s">
        <v>49</v>
      </c>
      <c r="B84" s="58" t="s">
        <v>82</v>
      </c>
      <c r="C84" s="59">
        <v>0.39583333333333331</v>
      </c>
      <c r="D84" s="60">
        <v>0.47916666666666669</v>
      </c>
      <c r="E84" s="61" t="s">
        <v>94</v>
      </c>
    </row>
    <row r="85" spans="1:5" x14ac:dyDescent="0.2">
      <c r="A85" s="57" t="s">
        <v>50</v>
      </c>
      <c r="B85" s="58" t="s">
        <v>82</v>
      </c>
      <c r="C85" s="59">
        <v>0.45833333333333331</v>
      </c>
      <c r="D85" s="60">
        <v>0.54166666666666663</v>
      </c>
      <c r="E85" s="61" t="s">
        <v>94</v>
      </c>
    </row>
    <row r="86" spans="1:5" x14ac:dyDescent="0.2">
      <c r="A86" s="57" t="s">
        <v>51</v>
      </c>
      <c r="B86" s="58" t="s">
        <v>82</v>
      </c>
      <c r="C86" s="59">
        <v>0.52083333333333337</v>
      </c>
      <c r="D86" s="60">
        <v>0.60416666666666663</v>
      </c>
      <c r="E86" s="61" t="s">
        <v>94</v>
      </c>
    </row>
    <row r="87" spans="1:5" x14ac:dyDescent="0.2">
      <c r="A87" s="57" t="s">
        <v>89</v>
      </c>
      <c r="B87" s="58" t="s">
        <v>82</v>
      </c>
      <c r="C87" s="59">
        <v>0.58333333333333337</v>
      </c>
      <c r="D87" s="60">
        <v>0.66666666666666663</v>
      </c>
      <c r="E87" s="61" t="s">
        <v>94</v>
      </c>
    </row>
    <row r="88" spans="1:5" x14ac:dyDescent="0.2">
      <c r="A88" s="57" t="s">
        <v>126</v>
      </c>
      <c r="B88" s="58" t="s">
        <v>82</v>
      </c>
      <c r="C88" s="59">
        <v>0.66666666666666663</v>
      </c>
      <c r="D88" s="60">
        <v>0.75</v>
      </c>
      <c r="E88" s="61" t="s">
        <v>94</v>
      </c>
    </row>
    <row r="89" spans="1:5" x14ac:dyDescent="0.2">
      <c r="A89" s="57" t="s">
        <v>127</v>
      </c>
      <c r="B89" s="58" t="s">
        <v>82</v>
      </c>
      <c r="C89" s="59">
        <v>0.75</v>
      </c>
      <c r="D89" s="60">
        <v>0.83333333333333337</v>
      </c>
      <c r="E89" s="61" t="s">
        <v>94</v>
      </c>
    </row>
    <row r="90" spans="1:5" x14ac:dyDescent="0.2">
      <c r="A90" s="57" t="s">
        <v>158</v>
      </c>
      <c r="B90" s="58" t="s">
        <v>82</v>
      </c>
      <c r="C90" s="59">
        <v>0.33333333333333331</v>
      </c>
      <c r="D90" s="60">
        <v>0.4513888888888889</v>
      </c>
      <c r="E90" s="61" t="s">
        <v>135</v>
      </c>
    </row>
    <row r="91" spans="1:5" x14ac:dyDescent="0.2">
      <c r="A91" s="57" t="s">
        <v>159</v>
      </c>
      <c r="B91" s="58" t="s">
        <v>82</v>
      </c>
      <c r="C91" s="59">
        <v>0.39583333333333331</v>
      </c>
      <c r="D91" s="60">
        <v>0.51388888888888895</v>
      </c>
      <c r="E91" s="61" t="s">
        <v>135</v>
      </c>
    </row>
    <row r="92" spans="1:5" x14ac:dyDescent="0.2">
      <c r="A92" s="57" t="s">
        <v>160</v>
      </c>
      <c r="B92" s="58" t="s">
        <v>82</v>
      </c>
      <c r="C92" s="59">
        <v>0.45833333333333331</v>
      </c>
      <c r="D92" s="60">
        <v>0.57638888888888895</v>
      </c>
      <c r="E92" s="61" t="s">
        <v>135</v>
      </c>
    </row>
    <row r="93" spans="1:5" x14ac:dyDescent="0.2">
      <c r="A93" s="57" t="s">
        <v>161</v>
      </c>
      <c r="B93" s="58" t="s">
        <v>82</v>
      </c>
      <c r="C93" s="59">
        <v>0.52083333333333337</v>
      </c>
      <c r="D93" s="60">
        <v>0.63888888888888895</v>
      </c>
      <c r="E93" s="61" t="s">
        <v>135</v>
      </c>
    </row>
    <row r="94" spans="1:5" x14ac:dyDescent="0.2">
      <c r="A94" s="57" t="s">
        <v>162</v>
      </c>
      <c r="B94" s="58" t="s">
        <v>82</v>
      </c>
      <c r="C94" s="59">
        <v>0.58333333333333337</v>
      </c>
      <c r="D94" s="60">
        <v>0.70138888888888884</v>
      </c>
      <c r="E94" s="61" t="s">
        <v>135</v>
      </c>
    </row>
    <row r="95" spans="1:5" x14ac:dyDescent="0.2">
      <c r="A95" s="57" t="s">
        <v>163</v>
      </c>
      <c r="B95" s="58" t="s">
        <v>82</v>
      </c>
      <c r="C95" s="59">
        <v>0.66666666666666663</v>
      </c>
      <c r="D95" s="60">
        <v>0.78472222222222221</v>
      </c>
      <c r="E95" s="61" t="s">
        <v>135</v>
      </c>
    </row>
    <row r="96" spans="1:5" x14ac:dyDescent="0.2">
      <c r="A96" s="57" t="s">
        <v>164</v>
      </c>
      <c r="B96" s="58" t="s">
        <v>82</v>
      </c>
      <c r="C96" s="59">
        <v>0.75</v>
      </c>
      <c r="D96" s="60">
        <v>0.86805555555555547</v>
      </c>
      <c r="E96" s="61" t="s">
        <v>135</v>
      </c>
    </row>
    <row r="97" spans="1:5" x14ac:dyDescent="0.2">
      <c r="A97" s="57" t="s">
        <v>44</v>
      </c>
      <c r="B97" s="58" t="s">
        <v>0</v>
      </c>
      <c r="C97" s="59">
        <v>0.33333333333333331</v>
      </c>
      <c r="D97" s="60">
        <v>0.41666666666666669</v>
      </c>
      <c r="E97" s="61" t="s">
        <v>94</v>
      </c>
    </row>
    <row r="98" spans="1:5" x14ac:dyDescent="0.2">
      <c r="A98" s="57" t="s">
        <v>45</v>
      </c>
      <c r="B98" s="58" t="s">
        <v>0</v>
      </c>
      <c r="C98" s="59">
        <v>0.37847222222222227</v>
      </c>
      <c r="D98" s="60">
        <v>0.46180555555555558</v>
      </c>
      <c r="E98" s="61" t="s">
        <v>94</v>
      </c>
    </row>
    <row r="99" spans="1:5" x14ac:dyDescent="0.2">
      <c r="A99" s="57" t="s">
        <v>46</v>
      </c>
      <c r="B99" s="58" t="s">
        <v>0</v>
      </c>
      <c r="C99" s="59">
        <v>0.4236111111111111</v>
      </c>
      <c r="D99" s="60">
        <v>0.50694444444444442</v>
      </c>
      <c r="E99" s="61" t="s">
        <v>94</v>
      </c>
    </row>
    <row r="100" spans="1:5" x14ac:dyDescent="0.2">
      <c r="A100" s="57" t="s">
        <v>83</v>
      </c>
      <c r="B100" s="58" t="s">
        <v>0</v>
      </c>
      <c r="C100" s="59">
        <v>0.46875</v>
      </c>
      <c r="D100" s="60">
        <v>0.55208333333333337</v>
      </c>
      <c r="E100" s="61" t="s">
        <v>94</v>
      </c>
    </row>
    <row r="101" spans="1:5" x14ac:dyDescent="0.2">
      <c r="A101" s="57" t="s">
        <v>128</v>
      </c>
      <c r="B101" s="58" t="s">
        <v>0</v>
      </c>
      <c r="C101" s="59">
        <v>0.53125</v>
      </c>
      <c r="D101" s="60">
        <v>0.61458333333333337</v>
      </c>
      <c r="E101" s="61" t="s">
        <v>94</v>
      </c>
    </row>
    <row r="102" spans="1:5" x14ac:dyDescent="0.2">
      <c r="A102" s="57" t="s">
        <v>129</v>
      </c>
      <c r="B102" s="58" t="s">
        <v>0</v>
      </c>
      <c r="C102" s="59">
        <v>0.59375</v>
      </c>
      <c r="D102" s="60">
        <v>0.67708333333333337</v>
      </c>
      <c r="E102" s="61" t="s">
        <v>94</v>
      </c>
    </row>
    <row r="103" spans="1:5" x14ac:dyDescent="0.2">
      <c r="A103" s="57" t="s">
        <v>130</v>
      </c>
      <c r="B103" s="58" t="s">
        <v>0</v>
      </c>
      <c r="C103" s="59">
        <v>0.65625</v>
      </c>
      <c r="D103" s="60">
        <v>0.73958333333333337</v>
      </c>
      <c r="E103" s="61" t="s">
        <v>94</v>
      </c>
    </row>
    <row r="104" spans="1:5" x14ac:dyDescent="0.2">
      <c r="A104" s="57" t="s">
        <v>131</v>
      </c>
      <c r="B104" s="58" t="s">
        <v>0</v>
      </c>
      <c r="C104" s="59">
        <v>0.75</v>
      </c>
      <c r="D104" s="60">
        <v>0.83333333333333337</v>
      </c>
      <c r="E104" s="61" t="s">
        <v>94</v>
      </c>
    </row>
    <row r="105" spans="1:5" x14ac:dyDescent="0.2">
      <c r="A105" s="57" t="s">
        <v>165</v>
      </c>
      <c r="B105" s="58" t="s">
        <v>0</v>
      </c>
      <c r="C105" s="59">
        <v>0.33333333333333331</v>
      </c>
      <c r="D105" s="59">
        <v>0.4513888888888889</v>
      </c>
      <c r="E105" s="61" t="s">
        <v>135</v>
      </c>
    </row>
    <row r="106" spans="1:5" x14ac:dyDescent="0.2">
      <c r="A106" s="57" t="s">
        <v>166</v>
      </c>
      <c r="B106" s="58" t="s">
        <v>0</v>
      </c>
      <c r="C106" s="59">
        <v>0.37847222222222227</v>
      </c>
      <c r="D106" s="60">
        <v>0.49652777777777773</v>
      </c>
      <c r="E106" s="61" t="s">
        <v>135</v>
      </c>
    </row>
    <row r="107" spans="1:5" x14ac:dyDescent="0.2">
      <c r="A107" s="57" t="s">
        <v>167</v>
      </c>
      <c r="B107" s="58" t="s">
        <v>0</v>
      </c>
      <c r="C107" s="59">
        <v>0.4236111111111111</v>
      </c>
      <c r="D107" s="60">
        <v>0.54166666666666663</v>
      </c>
      <c r="E107" s="61" t="s">
        <v>135</v>
      </c>
    </row>
    <row r="108" spans="1:5" x14ac:dyDescent="0.2">
      <c r="A108" s="57" t="s">
        <v>168</v>
      </c>
      <c r="B108" s="58" t="s">
        <v>0</v>
      </c>
      <c r="C108" s="59">
        <v>0.46875</v>
      </c>
      <c r="D108" s="60">
        <v>0.58680555555555558</v>
      </c>
      <c r="E108" s="61" t="s">
        <v>135</v>
      </c>
    </row>
    <row r="109" spans="1:5" x14ac:dyDescent="0.2">
      <c r="A109" s="57" t="s">
        <v>169</v>
      </c>
      <c r="B109" s="58" t="s">
        <v>0</v>
      </c>
      <c r="C109" s="59">
        <v>0.53125</v>
      </c>
      <c r="D109" s="60">
        <v>0.64930555555555558</v>
      </c>
      <c r="E109" s="61" t="s">
        <v>135</v>
      </c>
    </row>
    <row r="110" spans="1:5" x14ac:dyDescent="0.2">
      <c r="A110" s="57" t="s">
        <v>170</v>
      </c>
      <c r="B110" s="58" t="s">
        <v>0</v>
      </c>
      <c r="C110" s="59">
        <v>0.59375</v>
      </c>
      <c r="D110" s="60">
        <v>0.71180555555555547</v>
      </c>
      <c r="E110" s="61" t="s">
        <v>135</v>
      </c>
    </row>
    <row r="111" spans="1:5" x14ac:dyDescent="0.2">
      <c r="A111" s="57" t="s">
        <v>171</v>
      </c>
      <c r="B111" s="58" t="s">
        <v>0</v>
      </c>
      <c r="C111" s="59">
        <v>0.65625</v>
      </c>
      <c r="D111" s="60">
        <v>0.77430555555555547</v>
      </c>
      <c r="E111" s="61" t="s">
        <v>135</v>
      </c>
    </row>
    <row r="112" spans="1:5" x14ac:dyDescent="0.2">
      <c r="A112" s="57" t="s">
        <v>172</v>
      </c>
      <c r="B112" s="58" t="s">
        <v>0</v>
      </c>
      <c r="C112" s="59">
        <v>0.75</v>
      </c>
      <c r="D112" s="60">
        <v>0.86805555555555547</v>
      </c>
      <c r="E112" s="61" t="s">
        <v>135</v>
      </c>
    </row>
    <row r="113" spans="1:6" x14ac:dyDescent="0.2">
      <c r="A113" s="57" t="s">
        <v>132</v>
      </c>
      <c r="B113" s="63" t="s">
        <v>133</v>
      </c>
      <c r="C113" s="62" t="s">
        <v>133</v>
      </c>
      <c r="D113" s="62" t="s">
        <v>133</v>
      </c>
      <c r="E113" s="61" t="s">
        <v>133</v>
      </c>
    </row>
    <row r="115" spans="1:6" x14ac:dyDescent="0.2">
      <c r="A115" s="48" t="s">
        <v>85</v>
      </c>
      <c r="B115" s="42"/>
      <c r="C115" s="42"/>
      <c r="D115" s="42"/>
      <c r="E115" s="42"/>
      <c r="F115" s="42"/>
    </row>
    <row r="116" spans="1:6" x14ac:dyDescent="0.2">
      <c r="A116" s="42"/>
      <c r="B116" s="42"/>
      <c r="C116" s="42"/>
      <c r="D116" s="42"/>
      <c r="E116" s="42"/>
      <c r="F116" s="42"/>
    </row>
    <row r="117" spans="1:6" x14ac:dyDescent="0.2">
      <c r="A117" s="42" t="s">
        <v>86</v>
      </c>
      <c r="B117" s="42"/>
      <c r="C117" s="42"/>
      <c r="D117" s="42"/>
      <c r="E117" s="42"/>
      <c r="F117" s="42"/>
    </row>
    <row r="118" spans="1:6" x14ac:dyDescent="0.2">
      <c r="A118" s="42" t="s">
        <v>87</v>
      </c>
      <c r="B118" s="42"/>
      <c r="C118" s="42"/>
      <c r="D118" s="42"/>
      <c r="E118" s="42"/>
      <c r="F118" s="42"/>
    </row>
    <row r="119" spans="1:6" x14ac:dyDescent="0.2">
      <c r="A119" s="42"/>
      <c r="B119" s="42"/>
      <c r="C119" s="42"/>
      <c r="D119" s="42"/>
      <c r="E119" s="42"/>
      <c r="F119" s="42"/>
    </row>
    <row r="120" spans="1:6" x14ac:dyDescent="0.2">
      <c r="A120" s="48" t="s">
        <v>95</v>
      </c>
      <c r="B120" s="42"/>
      <c r="C120" s="42"/>
      <c r="D120" s="42"/>
      <c r="E120" s="42"/>
      <c r="F120" s="42"/>
    </row>
    <row r="121" spans="1:6" x14ac:dyDescent="0.2">
      <c r="A121" s="48" t="s">
        <v>96</v>
      </c>
      <c r="B121" s="42"/>
      <c r="C121" s="42"/>
      <c r="D121" s="42"/>
      <c r="E121" s="42"/>
      <c r="F121" s="42"/>
    </row>
    <row r="122" spans="1:6" x14ac:dyDescent="0.2">
      <c r="A122" s="48" t="s">
        <v>97</v>
      </c>
      <c r="B122" s="42"/>
      <c r="C122" s="42"/>
      <c r="D122" s="42"/>
      <c r="E122" s="42"/>
      <c r="F122" s="42"/>
    </row>
    <row r="123" spans="1:6" x14ac:dyDescent="0.2">
      <c r="A123" s="48" t="s">
        <v>98</v>
      </c>
      <c r="B123" s="42"/>
      <c r="C123" s="42"/>
      <c r="D123" s="42"/>
      <c r="E123" s="42"/>
      <c r="F123" s="42"/>
    </row>
    <row r="124" spans="1:6" x14ac:dyDescent="0.2">
      <c r="A124" s="42"/>
      <c r="B124" s="42"/>
      <c r="C124" s="42"/>
      <c r="D124" s="42"/>
      <c r="E124" s="42"/>
      <c r="F124" s="42"/>
    </row>
    <row r="125" spans="1:6" x14ac:dyDescent="0.2">
      <c r="A125" s="64" t="s">
        <v>508</v>
      </c>
      <c r="B125" s="64"/>
      <c r="C125" s="64"/>
      <c r="D125" s="64"/>
      <c r="E125" s="64"/>
      <c r="F125" s="42"/>
    </row>
    <row r="126" spans="1:6" x14ac:dyDescent="0.2">
      <c r="A126" s="48" t="s">
        <v>509</v>
      </c>
      <c r="B126" s="42"/>
      <c r="C126" s="42"/>
      <c r="D126" s="42"/>
      <c r="E126" s="42"/>
      <c r="F126" s="42"/>
    </row>
    <row r="127" spans="1:6" x14ac:dyDescent="0.2">
      <c r="A127" s="24"/>
    </row>
  </sheetData>
  <sortState ref="A5:J139">
    <sortCondition ref="A5"/>
  </sortState>
  <mergeCells count="4">
    <mergeCell ref="A2:D2"/>
    <mergeCell ref="A3:D3"/>
    <mergeCell ref="A1:E1"/>
    <mergeCell ref="F1:J4"/>
  </mergeCells>
  <phoneticPr fontId="2" type="noConversion"/>
  <pageMargins left="0.5" right="0.5" top="0.5" bottom="0.5" header="0.5" footer="0.5"/>
  <pageSetup paperSize="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zoomScale="115" zoomScaleNormal="115" workbookViewId="0">
      <selection activeCell="A21" sqref="A21:XFD21"/>
    </sheetView>
  </sheetViews>
  <sheetFormatPr defaultRowHeight="12.75" x14ac:dyDescent="0.2"/>
  <cols>
    <col min="1" max="1" width="9.140625" style="88"/>
    <col min="2" max="2" width="14.7109375" style="88" bestFit="1" customWidth="1"/>
    <col min="3" max="3" width="13.140625" style="88" bestFit="1" customWidth="1"/>
    <col min="4" max="6" width="10.7109375" style="88" customWidth="1"/>
    <col min="7" max="7" width="11.5703125" style="88" bestFit="1" customWidth="1"/>
    <col min="8" max="8" width="9.140625" style="88"/>
    <col min="9" max="9" width="23.42578125" style="88" bestFit="1" customWidth="1"/>
    <col min="10" max="16384" width="9.140625" style="88"/>
  </cols>
  <sheetData>
    <row r="1" spans="1:12" s="91" customFormat="1" ht="27" customHeight="1" x14ac:dyDescent="0.2">
      <c r="A1" s="91" t="s">
        <v>23</v>
      </c>
      <c r="B1" s="91" t="s">
        <v>24</v>
      </c>
      <c r="C1" s="91" t="s">
        <v>25</v>
      </c>
      <c r="D1" s="91" t="s">
        <v>26</v>
      </c>
      <c r="E1" s="91" t="s">
        <v>27</v>
      </c>
      <c r="F1" s="91" t="s">
        <v>28</v>
      </c>
      <c r="G1" s="91" t="s">
        <v>29</v>
      </c>
      <c r="J1" s="91" t="s">
        <v>61</v>
      </c>
      <c r="K1" s="91" t="s">
        <v>62</v>
      </c>
      <c r="L1" s="91" t="s">
        <v>63</v>
      </c>
    </row>
    <row r="2" spans="1:12" x14ac:dyDescent="0.2">
      <c r="A2" s="86" t="s">
        <v>511</v>
      </c>
      <c r="B2" s="86" t="s">
        <v>512</v>
      </c>
      <c r="C2" s="86" t="s">
        <v>513</v>
      </c>
      <c r="D2" s="93"/>
      <c r="E2" s="87">
        <v>1</v>
      </c>
      <c r="I2" s="89" t="str">
        <f t="shared" ref="I2:I26" si="0">CONCATENATE(C2," ", B2)</f>
        <v>George ACKERMAN</v>
      </c>
      <c r="J2" s="87"/>
      <c r="K2" s="87"/>
      <c r="L2" s="87"/>
    </row>
    <row r="3" spans="1:12" ht="12.75" customHeight="1" x14ac:dyDescent="0.3">
      <c r="A3" s="86" t="s">
        <v>575</v>
      </c>
      <c r="B3" s="86" t="s">
        <v>576</v>
      </c>
      <c r="C3" s="86" t="s">
        <v>577</v>
      </c>
      <c r="D3" s="92"/>
      <c r="E3" s="87">
        <v>1</v>
      </c>
      <c r="I3" s="89" t="str">
        <f t="shared" si="0"/>
        <v>Cathryn DYMOND</v>
      </c>
      <c r="J3" s="90"/>
      <c r="K3" s="90"/>
      <c r="L3" s="90"/>
    </row>
    <row r="4" spans="1:12" x14ac:dyDescent="0.2">
      <c r="A4" s="88" t="s">
        <v>514</v>
      </c>
      <c r="B4" s="88" t="s">
        <v>515</v>
      </c>
      <c r="C4" s="88" t="s">
        <v>516</v>
      </c>
      <c r="D4" s="93">
        <v>1</v>
      </c>
      <c r="E4" s="87"/>
      <c r="I4" s="89" t="str">
        <f t="shared" si="0"/>
        <v>Rob EILER</v>
      </c>
      <c r="J4" s="87"/>
      <c r="K4" s="87"/>
      <c r="L4" s="87"/>
    </row>
    <row r="5" spans="1:12" x14ac:dyDescent="0.2">
      <c r="A5" s="88" t="s">
        <v>517</v>
      </c>
      <c r="B5" s="88" t="s">
        <v>518</v>
      </c>
      <c r="C5" s="88" t="s">
        <v>519</v>
      </c>
      <c r="D5" s="93">
        <v>1</v>
      </c>
      <c r="E5" s="87"/>
      <c r="I5" s="89" t="str">
        <f t="shared" si="0"/>
        <v>Chana EPSTEIN</v>
      </c>
      <c r="J5" s="87"/>
      <c r="K5" s="87"/>
      <c r="L5" s="87"/>
    </row>
    <row r="6" spans="1:12" x14ac:dyDescent="0.2">
      <c r="A6" s="88" t="s">
        <v>520</v>
      </c>
      <c r="B6" s="88" t="s">
        <v>521</v>
      </c>
      <c r="C6" s="88" t="s">
        <v>522</v>
      </c>
      <c r="D6" s="93">
        <v>1</v>
      </c>
      <c r="E6" s="87"/>
      <c r="I6" s="89" t="str">
        <f t="shared" si="0"/>
        <v>Gregg ERICKSON</v>
      </c>
      <c r="J6" s="87"/>
      <c r="K6" s="87"/>
      <c r="L6" s="87"/>
    </row>
    <row r="7" spans="1:12" x14ac:dyDescent="0.2">
      <c r="A7" s="88" t="s">
        <v>523</v>
      </c>
      <c r="B7" s="88" t="s">
        <v>524</v>
      </c>
      <c r="C7" s="88" t="s">
        <v>525</v>
      </c>
      <c r="D7" s="93"/>
      <c r="E7" s="87">
        <v>1</v>
      </c>
      <c r="I7" s="89" t="str">
        <f t="shared" si="0"/>
        <v>Paul FAVATA</v>
      </c>
      <c r="J7" s="87"/>
      <c r="K7" s="87"/>
      <c r="L7" s="87"/>
    </row>
    <row r="8" spans="1:12" x14ac:dyDescent="0.2">
      <c r="A8" s="88" t="s">
        <v>526</v>
      </c>
      <c r="B8" s="88" t="s">
        <v>527</v>
      </c>
      <c r="C8" s="88" t="s">
        <v>528</v>
      </c>
      <c r="D8" s="93"/>
      <c r="E8" s="87">
        <v>1</v>
      </c>
      <c r="I8" s="89" t="str">
        <f t="shared" si="0"/>
        <v>Ken JONES</v>
      </c>
      <c r="J8" s="87"/>
      <c r="K8" s="87"/>
      <c r="L8" s="87"/>
    </row>
    <row r="9" spans="1:12" ht="12.75" customHeight="1" x14ac:dyDescent="0.3">
      <c r="A9" s="84" t="s">
        <v>590</v>
      </c>
      <c r="B9" s="84" t="s">
        <v>591</v>
      </c>
      <c r="C9" s="84" t="s">
        <v>592</v>
      </c>
      <c r="D9" s="93" t="s">
        <v>593</v>
      </c>
      <c r="E9" s="2"/>
      <c r="F9" s="1"/>
      <c r="G9" s="1"/>
      <c r="H9" s="1"/>
      <c r="I9" s="85" t="str">
        <f t="shared" si="0"/>
        <v>Inokenity KADILOV</v>
      </c>
      <c r="J9" s="2"/>
      <c r="K9" s="2"/>
      <c r="L9" s="2"/>
    </row>
    <row r="10" spans="1:12" x14ac:dyDescent="0.2">
      <c r="A10" s="88" t="s">
        <v>529</v>
      </c>
      <c r="B10" s="88" t="s">
        <v>530</v>
      </c>
      <c r="C10" s="88" t="s">
        <v>531</v>
      </c>
      <c r="D10" s="93">
        <v>1</v>
      </c>
      <c r="E10" s="87"/>
      <c r="I10" s="89" t="str">
        <f t="shared" si="0"/>
        <v>Allen KOTUN</v>
      </c>
      <c r="J10" s="87"/>
      <c r="K10" s="87"/>
      <c r="L10" s="87"/>
    </row>
    <row r="11" spans="1:12" x14ac:dyDescent="0.2">
      <c r="A11" s="88" t="s">
        <v>532</v>
      </c>
      <c r="B11" s="88" t="s">
        <v>533</v>
      </c>
      <c r="C11" s="88" t="s">
        <v>534</v>
      </c>
      <c r="D11" s="93"/>
      <c r="E11" s="87">
        <v>1</v>
      </c>
      <c r="I11" s="89" t="str">
        <f t="shared" si="0"/>
        <v>Brian LASKOWSKI</v>
      </c>
      <c r="J11" s="87"/>
      <c r="K11" s="87"/>
      <c r="L11" s="87"/>
    </row>
    <row r="12" spans="1:12" x14ac:dyDescent="0.2">
      <c r="A12" s="88" t="s">
        <v>535</v>
      </c>
      <c r="B12" s="88" t="s">
        <v>536</v>
      </c>
      <c r="C12" s="88" t="s">
        <v>537</v>
      </c>
      <c r="D12" s="93">
        <v>1</v>
      </c>
      <c r="E12" s="87"/>
      <c r="I12" s="89" t="str">
        <f t="shared" si="0"/>
        <v>Debra LEWKIEWICZ</v>
      </c>
      <c r="J12" s="87"/>
      <c r="K12" s="87"/>
      <c r="L12" s="87"/>
    </row>
    <row r="13" spans="1:12" x14ac:dyDescent="0.2">
      <c r="A13" s="88" t="s">
        <v>538</v>
      </c>
      <c r="B13" s="88" t="s">
        <v>539</v>
      </c>
      <c r="C13" s="86" t="s">
        <v>540</v>
      </c>
      <c r="D13" s="93"/>
      <c r="E13" s="87">
        <v>1</v>
      </c>
      <c r="I13" s="89" t="str">
        <f t="shared" si="0"/>
        <v>Sandra MARTINETTO</v>
      </c>
      <c r="J13" s="87"/>
      <c r="K13" s="87"/>
      <c r="L13" s="87"/>
    </row>
    <row r="14" spans="1:12" x14ac:dyDescent="0.2">
      <c r="A14" s="88" t="s">
        <v>541</v>
      </c>
      <c r="B14" s="88" t="s">
        <v>542</v>
      </c>
      <c r="C14" s="86" t="s">
        <v>543</v>
      </c>
      <c r="D14" s="93"/>
      <c r="E14" s="87">
        <v>1</v>
      </c>
      <c r="I14" s="89" t="str">
        <f t="shared" si="0"/>
        <v>Jeanine NIELSEN</v>
      </c>
      <c r="J14" s="87"/>
      <c r="K14" s="87"/>
      <c r="L14" s="87"/>
    </row>
    <row r="15" spans="1:12" x14ac:dyDescent="0.2">
      <c r="A15" s="88" t="s">
        <v>544</v>
      </c>
      <c r="B15" s="88" t="s">
        <v>545</v>
      </c>
      <c r="C15" s="86" t="s">
        <v>546</v>
      </c>
      <c r="D15" s="93">
        <v>1</v>
      </c>
      <c r="E15" s="87"/>
      <c r="I15" s="89" t="str">
        <f t="shared" si="0"/>
        <v>Marie Christine PAUPARD</v>
      </c>
      <c r="J15" s="87"/>
      <c r="K15" s="87"/>
      <c r="L15" s="87"/>
    </row>
    <row r="16" spans="1:12" x14ac:dyDescent="0.2">
      <c r="A16" s="88" t="s">
        <v>547</v>
      </c>
      <c r="B16" s="88" t="s">
        <v>548</v>
      </c>
      <c r="C16" s="86" t="s">
        <v>549</v>
      </c>
      <c r="D16" s="93"/>
      <c r="E16" s="87">
        <v>1</v>
      </c>
      <c r="I16" s="89" t="str">
        <f t="shared" si="0"/>
        <v>Trevor PEACHEY</v>
      </c>
      <c r="J16" s="87"/>
      <c r="K16" s="87"/>
      <c r="L16" s="87"/>
    </row>
    <row r="17" spans="1:12" x14ac:dyDescent="0.2">
      <c r="A17" s="88" t="s">
        <v>550</v>
      </c>
      <c r="B17" s="88" t="s">
        <v>551</v>
      </c>
      <c r="C17" s="86" t="s">
        <v>552</v>
      </c>
      <c r="D17" s="93">
        <v>1</v>
      </c>
      <c r="E17" s="87"/>
      <c r="I17" s="89" t="str">
        <f t="shared" si="0"/>
        <v>Dave POLLACK</v>
      </c>
      <c r="J17" s="87"/>
      <c r="K17" s="87"/>
      <c r="L17" s="87"/>
    </row>
    <row r="18" spans="1:12" x14ac:dyDescent="0.2">
      <c r="A18" s="88" t="s">
        <v>553</v>
      </c>
      <c r="B18" s="88" t="s">
        <v>554</v>
      </c>
      <c r="C18" s="86" t="s">
        <v>555</v>
      </c>
      <c r="D18" s="93">
        <v>1</v>
      </c>
      <c r="E18" s="87"/>
      <c r="I18" s="89" t="str">
        <f t="shared" si="0"/>
        <v>Larry REEGER</v>
      </c>
      <c r="J18" s="87"/>
      <c r="K18" s="87"/>
      <c r="L18" s="87"/>
    </row>
    <row r="19" spans="1:12" ht="12.75" customHeight="1" x14ac:dyDescent="0.2">
      <c r="A19" s="88" t="s">
        <v>556</v>
      </c>
      <c r="B19" s="88" t="s">
        <v>557</v>
      </c>
      <c r="C19" s="86" t="s">
        <v>558</v>
      </c>
      <c r="D19" s="93">
        <v>1</v>
      </c>
      <c r="E19" s="87"/>
      <c r="I19" s="89" t="str">
        <f t="shared" si="0"/>
        <v>Tim REDMAN</v>
      </c>
      <c r="J19" s="87"/>
      <c r="K19" s="87"/>
      <c r="L19" s="87"/>
    </row>
    <row r="20" spans="1:12" ht="12.75" customHeight="1" x14ac:dyDescent="0.3">
      <c r="A20" s="86" t="s">
        <v>578</v>
      </c>
      <c r="B20" s="86" t="s">
        <v>579</v>
      </c>
      <c r="C20" s="86" t="s">
        <v>580</v>
      </c>
      <c r="D20" s="93">
        <v>1</v>
      </c>
      <c r="E20" s="90"/>
      <c r="I20" s="89" t="str">
        <f t="shared" si="0"/>
        <v>Edward SANTIAGO</v>
      </c>
      <c r="J20" s="90"/>
      <c r="K20" s="90"/>
      <c r="L20" s="90"/>
    </row>
    <row r="21" spans="1:12" x14ac:dyDescent="0.2">
      <c r="A21" s="88" t="s">
        <v>559</v>
      </c>
      <c r="B21" s="88" t="s">
        <v>560</v>
      </c>
      <c r="C21" s="86" t="s">
        <v>561</v>
      </c>
      <c r="D21" s="93"/>
      <c r="E21" s="87">
        <v>1</v>
      </c>
      <c r="I21" s="89" t="str">
        <f t="shared" si="0"/>
        <v>Stephen SAMUEL</v>
      </c>
      <c r="J21" s="87"/>
      <c r="K21" s="87"/>
      <c r="L21" s="87"/>
    </row>
    <row r="22" spans="1:12" x14ac:dyDescent="0.2">
      <c r="A22" s="88" t="s">
        <v>562</v>
      </c>
      <c r="B22" s="88" t="s">
        <v>563</v>
      </c>
      <c r="C22" s="86" t="s">
        <v>564</v>
      </c>
      <c r="D22" s="93"/>
      <c r="E22" s="87">
        <v>1</v>
      </c>
      <c r="I22" s="89" t="str">
        <f t="shared" si="0"/>
        <v>Anna SENIW</v>
      </c>
      <c r="J22" s="87"/>
      <c r="K22" s="87"/>
      <c r="L22" s="87"/>
    </row>
    <row r="23" spans="1:12" ht="12.75" customHeight="1" x14ac:dyDescent="0.2">
      <c r="A23" s="88" t="s">
        <v>565</v>
      </c>
      <c r="B23" s="88" t="s">
        <v>566</v>
      </c>
      <c r="C23" s="86" t="s">
        <v>567</v>
      </c>
      <c r="D23" s="93"/>
      <c r="E23" s="87">
        <v>1</v>
      </c>
      <c r="I23" s="89" t="str">
        <f t="shared" si="0"/>
        <v>Anthony SINACORE</v>
      </c>
      <c r="J23" s="87"/>
      <c r="K23" s="87"/>
      <c r="L23" s="87"/>
    </row>
    <row r="24" spans="1:12" ht="12.75" customHeight="1" x14ac:dyDescent="0.2">
      <c r="A24" s="88" t="s">
        <v>568</v>
      </c>
      <c r="B24" s="88" t="s">
        <v>566</v>
      </c>
      <c r="C24" s="86" t="s">
        <v>569</v>
      </c>
      <c r="D24" s="93"/>
      <c r="E24" s="87">
        <v>1</v>
      </c>
      <c r="I24" s="89" t="str">
        <f t="shared" si="0"/>
        <v>Shirley SINACORE</v>
      </c>
      <c r="J24" s="87"/>
      <c r="K24" s="87"/>
      <c r="L24" s="87"/>
    </row>
    <row r="25" spans="1:12" ht="12.75" customHeight="1" x14ac:dyDescent="0.3">
      <c r="A25" s="86" t="s">
        <v>581</v>
      </c>
      <c r="B25" s="86" t="s">
        <v>582</v>
      </c>
      <c r="C25" s="86" t="s">
        <v>583</v>
      </c>
      <c r="D25" s="94"/>
      <c r="E25" s="87">
        <v>1</v>
      </c>
      <c r="I25" s="89" t="str">
        <f t="shared" si="0"/>
        <v>Aaron SMITH</v>
      </c>
      <c r="J25" s="90"/>
      <c r="K25" s="90"/>
      <c r="L25" s="90"/>
    </row>
    <row r="26" spans="1:12" ht="12.75" customHeight="1" x14ac:dyDescent="0.2">
      <c r="A26" s="88" t="s">
        <v>570</v>
      </c>
      <c r="B26" s="88" t="s">
        <v>571</v>
      </c>
      <c r="C26" s="86" t="s">
        <v>572</v>
      </c>
      <c r="D26" s="93">
        <v>1</v>
      </c>
      <c r="E26" s="87"/>
      <c r="I26" s="89" t="str">
        <f t="shared" si="0"/>
        <v>Lisa TOPOLOVEC</v>
      </c>
      <c r="J26" s="87"/>
      <c r="K26" s="87"/>
      <c r="L26" s="87"/>
    </row>
    <row r="27" spans="1:12" ht="12.75" customHeight="1" x14ac:dyDescent="0.3">
      <c r="D27" s="92"/>
      <c r="E27" s="90"/>
      <c r="I27" s="89" t="str">
        <f t="shared" ref="I27:I31" si="1">CONCATENATE(C27," ", B27)</f>
        <v xml:space="preserve"> </v>
      </c>
      <c r="J27" s="90"/>
      <c r="K27" s="90"/>
      <c r="L27" s="90"/>
    </row>
    <row r="28" spans="1:12" ht="12.75" customHeight="1" x14ac:dyDescent="0.3">
      <c r="D28" s="92"/>
      <c r="E28" s="90"/>
      <c r="I28" s="89" t="str">
        <f t="shared" si="1"/>
        <v xml:space="preserve"> </v>
      </c>
      <c r="J28" s="90"/>
      <c r="K28" s="90"/>
      <c r="L28" s="90"/>
    </row>
    <row r="29" spans="1:12" ht="12.75" customHeight="1" x14ac:dyDescent="0.3">
      <c r="D29" s="90"/>
      <c r="E29" s="90"/>
      <c r="I29" s="89" t="str">
        <f t="shared" si="1"/>
        <v xml:space="preserve"> </v>
      </c>
      <c r="J29" s="90"/>
      <c r="K29" s="90"/>
      <c r="L29" s="90"/>
    </row>
    <row r="30" spans="1:12" ht="12.75" customHeight="1" x14ac:dyDescent="0.3">
      <c r="D30" s="90"/>
      <c r="E30" s="90"/>
      <c r="I30" s="88" t="str">
        <f t="shared" si="1"/>
        <v xml:space="preserve"> </v>
      </c>
      <c r="J30" s="90"/>
      <c r="K30" s="90"/>
      <c r="L30" s="90"/>
    </row>
    <row r="31" spans="1:12" ht="12.75" customHeight="1" x14ac:dyDescent="0.3">
      <c r="D31" s="90"/>
      <c r="E31" s="90"/>
      <c r="I31" s="88" t="str">
        <f t="shared" si="1"/>
        <v xml:space="preserve"> </v>
      </c>
      <c r="J31" s="90"/>
      <c r="K31" s="90"/>
      <c r="L31" s="90"/>
    </row>
  </sheetData>
  <sortState ref="A2:L28">
    <sortCondition ref="A28"/>
  </sortState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87"/>
  <sheetViews>
    <sheetView workbookViewId="0">
      <selection activeCell="A2" sqref="A2"/>
    </sheetView>
  </sheetViews>
  <sheetFormatPr defaultColWidth="9.140625" defaultRowHeight="12.75" x14ac:dyDescent="0.2"/>
  <cols>
    <col min="1" max="1" width="9.85546875" style="34" customWidth="1"/>
    <col min="2" max="2" width="46.140625" style="34" customWidth="1"/>
    <col min="3" max="3" width="10.140625" style="33" customWidth="1"/>
    <col min="4" max="4" width="9.7109375" style="33" bestFit="1" customWidth="1"/>
    <col min="5" max="16384" width="9.140625" style="33"/>
  </cols>
  <sheetData>
    <row r="1" spans="1:256" s="66" customFormat="1" x14ac:dyDescent="0.2">
      <c r="A1" s="65" t="s">
        <v>3</v>
      </c>
      <c r="B1" s="65" t="s">
        <v>30</v>
      </c>
      <c r="C1" s="66" t="s">
        <v>31</v>
      </c>
      <c r="D1" s="66" t="s">
        <v>32</v>
      </c>
    </row>
    <row r="2" spans="1:256" s="32" customFormat="1" ht="12" customHeight="1" x14ac:dyDescent="0.2">
      <c r="A2" s="30" t="s">
        <v>177</v>
      </c>
      <c r="B2" s="30" t="s">
        <v>343</v>
      </c>
      <c r="C2" s="31">
        <v>4</v>
      </c>
      <c r="D2" s="30">
        <v>4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30"/>
      <c r="GM2" s="30"/>
      <c r="GN2" s="30"/>
      <c r="GO2" s="30"/>
      <c r="GP2" s="30"/>
      <c r="GQ2" s="30"/>
      <c r="GR2" s="30"/>
      <c r="GS2" s="30"/>
      <c r="GT2" s="30"/>
      <c r="GU2" s="30"/>
      <c r="GV2" s="30"/>
      <c r="GW2" s="30"/>
      <c r="GX2" s="30"/>
      <c r="GY2" s="30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  <c r="HU2" s="30"/>
      <c r="HV2" s="30"/>
      <c r="HW2" s="30"/>
      <c r="HX2" s="30"/>
      <c r="HY2" s="30"/>
      <c r="HZ2" s="30"/>
      <c r="IA2" s="30"/>
      <c r="IB2" s="30"/>
      <c r="IC2" s="30"/>
      <c r="ID2" s="30"/>
      <c r="IE2" s="30"/>
      <c r="IF2" s="30"/>
      <c r="IG2" s="30"/>
      <c r="IH2" s="30"/>
      <c r="II2" s="30"/>
      <c r="IJ2" s="30"/>
      <c r="IK2" s="30"/>
      <c r="IL2" s="30"/>
      <c r="IM2" s="30"/>
      <c r="IN2" s="30"/>
      <c r="IO2" s="30"/>
      <c r="IP2" s="30"/>
      <c r="IQ2" s="30"/>
      <c r="IR2" s="30"/>
      <c r="IS2" s="30"/>
      <c r="IT2" s="30"/>
      <c r="IU2" s="30"/>
      <c r="IV2" s="30"/>
    </row>
    <row r="3" spans="1:256" s="30" customFormat="1" ht="12" customHeight="1" x14ac:dyDescent="0.2">
      <c r="A3" s="30" t="s">
        <v>178</v>
      </c>
      <c r="B3" s="30" t="s">
        <v>344</v>
      </c>
      <c r="C3" s="31">
        <v>3</v>
      </c>
      <c r="D3" s="30">
        <v>3</v>
      </c>
    </row>
    <row r="4" spans="1:256" s="30" customFormat="1" ht="12" customHeight="1" x14ac:dyDescent="0.2">
      <c r="A4" s="30" t="s">
        <v>176</v>
      </c>
      <c r="B4" s="29" t="s">
        <v>342</v>
      </c>
      <c r="C4" s="29">
        <v>4</v>
      </c>
      <c r="D4" s="30">
        <v>4</v>
      </c>
    </row>
    <row r="5" spans="1:256" s="30" customFormat="1" ht="12" customHeight="1" x14ac:dyDescent="0.2">
      <c r="A5" s="30" t="s">
        <v>179</v>
      </c>
      <c r="B5" s="30" t="s">
        <v>345</v>
      </c>
      <c r="C5" s="30">
        <v>4</v>
      </c>
      <c r="D5" s="30">
        <v>4</v>
      </c>
    </row>
    <row r="6" spans="1:256" s="30" customFormat="1" ht="12" hidden="1" customHeight="1" x14ac:dyDescent="0.2">
      <c r="A6" s="30" t="s">
        <v>180</v>
      </c>
      <c r="B6" s="30" t="s">
        <v>346</v>
      </c>
      <c r="C6" s="30">
        <v>3</v>
      </c>
      <c r="D6" s="30">
        <v>3</v>
      </c>
    </row>
    <row r="7" spans="1:256" s="30" customFormat="1" ht="12" hidden="1" customHeight="1" x14ac:dyDescent="0.2">
      <c r="A7" s="30" t="s">
        <v>181</v>
      </c>
      <c r="B7" s="30" t="s">
        <v>347</v>
      </c>
      <c r="C7" s="30">
        <v>3</v>
      </c>
      <c r="D7" s="30">
        <v>3</v>
      </c>
    </row>
    <row r="8" spans="1:256" s="30" customFormat="1" ht="12" customHeight="1" x14ac:dyDescent="0.2">
      <c r="A8" s="30" t="s">
        <v>182</v>
      </c>
      <c r="B8" s="30" t="s">
        <v>348</v>
      </c>
      <c r="C8" s="31">
        <v>3</v>
      </c>
      <c r="D8" s="30">
        <v>3</v>
      </c>
    </row>
    <row r="9" spans="1:256" s="30" customFormat="1" ht="12" customHeight="1" x14ac:dyDescent="0.2">
      <c r="A9" s="30" t="s">
        <v>183</v>
      </c>
      <c r="B9" s="29" t="s">
        <v>349</v>
      </c>
      <c r="C9" s="29">
        <v>3</v>
      </c>
      <c r="D9" s="30">
        <v>3</v>
      </c>
    </row>
    <row r="10" spans="1:256" s="30" customFormat="1" ht="12" customHeight="1" x14ac:dyDescent="0.2">
      <c r="A10" s="30" t="s">
        <v>184</v>
      </c>
      <c r="B10" s="29" t="s">
        <v>350</v>
      </c>
      <c r="C10" s="29">
        <v>3</v>
      </c>
      <c r="D10" s="30">
        <v>3</v>
      </c>
      <c r="E10" s="32"/>
    </row>
    <row r="11" spans="1:256" s="30" customFormat="1" ht="12" customHeight="1" x14ac:dyDescent="0.2">
      <c r="A11" s="30" t="s">
        <v>185</v>
      </c>
      <c r="B11" s="30" t="s">
        <v>351</v>
      </c>
      <c r="C11" s="30">
        <v>3</v>
      </c>
      <c r="D11" s="30">
        <v>3</v>
      </c>
    </row>
    <row r="12" spans="1:256" s="30" customFormat="1" ht="12" customHeight="1" x14ac:dyDescent="0.2">
      <c r="A12" s="30" t="s">
        <v>186</v>
      </c>
      <c r="B12" s="30" t="s">
        <v>352</v>
      </c>
      <c r="C12" s="31">
        <v>3</v>
      </c>
      <c r="D12" s="30">
        <v>3</v>
      </c>
    </row>
    <row r="13" spans="1:256" s="30" customFormat="1" ht="12" customHeight="1" x14ac:dyDescent="0.2">
      <c r="A13" s="30" t="s">
        <v>187</v>
      </c>
      <c r="B13" s="30" t="s">
        <v>353</v>
      </c>
      <c r="C13" s="30">
        <v>3</v>
      </c>
      <c r="D13" s="30">
        <v>3</v>
      </c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  <c r="ED13" s="32"/>
      <c r="EE13" s="32"/>
      <c r="EF13" s="32"/>
      <c r="EG13" s="32"/>
      <c r="EH13" s="32"/>
      <c r="EI13" s="32"/>
      <c r="EJ13" s="32"/>
      <c r="EK13" s="32"/>
      <c r="EL13" s="32"/>
      <c r="EM13" s="32"/>
      <c r="EN13" s="32"/>
      <c r="EO13" s="32"/>
      <c r="EP13" s="32"/>
      <c r="EQ13" s="32"/>
      <c r="ER13" s="32"/>
      <c r="ES13" s="32"/>
      <c r="ET13" s="32"/>
      <c r="EU13" s="32"/>
      <c r="EV13" s="32"/>
      <c r="EW13" s="32"/>
      <c r="EX13" s="32"/>
      <c r="EY13" s="32"/>
      <c r="EZ13" s="32"/>
      <c r="FA13" s="32"/>
      <c r="FB13" s="32"/>
      <c r="FC13" s="32"/>
      <c r="FD13" s="32"/>
      <c r="FE13" s="32"/>
      <c r="FF13" s="32"/>
      <c r="FG13" s="32"/>
      <c r="FH13" s="32"/>
      <c r="FI13" s="32"/>
      <c r="FJ13" s="32"/>
      <c r="FK13" s="32"/>
      <c r="FL13" s="32"/>
      <c r="FM13" s="32"/>
      <c r="FN13" s="32"/>
      <c r="FO13" s="32"/>
      <c r="FP13" s="32"/>
      <c r="FQ13" s="32"/>
      <c r="FR13" s="32"/>
      <c r="FS13" s="32"/>
      <c r="FT13" s="32"/>
      <c r="FU13" s="32"/>
      <c r="FV13" s="32"/>
      <c r="FW13" s="32"/>
      <c r="FX13" s="32"/>
      <c r="FY13" s="32"/>
      <c r="FZ13" s="32"/>
      <c r="GA13" s="32"/>
      <c r="GB13" s="32"/>
      <c r="GC13" s="32"/>
      <c r="GD13" s="32"/>
      <c r="GE13" s="32"/>
      <c r="GF13" s="32"/>
      <c r="GG13" s="32"/>
      <c r="GH13" s="32"/>
      <c r="GI13" s="32"/>
      <c r="GJ13" s="32"/>
      <c r="GK13" s="32"/>
      <c r="GL13" s="32"/>
      <c r="GM13" s="32"/>
      <c r="GN13" s="32"/>
      <c r="GO13" s="32"/>
      <c r="GP13" s="32"/>
      <c r="GQ13" s="32"/>
      <c r="GR13" s="32"/>
      <c r="GS13" s="32"/>
      <c r="GT13" s="32"/>
      <c r="GU13" s="32"/>
      <c r="GV13" s="32"/>
      <c r="GW13" s="32"/>
      <c r="GX13" s="32"/>
      <c r="GY13" s="32"/>
      <c r="GZ13" s="32"/>
      <c r="HA13" s="32"/>
      <c r="HB13" s="32"/>
      <c r="HC13" s="32"/>
      <c r="HD13" s="32"/>
      <c r="HE13" s="32"/>
      <c r="HF13" s="32"/>
      <c r="HG13" s="32"/>
      <c r="HH13" s="32"/>
      <c r="HI13" s="32"/>
      <c r="HJ13" s="32"/>
      <c r="HK13" s="32"/>
      <c r="HL13" s="32"/>
      <c r="HM13" s="32"/>
      <c r="HN13" s="32"/>
      <c r="HO13" s="32"/>
      <c r="HP13" s="32"/>
      <c r="HQ13" s="32"/>
      <c r="HR13" s="32"/>
      <c r="HS13" s="32"/>
      <c r="HT13" s="32"/>
      <c r="HU13" s="32"/>
      <c r="HV13" s="32"/>
      <c r="HW13" s="32"/>
      <c r="HX13" s="32"/>
      <c r="HY13" s="32"/>
      <c r="HZ13" s="32"/>
      <c r="IA13" s="32"/>
      <c r="IB13" s="32"/>
      <c r="IC13" s="32"/>
      <c r="ID13" s="32"/>
      <c r="IE13" s="32"/>
      <c r="IF13" s="32"/>
      <c r="IG13" s="32"/>
      <c r="IH13" s="32"/>
      <c r="II13" s="32"/>
      <c r="IJ13" s="32"/>
      <c r="IK13" s="32"/>
      <c r="IL13" s="32"/>
      <c r="IM13" s="32"/>
      <c r="IN13" s="32"/>
      <c r="IO13" s="32"/>
      <c r="IP13" s="32"/>
      <c r="IQ13" s="32"/>
      <c r="IR13" s="32"/>
      <c r="IS13" s="32"/>
      <c r="IT13" s="32"/>
      <c r="IU13" s="32"/>
      <c r="IV13" s="32"/>
    </row>
    <row r="14" spans="1:256" s="30" customFormat="1" ht="12" customHeight="1" x14ac:dyDescent="0.2">
      <c r="A14" s="30" t="s">
        <v>188</v>
      </c>
      <c r="B14" s="30" t="s">
        <v>354</v>
      </c>
      <c r="C14" s="30">
        <v>3</v>
      </c>
      <c r="D14" s="30">
        <v>3</v>
      </c>
    </row>
    <row r="15" spans="1:256" s="30" customFormat="1" ht="12" customHeight="1" x14ac:dyDescent="0.2">
      <c r="A15" s="30" t="s">
        <v>189</v>
      </c>
      <c r="B15" s="30" t="s">
        <v>355</v>
      </c>
      <c r="C15" s="30">
        <v>3</v>
      </c>
      <c r="D15" s="30">
        <v>3</v>
      </c>
    </row>
    <row r="16" spans="1:256" s="30" customFormat="1" ht="12" customHeight="1" x14ac:dyDescent="0.2">
      <c r="A16" s="30" t="s">
        <v>190</v>
      </c>
      <c r="B16" s="30" t="s">
        <v>356</v>
      </c>
      <c r="C16" s="30">
        <v>3</v>
      </c>
      <c r="D16" s="30">
        <v>3</v>
      </c>
    </row>
    <row r="17" spans="1:256" s="30" customFormat="1" ht="12" customHeight="1" x14ac:dyDescent="0.2">
      <c r="A17" s="34" t="s">
        <v>603</v>
      </c>
      <c r="B17" s="34" t="s">
        <v>604</v>
      </c>
      <c r="C17" s="33">
        <v>3</v>
      </c>
      <c r="D17" s="33">
        <v>3</v>
      </c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3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EW17" s="33"/>
      <c r="EX17" s="33"/>
      <c r="EY17" s="33"/>
      <c r="EZ17" s="33"/>
      <c r="FA17" s="33"/>
      <c r="FB17" s="33"/>
      <c r="FC17" s="33"/>
      <c r="FD17" s="33"/>
      <c r="FE17" s="33"/>
      <c r="FF17" s="33"/>
      <c r="FG17" s="33"/>
      <c r="FH17" s="33"/>
      <c r="FI17" s="33"/>
      <c r="FJ17" s="33"/>
      <c r="FK17" s="33"/>
      <c r="FL17" s="33"/>
      <c r="FM17" s="33"/>
      <c r="FN17" s="33"/>
      <c r="FO17" s="33"/>
      <c r="FP17" s="33"/>
      <c r="FQ17" s="33"/>
      <c r="FR17" s="33"/>
      <c r="FS17" s="33"/>
      <c r="FT17" s="33"/>
      <c r="FU17" s="33"/>
      <c r="FV17" s="33"/>
      <c r="FW17" s="33"/>
      <c r="FX17" s="33"/>
      <c r="FY17" s="33"/>
      <c r="FZ17" s="33"/>
      <c r="GA17" s="33"/>
      <c r="GB17" s="33"/>
      <c r="GC17" s="33"/>
      <c r="GD17" s="33"/>
      <c r="GE17" s="33"/>
      <c r="GF17" s="33"/>
      <c r="GG17" s="33"/>
      <c r="GH17" s="33"/>
      <c r="GI17" s="33"/>
      <c r="GJ17" s="33"/>
      <c r="GK17" s="33"/>
      <c r="GL17" s="33"/>
      <c r="GM17" s="33"/>
      <c r="GN17" s="33"/>
      <c r="GO17" s="33"/>
      <c r="GP17" s="33"/>
      <c r="GQ17" s="33"/>
      <c r="GR17" s="33"/>
      <c r="GS17" s="33"/>
      <c r="GT17" s="33"/>
      <c r="GU17" s="33"/>
      <c r="GV17" s="33"/>
      <c r="GW17" s="33"/>
      <c r="GX17" s="33"/>
      <c r="GY17" s="33"/>
      <c r="GZ17" s="33"/>
      <c r="HA17" s="33"/>
      <c r="HB17" s="33"/>
      <c r="HC17" s="33"/>
      <c r="HD17" s="33"/>
      <c r="HE17" s="33"/>
      <c r="HF17" s="33"/>
      <c r="HG17" s="33"/>
      <c r="HH17" s="33"/>
      <c r="HI17" s="33"/>
      <c r="HJ17" s="33"/>
      <c r="HK17" s="33"/>
      <c r="HL17" s="33"/>
      <c r="HM17" s="33"/>
      <c r="HN17" s="33"/>
      <c r="HO17" s="33"/>
      <c r="HP17" s="33"/>
      <c r="HQ17" s="33"/>
      <c r="HR17" s="33"/>
      <c r="HS17" s="33"/>
      <c r="HT17" s="33"/>
      <c r="HU17" s="33"/>
      <c r="HV17" s="33"/>
      <c r="HW17" s="33"/>
      <c r="HX17" s="33"/>
      <c r="HY17" s="33"/>
      <c r="HZ17" s="33"/>
      <c r="IA17" s="33"/>
      <c r="IB17" s="33"/>
      <c r="IC17" s="33"/>
      <c r="ID17" s="33"/>
      <c r="IE17" s="33"/>
      <c r="IF17" s="33"/>
      <c r="IG17" s="33"/>
      <c r="IH17" s="33"/>
      <c r="II17" s="33"/>
      <c r="IJ17" s="33"/>
      <c r="IK17" s="33"/>
      <c r="IL17" s="33"/>
      <c r="IM17" s="33"/>
      <c r="IN17" s="33"/>
      <c r="IO17" s="33"/>
      <c r="IP17" s="33"/>
      <c r="IQ17" s="33"/>
      <c r="IR17" s="33"/>
      <c r="IS17" s="33"/>
      <c r="IT17" s="33"/>
      <c r="IU17" s="33"/>
      <c r="IV17" s="33"/>
    </row>
    <row r="18" spans="1:256" s="30" customFormat="1" ht="12" customHeight="1" x14ac:dyDescent="0.2">
      <c r="A18" s="30" t="s">
        <v>191</v>
      </c>
      <c r="B18" s="30" t="s">
        <v>357</v>
      </c>
      <c r="C18" s="30">
        <v>3</v>
      </c>
      <c r="D18" s="30">
        <v>3</v>
      </c>
    </row>
    <row r="19" spans="1:256" s="30" customFormat="1" ht="12" customHeight="1" x14ac:dyDescent="0.2">
      <c r="A19" s="30" t="s">
        <v>192</v>
      </c>
      <c r="B19" s="30" t="s">
        <v>358</v>
      </c>
      <c r="C19" s="31">
        <v>3</v>
      </c>
      <c r="D19" s="30">
        <v>3</v>
      </c>
    </row>
    <row r="20" spans="1:256" s="30" customFormat="1" ht="12" customHeight="1" x14ac:dyDescent="0.2">
      <c r="A20" s="30" t="s">
        <v>193</v>
      </c>
      <c r="B20" s="30" t="s">
        <v>359</v>
      </c>
      <c r="C20" s="31">
        <v>4</v>
      </c>
      <c r="D20" s="30">
        <v>4</v>
      </c>
    </row>
    <row r="21" spans="1:256" s="30" customFormat="1" ht="12" customHeight="1" x14ac:dyDescent="0.2">
      <c r="A21" s="29" t="s">
        <v>194</v>
      </c>
      <c r="B21" s="29" t="s">
        <v>360</v>
      </c>
      <c r="C21" s="29">
        <v>3</v>
      </c>
      <c r="D21" s="30">
        <v>3</v>
      </c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  <c r="GI21" s="32"/>
      <c r="GJ21" s="32"/>
      <c r="GK21" s="32"/>
      <c r="GL21" s="32"/>
      <c r="GM21" s="32"/>
      <c r="GN21" s="32"/>
      <c r="GO21" s="32"/>
      <c r="GP21" s="32"/>
      <c r="GQ21" s="32"/>
      <c r="GR21" s="32"/>
      <c r="GS21" s="32"/>
      <c r="GT21" s="32"/>
      <c r="GU21" s="32"/>
      <c r="GV21" s="32"/>
      <c r="GW21" s="32"/>
      <c r="GX21" s="32"/>
      <c r="GY21" s="32"/>
      <c r="GZ21" s="32"/>
      <c r="HA21" s="32"/>
      <c r="HB21" s="32"/>
      <c r="HC21" s="32"/>
      <c r="HD21" s="32"/>
      <c r="HE21" s="32"/>
      <c r="HF21" s="32"/>
      <c r="HG21" s="32"/>
      <c r="HH21" s="32"/>
      <c r="HI21" s="32"/>
      <c r="HJ21" s="32"/>
      <c r="HK21" s="32"/>
      <c r="HL21" s="32"/>
      <c r="HM21" s="32"/>
      <c r="HN21" s="32"/>
      <c r="HO21" s="32"/>
      <c r="HP21" s="32"/>
      <c r="HQ21" s="32"/>
      <c r="HR21" s="32"/>
      <c r="HS21" s="32"/>
      <c r="HT21" s="32"/>
      <c r="HU21" s="32"/>
      <c r="HV21" s="32"/>
      <c r="HW21" s="32"/>
      <c r="HX21" s="32"/>
      <c r="HY21" s="32"/>
      <c r="HZ21" s="32"/>
      <c r="IA21" s="32"/>
      <c r="IB21" s="32"/>
      <c r="IC21" s="32"/>
      <c r="ID21" s="32"/>
      <c r="IE21" s="32"/>
      <c r="IF21" s="32"/>
      <c r="IG21" s="32"/>
      <c r="IH21" s="32"/>
      <c r="II21" s="32"/>
      <c r="IJ21" s="32"/>
      <c r="IK21" s="32"/>
      <c r="IL21" s="32"/>
      <c r="IM21" s="32"/>
      <c r="IN21" s="32"/>
      <c r="IO21" s="32"/>
      <c r="IP21" s="32"/>
      <c r="IQ21" s="32"/>
      <c r="IR21" s="32"/>
      <c r="IS21" s="32"/>
      <c r="IT21" s="32"/>
      <c r="IU21" s="32"/>
      <c r="IV21" s="32"/>
    </row>
    <row r="22" spans="1:256" s="30" customFormat="1" ht="12" customHeight="1" x14ac:dyDescent="0.2">
      <c r="A22" s="29" t="s">
        <v>195</v>
      </c>
      <c r="B22" s="29" t="s">
        <v>361</v>
      </c>
      <c r="C22" s="29">
        <v>3</v>
      </c>
      <c r="D22" s="30">
        <v>3</v>
      </c>
      <c r="E22" s="32"/>
    </row>
    <row r="23" spans="1:256" s="30" customFormat="1" ht="12" customHeight="1" x14ac:dyDescent="0.2">
      <c r="A23" s="30" t="s">
        <v>196</v>
      </c>
      <c r="B23" s="30" t="s">
        <v>362</v>
      </c>
      <c r="C23" s="31">
        <v>4</v>
      </c>
      <c r="D23" s="30">
        <v>4</v>
      </c>
    </row>
    <row r="24" spans="1:256" s="30" customFormat="1" ht="12" customHeight="1" x14ac:dyDescent="0.2">
      <c r="A24" s="30" t="s">
        <v>197</v>
      </c>
      <c r="B24" s="29" t="s">
        <v>363</v>
      </c>
      <c r="C24" s="29">
        <v>4</v>
      </c>
      <c r="D24" s="30">
        <v>4</v>
      </c>
    </row>
    <row r="25" spans="1:256" s="30" customFormat="1" ht="12" customHeight="1" x14ac:dyDescent="0.2">
      <c r="A25" s="30" t="s">
        <v>198</v>
      </c>
      <c r="B25" s="30" t="s">
        <v>364</v>
      </c>
      <c r="C25" s="30">
        <v>3</v>
      </c>
      <c r="D25" s="30">
        <v>3</v>
      </c>
    </row>
    <row r="26" spans="1:256" s="30" customFormat="1" ht="12" customHeight="1" x14ac:dyDescent="0.2">
      <c r="A26" s="30" t="s">
        <v>199</v>
      </c>
      <c r="B26" s="30" t="s">
        <v>365</v>
      </c>
      <c r="C26" s="30">
        <v>3</v>
      </c>
      <c r="D26" s="30">
        <v>3</v>
      </c>
    </row>
    <row r="27" spans="1:256" s="30" customFormat="1" ht="12" customHeight="1" x14ac:dyDescent="0.2">
      <c r="A27" s="30" t="s">
        <v>200</v>
      </c>
      <c r="B27" s="30" t="s">
        <v>366</v>
      </c>
      <c r="C27" s="30">
        <v>3</v>
      </c>
      <c r="D27" s="30">
        <v>3</v>
      </c>
    </row>
    <row r="28" spans="1:256" s="30" customFormat="1" ht="12" customHeight="1" x14ac:dyDescent="0.2">
      <c r="A28" s="29" t="s">
        <v>201</v>
      </c>
      <c r="B28" s="29" t="s">
        <v>367</v>
      </c>
      <c r="C28" s="29">
        <v>4</v>
      </c>
      <c r="D28" s="30">
        <v>4</v>
      </c>
    </row>
    <row r="29" spans="1:256" s="30" customFormat="1" ht="12" customHeight="1" x14ac:dyDescent="0.2">
      <c r="A29" s="29" t="s">
        <v>202</v>
      </c>
      <c r="B29" s="29" t="s">
        <v>368</v>
      </c>
      <c r="C29" s="29">
        <v>3</v>
      </c>
      <c r="D29" s="30">
        <v>0</v>
      </c>
    </row>
    <row r="30" spans="1:256" s="30" customFormat="1" ht="12" customHeight="1" x14ac:dyDescent="0.2">
      <c r="A30" s="30" t="s">
        <v>203</v>
      </c>
      <c r="B30" s="30" t="s">
        <v>369</v>
      </c>
      <c r="C30" s="31">
        <v>3</v>
      </c>
      <c r="D30" s="30">
        <v>3</v>
      </c>
    </row>
    <row r="31" spans="1:256" s="30" customFormat="1" ht="12" customHeight="1" x14ac:dyDescent="0.2">
      <c r="A31" s="29" t="s">
        <v>204</v>
      </c>
      <c r="B31" s="29" t="s">
        <v>370</v>
      </c>
      <c r="C31" s="29">
        <v>4</v>
      </c>
      <c r="D31" s="30">
        <v>4</v>
      </c>
    </row>
    <row r="32" spans="1:256" s="30" customFormat="1" ht="12" customHeight="1" x14ac:dyDescent="0.2">
      <c r="A32" s="34" t="s">
        <v>606</v>
      </c>
      <c r="B32" s="34" t="s">
        <v>639</v>
      </c>
      <c r="C32" s="33">
        <v>3</v>
      </c>
      <c r="D32" s="33">
        <v>3</v>
      </c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GA32" s="33"/>
      <c r="GB32" s="33"/>
      <c r="GC32" s="33"/>
      <c r="GD32" s="33"/>
      <c r="GE32" s="33"/>
      <c r="GF32" s="33"/>
      <c r="GG32" s="33"/>
      <c r="GH32" s="33"/>
      <c r="GI32" s="33"/>
      <c r="GJ32" s="33"/>
      <c r="GK32" s="33"/>
      <c r="GL32" s="33"/>
      <c r="GM32" s="33"/>
      <c r="GN32" s="33"/>
      <c r="GO32" s="33"/>
      <c r="GP32" s="33"/>
      <c r="GQ32" s="33"/>
      <c r="GR32" s="33"/>
      <c r="GS32" s="33"/>
      <c r="GT32" s="33"/>
      <c r="GU32" s="33"/>
      <c r="GV32" s="33"/>
      <c r="GW32" s="33"/>
      <c r="GX32" s="33"/>
      <c r="GY32" s="33"/>
      <c r="GZ32" s="33"/>
      <c r="HA32" s="33"/>
      <c r="HB32" s="33"/>
      <c r="HC32" s="33"/>
      <c r="HD32" s="33"/>
      <c r="HE32" s="33"/>
      <c r="HF32" s="33"/>
      <c r="HG32" s="33"/>
      <c r="HH32" s="33"/>
      <c r="HI32" s="33"/>
      <c r="HJ32" s="33"/>
      <c r="HK32" s="33"/>
      <c r="HL32" s="33"/>
      <c r="HM32" s="33"/>
      <c r="HN32" s="33"/>
      <c r="HO32" s="33"/>
      <c r="HP32" s="33"/>
      <c r="HQ32" s="33"/>
      <c r="HR32" s="33"/>
      <c r="HS32" s="33"/>
      <c r="HT32" s="33"/>
      <c r="HU32" s="33"/>
      <c r="HV32" s="33"/>
      <c r="HW32" s="33"/>
      <c r="HX32" s="33"/>
      <c r="HY32" s="33"/>
      <c r="HZ32" s="33"/>
      <c r="IA32" s="33"/>
      <c r="IB32" s="33"/>
      <c r="IC32" s="33"/>
      <c r="ID32" s="33"/>
      <c r="IE32" s="33"/>
      <c r="IF32" s="33"/>
      <c r="IG32" s="33"/>
      <c r="IH32" s="33"/>
      <c r="II32" s="33"/>
      <c r="IJ32" s="33"/>
      <c r="IK32" s="33"/>
      <c r="IL32" s="33"/>
      <c r="IM32" s="33"/>
      <c r="IN32" s="33"/>
      <c r="IO32" s="33"/>
      <c r="IP32" s="33"/>
      <c r="IQ32" s="33"/>
      <c r="IR32" s="33"/>
      <c r="IS32" s="33"/>
      <c r="IT32" s="33"/>
      <c r="IU32" s="33"/>
      <c r="IV32" s="33"/>
    </row>
    <row r="33" spans="1:256" s="30" customFormat="1" ht="12" customHeight="1" x14ac:dyDescent="0.2">
      <c r="A33" s="30" t="s">
        <v>205</v>
      </c>
      <c r="B33" s="30" t="s">
        <v>371</v>
      </c>
      <c r="C33" s="31">
        <v>3</v>
      </c>
      <c r="D33" s="30">
        <v>0</v>
      </c>
    </row>
    <row r="34" spans="1:256" s="30" customFormat="1" ht="12" customHeight="1" x14ac:dyDescent="0.2">
      <c r="A34" s="30" t="s">
        <v>206</v>
      </c>
      <c r="B34" s="30" t="s">
        <v>372</v>
      </c>
      <c r="C34" s="30">
        <v>3</v>
      </c>
      <c r="D34" s="30">
        <v>3</v>
      </c>
    </row>
    <row r="35" spans="1:256" s="30" customFormat="1" ht="12" customHeight="1" x14ac:dyDescent="0.2">
      <c r="A35" s="30" t="s">
        <v>207</v>
      </c>
      <c r="B35" s="30" t="s">
        <v>373</v>
      </c>
      <c r="C35" s="31">
        <v>3</v>
      </c>
      <c r="D35" s="30">
        <v>3</v>
      </c>
    </row>
    <row r="36" spans="1:256" s="30" customFormat="1" ht="12" customHeight="1" x14ac:dyDescent="0.2">
      <c r="A36" s="30" t="s">
        <v>208</v>
      </c>
      <c r="B36" s="30" t="s">
        <v>374</v>
      </c>
      <c r="C36" s="30">
        <v>3</v>
      </c>
      <c r="D36" s="30">
        <v>3</v>
      </c>
    </row>
    <row r="37" spans="1:256" s="30" customFormat="1" ht="12" customHeight="1" x14ac:dyDescent="0.2">
      <c r="A37" s="30" t="s">
        <v>209</v>
      </c>
      <c r="B37" s="30" t="s">
        <v>375</v>
      </c>
      <c r="C37" s="30">
        <v>3</v>
      </c>
      <c r="D37" s="30">
        <v>3</v>
      </c>
    </row>
    <row r="38" spans="1:256" s="30" customFormat="1" ht="12" customHeight="1" x14ac:dyDescent="0.2">
      <c r="A38" s="30" t="s">
        <v>210</v>
      </c>
      <c r="B38" s="30" t="s">
        <v>376</v>
      </c>
      <c r="C38" s="30">
        <v>3</v>
      </c>
      <c r="D38" s="30">
        <v>3</v>
      </c>
    </row>
    <row r="39" spans="1:256" s="30" customFormat="1" ht="12" customHeight="1" x14ac:dyDescent="0.2">
      <c r="A39" s="30" t="s">
        <v>211</v>
      </c>
      <c r="B39" s="30" t="s">
        <v>377</v>
      </c>
      <c r="C39" s="30">
        <v>4</v>
      </c>
      <c r="D39" s="30">
        <v>4</v>
      </c>
    </row>
    <row r="40" spans="1:256" s="30" customFormat="1" ht="12" customHeight="1" x14ac:dyDescent="0.2">
      <c r="A40" s="30" t="s">
        <v>212</v>
      </c>
      <c r="B40" s="30" t="s">
        <v>378</v>
      </c>
      <c r="C40" s="30">
        <v>3</v>
      </c>
      <c r="D40" s="30">
        <v>3</v>
      </c>
    </row>
    <row r="41" spans="1:256" s="30" customFormat="1" ht="12" customHeight="1" x14ac:dyDescent="0.2">
      <c r="A41" s="30" t="s">
        <v>213</v>
      </c>
      <c r="B41" s="30" t="s">
        <v>379</v>
      </c>
      <c r="C41" s="30">
        <v>3</v>
      </c>
      <c r="D41" s="30">
        <v>3</v>
      </c>
    </row>
    <row r="42" spans="1:256" s="30" customFormat="1" ht="12" customHeight="1" x14ac:dyDescent="0.2">
      <c r="A42" s="30" t="s">
        <v>214</v>
      </c>
      <c r="B42" s="30" t="s">
        <v>380</v>
      </c>
      <c r="C42" s="30">
        <v>4</v>
      </c>
      <c r="D42" s="30">
        <v>4</v>
      </c>
    </row>
    <row r="43" spans="1:256" s="30" customFormat="1" ht="12" customHeight="1" x14ac:dyDescent="0.2">
      <c r="A43" s="30" t="s">
        <v>215</v>
      </c>
      <c r="B43" s="30" t="s">
        <v>381</v>
      </c>
      <c r="C43" s="30">
        <v>3</v>
      </c>
      <c r="D43" s="30">
        <v>3</v>
      </c>
    </row>
    <row r="44" spans="1:256" s="30" customFormat="1" ht="12" customHeight="1" x14ac:dyDescent="0.2">
      <c r="A44" s="30" t="s">
        <v>216</v>
      </c>
      <c r="B44" s="30" t="s">
        <v>382</v>
      </c>
      <c r="C44" s="30">
        <v>3</v>
      </c>
      <c r="D44" s="30">
        <v>3</v>
      </c>
    </row>
    <row r="45" spans="1:256" s="30" customFormat="1" ht="12" customHeight="1" x14ac:dyDescent="0.2">
      <c r="A45" s="30" t="s">
        <v>217</v>
      </c>
      <c r="B45" s="30" t="s">
        <v>383</v>
      </c>
      <c r="C45" s="30">
        <v>3</v>
      </c>
      <c r="D45" s="30">
        <v>3</v>
      </c>
    </row>
    <row r="46" spans="1:256" s="30" customFormat="1" ht="12" customHeight="1" x14ac:dyDescent="0.2">
      <c r="A46" s="30" t="s">
        <v>218</v>
      </c>
      <c r="B46" s="30" t="s">
        <v>384</v>
      </c>
      <c r="C46" s="30">
        <v>3</v>
      </c>
      <c r="D46" s="30">
        <v>3</v>
      </c>
    </row>
    <row r="47" spans="1:256" ht="12" customHeight="1" x14ac:dyDescent="0.2">
      <c r="A47" s="30" t="s">
        <v>219</v>
      </c>
      <c r="B47" s="30" t="s">
        <v>385</v>
      </c>
      <c r="C47" s="30">
        <v>3</v>
      </c>
      <c r="D47" s="30">
        <v>3</v>
      </c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30"/>
      <c r="CE47" s="30"/>
      <c r="CF47" s="30"/>
      <c r="CG47" s="30"/>
      <c r="CH47" s="30"/>
      <c r="CI47" s="30"/>
      <c r="CJ47" s="30"/>
      <c r="CK47" s="30"/>
      <c r="CL47" s="30"/>
      <c r="CM47" s="30"/>
      <c r="CN47" s="30"/>
      <c r="CO47" s="30"/>
      <c r="CP47" s="30"/>
      <c r="CQ47" s="30"/>
      <c r="CR47" s="30"/>
      <c r="CS47" s="30"/>
      <c r="CT47" s="30"/>
      <c r="CU47" s="30"/>
      <c r="CV47" s="30"/>
      <c r="CW47" s="30"/>
      <c r="CX47" s="30"/>
      <c r="CY47" s="30"/>
      <c r="CZ47" s="30"/>
      <c r="DA47" s="30"/>
      <c r="DB47" s="30"/>
      <c r="DC47" s="30"/>
      <c r="DD47" s="30"/>
      <c r="DE47" s="30"/>
      <c r="DF47" s="30"/>
      <c r="DG47" s="30"/>
      <c r="DH47" s="30"/>
      <c r="DI47" s="30"/>
      <c r="DJ47" s="30"/>
      <c r="DK47" s="30"/>
      <c r="DL47" s="30"/>
      <c r="DM47" s="30"/>
      <c r="DN47" s="30"/>
      <c r="DO47" s="30"/>
      <c r="DP47" s="30"/>
      <c r="DQ47" s="30"/>
      <c r="DR47" s="30"/>
      <c r="DS47" s="30"/>
      <c r="DT47" s="30"/>
      <c r="DU47" s="30"/>
      <c r="DV47" s="30"/>
      <c r="DW47" s="30"/>
      <c r="DX47" s="30"/>
      <c r="DY47" s="30"/>
      <c r="DZ47" s="30"/>
      <c r="EA47" s="30"/>
      <c r="EB47" s="30"/>
      <c r="EC47" s="30"/>
      <c r="ED47" s="30"/>
      <c r="EE47" s="30"/>
      <c r="EF47" s="30"/>
      <c r="EG47" s="30"/>
      <c r="EH47" s="30"/>
      <c r="EI47" s="30"/>
      <c r="EJ47" s="30"/>
      <c r="EK47" s="30"/>
      <c r="EL47" s="30"/>
      <c r="EM47" s="30"/>
      <c r="EN47" s="30"/>
      <c r="EO47" s="30"/>
      <c r="EP47" s="30"/>
      <c r="EQ47" s="30"/>
      <c r="ER47" s="30"/>
      <c r="ES47" s="30"/>
      <c r="ET47" s="30"/>
      <c r="EU47" s="30"/>
      <c r="EV47" s="30"/>
      <c r="EW47" s="30"/>
      <c r="EX47" s="30"/>
      <c r="EY47" s="30"/>
      <c r="EZ47" s="30"/>
      <c r="FA47" s="30"/>
      <c r="FB47" s="30"/>
      <c r="FC47" s="30"/>
      <c r="FD47" s="30"/>
      <c r="FE47" s="30"/>
      <c r="FF47" s="30"/>
      <c r="FG47" s="30"/>
      <c r="FH47" s="30"/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/>
      <c r="FU47" s="30"/>
      <c r="FV47" s="30"/>
      <c r="FW47" s="30"/>
      <c r="FX47" s="30"/>
      <c r="FY47" s="30"/>
      <c r="FZ47" s="30"/>
      <c r="GA47" s="30"/>
      <c r="GB47" s="30"/>
      <c r="GC47" s="30"/>
      <c r="GD47" s="30"/>
      <c r="GE47" s="30"/>
      <c r="GF47" s="30"/>
      <c r="GG47" s="30"/>
      <c r="GH47" s="30"/>
      <c r="GI47" s="30"/>
      <c r="GJ47" s="30"/>
      <c r="GK47" s="30"/>
      <c r="GL47" s="30"/>
      <c r="GM47" s="30"/>
      <c r="GN47" s="30"/>
      <c r="GO47" s="30"/>
      <c r="GP47" s="30"/>
      <c r="GQ47" s="30"/>
      <c r="GR47" s="30"/>
      <c r="GS47" s="30"/>
      <c r="GT47" s="30"/>
      <c r="GU47" s="30"/>
      <c r="GV47" s="30"/>
      <c r="GW47" s="30"/>
      <c r="GX47" s="30"/>
      <c r="GY47" s="30"/>
      <c r="GZ47" s="30"/>
      <c r="HA47" s="30"/>
      <c r="HB47" s="30"/>
      <c r="HC47" s="30"/>
      <c r="HD47" s="30"/>
      <c r="HE47" s="30"/>
      <c r="HF47" s="30"/>
      <c r="HG47" s="30"/>
      <c r="HH47" s="30"/>
      <c r="HI47" s="30"/>
      <c r="HJ47" s="30"/>
      <c r="HK47" s="30"/>
      <c r="HL47" s="30"/>
      <c r="HM47" s="30"/>
      <c r="HN47" s="30"/>
      <c r="HO47" s="30"/>
      <c r="HP47" s="30"/>
      <c r="HQ47" s="30"/>
      <c r="HR47" s="30"/>
      <c r="HS47" s="30"/>
      <c r="HT47" s="30"/>
      <c r="HU47" s="30"/>
      <c r="HV47" s="30"/>
      <c r="HW47" s="30"/>
      <c r="HX47" s="30"/>
      <c r="HY47" s="30"/>
      <c r="HZ47" s="30"/>
      <c r="IA47" s="30"/>
      <c r="IB47" s="30"/>
      <c r="IC47" s="30"/>
      <c r="ID47" s="30"/>
      <c r="IE47" s="30"/>
      <c r="IF47" s="30"/>
      <c r="IG47" s="30"/>
      <c r="IH47" s="30"/>
      <c r="II47" s="30"/>
      <c r="IJ47" s="30"/>
      <c r="IK47" s="30"/>
      <c r="IL47" s="30"/>
      <c r="IM47" s="30"/>
      <c r="IN47" s="30"/>
      <c r="IO47" s="30"/>
      <c r="IP47" s="30"/>
      <c r="IQ47" s="30"/>
      <c r="IR47" s="30"/>
      <c r="IS47" s="30"/>
      <c r="IT47" s="30"/>
      <c r="IU47" s="30"/>
      <c r="IV47" s="30"/>
    </row>
    <row r="48" spans="1:256" s="30" customFormat="1" ht="12" customHeight="1" x14ac:dyDescent="0.2">
      <c r="A48" s="30" t="s">
        <v>219</v>
      </c>
      <c r="B48" s="30" t="s">
        <v>398</v>
      </c>
      <c r="C48" s="30">
        <v>3</v>
      </c>
      <c r="D48" s="30">
        <v>0</v>
      </c>
    </row>
    <row r="49" spans="1:256" s="30" customFormat="1" ht="12" customHeight="1" x14ac:dyDescent="0.2">
      <c r="A49" s="30" t="s">
        <v>220</v>
      </c>
      <c r="B49" s="30" t="s">
        <v>386</v>
      </c>
      <c r="C49" s="30">
        <v>3</v>
      </c>
      <c r="D49" s="30">
        <v>3</v>
      </c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3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EW49" s="33"/>
      <c r="EX49" s="33"/>
      <c r="EY49" s="33"/>
      <c r="EZ49" s="33"/>
      <c r="FA49" s="33"/>
      <c r="FB49" s="33"/>
      <c r="FC49" s="33"/>
      <c r="FD49" s="33"/>
      <c r="FE49" s="33"/>
      <c r="FF49" s="33"/>
      <c r="FG49" s="33"/>
      <c r="FH49" s="33"/>
      <c r="FI49" s="33"/>
      <c r="FJ49" s="33"/>
      <c r="FK49" s="33"/>
      <c r="FL49" s="33"/>
      <c r="FM49" s="33"/>
      <c r="FN49" s="33"/>
      <c r="FO49" s="33"/>
      <c r="FP49" s="33"/>
      <c r="FQ49" s="33"/>
      <c r="FR49" s="33"/>
      <c r="FS49" s="33"/>
      <c r="FT49" s="33"/>
      <c r="FU49" s="33"/>
      <c r="FV49" s="33"/>
      <c r="FW49" s="33"/>
      <c r="FX49" s="33"/>
      <c r="FY49" s="33"/>
      <c r="FZ49" s="33"/>
      <c r="GA49" s="33"/>
      <c r="GB49" s="33"/>
      <c r="GC49" s="33"/>
      <c r="GD49" s="33"/>
      <c r="GE49" s="33"/>
      <c r="GF49" s="33"/>
      <c r="GG49" s="33"/>
      <c r="GH49" s="33"/>
      <c r="GI49" s="33"/>
      <c r="GJ49" s="33"/>
      <c r="GK49" s="33"/>
      <c r="GL49" s="33"/>
      <c r="GM49" s="33"/>
      <c r="GN49" s="33"/>
      <c r="GO49" s="33"/>
      <c r="GP49" s="33"/>
      <c r="GQ49" s="33"/>
      <c r="GR49" s="33"/>
      <c r="GS49" s="33"/>
      <c r="GT49" s="33"/>
      <c r="GU49" s="33"/>
      <c r="GV49" s="33"/>
      <c r="GW49" s="33"/>
      <c r="GX49" s="33"/>
      <c r="GY49" s="33"/>
      <c r="GZ49" s="33"/>
      <c r="HA49" s="33"/>
      <c r="HB49" s="33"/>
      <c r="HC49" s="33"/>
      <c r="HD49" s="33"/>
      <c r="HE49" s="33"/>
      <c r="HF49" s="33"/>
      <c r="HG49" s="33"/>
      <c r="HH49" s="33"/>
      <c r="HI49" s="33"/>
      <c r="HJ49" s="33"/>
      <c r="HK49" s="33"/>
      <c r="HL49" s="33"/>
      <c r="HM49" s="33"/>
      <c r="HN49" s="33"/>
      <c r="HO49" s="33"/>
      <c r="HP49" s="33"/>
      <c r="HQ49" s="33"/>
      <c r="HR49" s="33"/>
      <c r="HS49" s="33"/>
      <c r="HT49" s="33"/>
      <c r="HU49" s="33"/>
      <c r="HV49" s="33"/>
      <c r="HW49" s="33"/>
      <c r="HX49" s="33"/>
      <c r="HY49" s="33"/>
      <c r="HZ49" s="33"/>
      <c r="IA49" s="33"/>
      <c r="IB49" s="33"/>
      <c r="IC49" s="33"/>
      <c r="ID49" s="33"/>
      <c r="IE49" s="33"/>
      <c r="IF49" s="33"/>
      <c r="IG49" s="33"/>
      <c r="IH49" s="33"/>
      <c r="II49" s="33"/>
      <c r="IJ49" s="33"/>
      <c r="IK49" s="33"/>
      <c r="IL49" s="33"/>
      <c r="IM49" s="33"/>
      <c r="IN49" s="33"/>
      <c r="IO49" s="33"/>
      <c r="IP49" s="33"/>
      <c r="IQ49" s="33"/>
      <c r="IR49" s="33"/>
      <c r="IS49" s="33"/>
      <c r="IT49" s="33"/>
      <c r="IU49" s="33"/>
      <c r="IV49" s="33"/>
    </row>
    <row r="50" spans="1:256" s="30" customFormat="1" ht="12" customHeight="1" x14ac:dyDescent="0.2">
      <c r="A50" s="30" t="s">
        <v>221</v>
      </c>
      <c r="B50" s="30" t="s">
        <v>387</v>
      </c>
      <c r="C50" s="30">
        <v>3</v>
      </c>
      <c r="D50" s="30">
        <v>3</v>
      </c>
    </row>
    <row r="51" spans="1:256" s="30" customFormat="1" ht="12" customHeight="1" x14ac:dyDescent="0.2">
      <c r="A51" s="30" t="s">
        <v>222</v>
      </c>
      <c r="B51" s="30" t="s">
        <v>388</v>
      </c>
      <c r="C51" s="30">
        <v>3</v>
      </c>
      <c r="D51" s="30">
        <v>3</v>
      </c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32"/>
      <c r="CS51" s="32"/>
      <c r="CT51" s="32"/>
      <c r="CU51" s="32"/>
      <c r="CV51" s="32"/>
      <c r="CW51" s="32"/>
      <c r="CX51" s="32"/>
      <c r="CY51" s="32"/>
      <c r="CZ51" s="32"/>
      <c r="DA51" s="32"/>
      <c r="DB51" s="32"/>
      <c r="DC51" s="32"/>
      <c r="DD51" s="32"/>
      <c r="DE51" s="32"/>
      <c r="DF51" s="32"/>
      <c r="DG51" s="32"/>
      <c r="DH51" s="32"/>
      <c r="DI51" s="32"/>
      <c r="DJ51" s="32"/>
      <c r="DK51" s="32"/>
      <c r="DL51" s="32"/>
      <c r="DM51" s="32"/>
      <c r="DN51" s="32"/>
      <c r="DO51" s="32"/>
      <c r="DP51" s="32"/>
      <c r="DQ51" s="32"/>
      <c r="DR51" s="32"/>
      <c r="DS51" s="32"/>
      <c r="DT51" s="32"/>
      <c r="DU51" s="32"/>
      <c r="DV51" s="32"/>
      <c r="DW51" s="32"/>
      <c r="DX51" s="32"/>
      <c r="DY51" s="32"/>
      <c r="DZ51" s="32"/>
      <c r="EA51" s="32"/>
      <c r="EB51" s="32"/>
      <c r="EC51" s="32"/>
      <c r="ED51" s="32"/>
      <c r="EE51" s="32"/>
      <c r="EF51" s="32"/>
      <c r="EG51" s="32"/>
      <c r="EH51" s="32"/>
      <c r="EI51" s="32"/>
      <c r="EJ51" s="32"/>
      <c r="EK51" s="32"/>
      <c r="EL51" s="32"/>
      <c r="EM51" s="32"/>
      <c r="EN51" s="32"/>
      <c r="EO51" s="32"/>
      <c r="EP51" s="32"/>
      <c r="EQ51" s="32"/>
      <c r="ER51" s="32"/>
      <c r="ES51" s="32"/>
      <c r="ET51" s="32"/>
      <c r="EU51" s="32"/>
      <c r="EV51" s="32"/>
      <c r="EW51" s="32"/>
      <c r="EX51" s="32"/>
      <c r="EY51" s="32"/>
      <c r="EZ51" s="32"/>
      <c r="FA51" s="32"/>
      <c r="FB51" s="32"/>
      <c r="FC51" s="32"/>
      <c r="FD51" s="32"/>
      <c r="FE51" s="32"/>
      <c r="FF51" s="32"/>
      <c r="FG51" s="32"/>
      <c r="FH51" s="32"/>
      <c r="FI51" s="32"/>
      <c r="FJ51" s="32"/>
      <c r="FK51" s="32"/>
      <c r="FL51" s="32"/>
      <c r="FM51" s="32"/>
      <c r="FN51" s="32"/>
      <c r="FO51" s="32"/>
      <c r="FP51" s="32"/>
      <c r="FQ51" s="32"/>
      <c r="FR51" s="32"/>
      <c r="FS51" s="32"/>
      <c r="FT51" s="32"/>
      <c r="FU51" s="32"/>
      <c r="FV51" s="32"/>
      <c r="FW51" s="32"/>
      <c r="FX51" s="32"/>
      <c r="FY51" s="32"/>
      <c r="FZ51" s="32"/>
      <c r="GA51" s="32"/>
      <c r="GB51" s="32"/>
      <c r="GC51" s="32"/>
      <c r="GD51" s="32"/>
      <c r="GE51" s="32"/>
      <c r="GF51" s="32"/>
      <c r="GG51" s="32"/>
      <c r="GH51" s="32"/>
      <c r="GI51" s="32"/>
      <c r="GJ51" s="32"/>
      <c r="GK51" s="32"/>
      <c r="GL51" s="32"/>
      <c r="GM51" s="32"/>
      <c r="GN51" s="32"/>
      <c r="GO51" s="32"/>
      <c r="GP51" s="32"/>
      <c r="GQ51" s="32"/>
      <c r="GR51" s="32"/>
      <c r="GS51" s="32"/>
      <c r="GT51" s="32"/>
      <c r="GU51" s="32"/>
      <c r="GV51" s="32"/>
      <c r="GW51" s="32"/>
      <c r="GX51" s="32"/>
      <c r="GY51" s="32"/>
      <c r="GZ51" s="32"/>
      <c r="HA51" s="32"/>
      <c r="HB51" s="32"/>
      <c r="HC51" s="32"/>
      <c r="HD51" s="32"/>
      <c r="HE51" s="32"/>
      <c r="HF51" s="32"/>
      <c r="HG51" s="32"/>
      <c r="HH51" s="32"/>
      <c r="HI51" s="32"/>
      <c r="HJ51" s="32"/>
      <c r="HK51" s="32"/>
      <c r="HL51" s="32"/>
      <c r="HM51" s="32"/>
      <c r="HN51" s="32"/>
      <c r="HO51" s="32"/>
      <c r="HP51" s="32"/>
      <c r="HQ51" s="32"/>
      <c r="HR51" s="32"/>
      <c r="HS51" s="32"/>
      <c r="HT51" s="32"/>
      <c r="HU51" s="32"/>
      <c r="HV51" s="32"/>
      <c r="HW51" s="32"/>
      <c r="HX51" s="32"/>
      <c r="HY51" s="32"/>
      <c r="HZ51" s="32"/>
      <c r="IA51" s="32"/>
      <c r="IB51" s="32"/>
      <c r="IC51" s="32"/>
      <c r="ID51" s="32"/>
      <c r="IE51" s="32"/>
      <c r="IF51" s="32"/>
      <c r="IG51" s="32"/>
      <c r="IH51" s="32"/>
      <c r="II51" s="32"/>
      <c r="IJ51" s="32"/>
      <c r="IK51" s="32"/>
      <c r="IL51" s="32"/>
      <c r="IM51" s="32"/>
      <c r="IN51" s="32"/>
      <c r="IO51" s="32"/>
      <c r="IP51" s="32"/>
      <c r="IQ51" s="32"/>
      <c r="IR51" s="32"/>
      <c r="IS51" s="32"/>
      <c r="IT51" s="32"/>
      <c r="IU51" s="32"/>
      <c r="IV51" s="32"/>
    </row>
    <row r="52" spans="1:256" s="30" customFormat="1" ht="12" customHeight="1" x14ac:dyDescent="0.2">
      <c r="A52" s="30" t="s">
        <v>223</v>
      </c>
      <c r="B52" s="30" t="s">
        <v>389</v>
      </c>
      <c r="C52" s="30">
        <v>3</v>
      </c>
      <c r="D52" s="30">
        <v>3</v>
      </c>
    </row>
    <row r="53" spans="1:256" s="30" customFormat="1" ht="12" customHeight="1" x14ac:dyDescent="0.2">
      <c r="A53" s="30" t="s">
        <v>224</v>
      </c>
      <c r="B53" s="30" t="s">
        <v>390</v>
      </c>
      <c r="C53" s="30">
        <v>3</v>
      </c>
      <c r="D53" s="30">
        <v>3</v>
      </c>
    </row>
    <row r="54" spans="1:256" s="30" customFormat="1" ht="12" customHeight="1" x14ac:dyDescent="0.2">
      <c r="A54" s="30" t="s">
        <v>225</v>
      </c>
      <c r="B54" s="30" t="s">
        <v>391</v>
      </c>
      <c r="C54" s="30">
        <v>4</v>
      </c>
      <c r="D54" s="30">
        <v>5</v>
      </c>
    </row>
    <row r="55" spans="1:256" s="30" customFormat="1" ht="12" customHeight="1" x14ac:dyDescent="0.2">
      <c r="A55" s="30" t="s">
        <v>226</v>
      </c>
      <c r="B55" s="30" t="s">
        <v>392</v>
      </c>
      <c r="C55" s="30">
        <v>3</v>
      </c>
      <c r="D55" s="30">
        <v>3</v>
      </c>
    </row>
    <row r="56" spans="1:256" s="30" customFormat="1" ht="12" customHeight="1" x14ac:dyDescent="0.2">
      <c r="A56" s="30" t="s">
        <v>227</v>
      </c>
      <c r="B56" s="30" t="s">
        <v>393</v>
      </c>
      <c r="C56" s="30">
        <v>3</v>
      </c>
      <c r="D56" s="30">
        <v>3</v>
      </c>
    </row>
    <row r="57" spans="1:256" s="30" customFormat="1" ht="12" customHeight="1" x14ac:dyDescent="0.2">
      <c r="A57" s="30" t="s">
        <v>228</v>
      </c>
      <c r="B57" s="30" t="s">
        <v>394</v>
      </c>
      <c r="C57" s="30">
        <v>3</v>
      </c>
      <c r="D57" s="30">
        <v>3</v>
      </c>
    </row>
    <row r="58" spans="1:256" s="30" customFormat="1" ht="12" customHeight="1" x14ac:dyDescent="0.2">
      <c r="A58" s="30" t="s">
        <v>229</v>
      </c>
      <c r="B58" s="30" t="s">
        <v>395</v>
      </c>
      <c r="C58" s="30">
        <v>5</v>
      </c>
      <c r="D58" s="30">
        <v>10</v>
      </c>
    </row>
    <row r="59" spans="1:256" ht="12" customHeight="1" x14ac:dyDescent="0.2">
      <c r="A59" s="30" t="s">
        <v>230</v>
      </c>
      <c r="B59" s="30" t="s">
        <v>396</v>
      </c>
      <c r="C59" s="30">
        <v>3</v>
      </c>
      <c r="D59" s="30">
        <v>3</v>
      </c>
      <c r="E59" s="30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  <c r="CF59" s="32"/>
      <c r="CG59" s="32"/>
      <c r="CH59" s="32"/>
      <c r="CI59" s="32"/>
      <c r="CJ59" s="32"/>
      <c r="CK59" s="32"/>
      <c r="CL59" s="32"/>
      <c r="CM59" s="32"/>
      <c r="CN59" s="32"/>
      <c r="CO59" s="32"/>
      <c r="CP59" s="32"/>
      <c r="CQ59" s="32"/>
      <c r="CR59" s="32"/>
      <c r="CS59" s="32"/>
      <c r="CT59" s="32"/>
      <c r="CU59" s="32"/>
      <c r="CV59" s="32"/>
      <c r="CW59" s="32"/>
      <c r="CX59" s="32"/>
      <c r="CY59" s="32"/>
      <c r="CZ59" s="32"/>
      <c r="DA59" s="32"/>
      <c r="DB59" s="32"/>
      <c r="DC59" s="32"/>
      <c r="DD59" s="32"/>
      <c r="DE59" s="32"/>
      <c r="DF59" s="32"/>
      <c r="DG59" s="32"/>
      <c r="DH59" s="32"/>
      <c r="DI59" s="32"/>
      <c r="DJ59" s="32"/>
      <c r="DK59" s="32"/>
      <c r="DL59" s="32"/>
      <c r="DM59" s="32"/>
      <c r="DN59" s="32"/>
      <c r="DO59" s="32"/>
      <c r="DP59" s="32"/>
      <c r="DQ59" s="32"/>
      <c r="DR59" s="32"/>
      <c r="DS59" s="32"/>
      <c r="DT59" s="32"/>
      <c r="DU59" s="32"/>
      <c r="DV59" s="32"/>
      <c r="DW59" s="32"/>
      <c r="DX59" s="32"/>
      <c r="DY59" s="32"/>
      <c r="DZ59" s="32"/>
      <c r="EA59" s="32"/>
      <c r="EB59" s="32"/>
      <c r="EC59" s="32"/>
      <c r="ED59" s="32"/>
      <c r="EE59" s="32"/>
      <c r="EF59" s="32"/>
      <c r="EG59" s="32"/>
      <c r="EH59" s="32"/>
      <c r="EI59" s="32"/>
      <c r="EJ59" s="32"/>
      <c r="EK59" s="32"/>
      <c r="EL59" s="32"/>
      <c r="EM59" s="32"/>
      <c r="EN59" s="32"/>
      <c r="EO59" s="32"/>
      <c r="EP59" s="32"/>
      <c r="EQ59" s="32"/>
      <c r="ER59" s="32"/>
      <c r="ES59" s="32"/>
      <c r="ET59" s="32"/>
      <c r="EU59" s="32"/>
      <c r="EV59" s="32"/>
      <c r="EW59" s="32"/>
      <c r="EX59" s="32"/>
      <c r="EY59" s="32"/>
      <c r="EZ59" s="32"/>
      <c r="FA59" s="32"/>
      <c r="FB59" s="32"/>
      <c r="FC59" s="32"/>
      <c r="FD59" s="32"/>
      <c r="FE59" s="32"/>
      <c r="FF59" s="32"/>
      <c r="FG59" s="32"/>
      <c r="FH59" s="32"/>
      <c r="FI59" s="32"/>
      <c r="FJ59" s="32"/>
      <c r="FK59" s="32"/>
      <c r="FL59" s="32"/>
      <c r="FM59" s="32"/>
      <c r="FN59" s="32"/>
      <c r="FO59" s="32"/>
      <c r="FP59" s="32"/>
      <c r="FQ59" s="32"/>
      <c r="FR59" s="32"/>
      <c r="FS59" s="32"/>
      <c r="FT59" s="32"/>
      <c r="FU59" s="32"/>
      <c r="FV59" s="32"/>
      <c r="FW59" s="32"/>
      <c r="FX59" s="32"/>
      <c r="FY59" s="32"/>
      <c r="FZ59" s="32"/>
      <c r="GA59" s="32"/>
      <c r="GB59" s="32"/>
      <c r="GC59" s="32"/>
      <c r="GD59" s="32"/>
      <c r="GE59" s="32"/>
      <c r="GF59" s="32"/>
      <c r="GG59" s="32"/>
      <c r="GH59" s="32"/>
      <c r="GI59" s="32"/>
      <c r="GJ59" s="32"/>
      <c r="GK59" s="32"/>
      <c r="GL59" s="32"/>
      <c r="GM59" s="32"/>
      <c r="GN59" s="32"/>
      <c r="GO59" s="32"/>
      <c r="GP59" s="32"/>
      <c r="GQ59" s="32"/>
      <c r="GR59" s="32"/>
      <c r="GS59" s="32"/>
      <c r="GT59" s="32"/>
      <c r="GU59" s="32"/>
      <c r="GV59" s="32"/>
      <c r="GW59" s="32"/>
      <c r="GX59" s="32"/>
      <c r="GY59" s="32"/>
      <c r="GZ59" s="32"/>
      <c r="HA59" s="32"/>
      <c r="HB59" s="32"/>
      <c r="HC59" s="32"/>
      <c r="HD59" s="32"/>
      <c r="HE59" s="32"/>
      <c r="HF59" s="32"/>
      <c r="HG59" s="32"/>
      <c r="HH59" s="32"/>
      <c r="HI59" s="32"/>
      <c r="HJ59" s="32"/>
      <c r="HK59" s="32"/>
      <c r="HL59" s="32"/>
      <c r="HM59" s="32"/>
      <c r="HN59" s="32"/>
      <c r="HO59" s="32"/>
      <c r="HP59" s="32"/>
      <c r="HQ59" s="32"/>
      <c r="HR59" s="32"/>
      <c r="HS59" s="32"/>
      <c r="HT59" s="32"/>
      <c r="HU59" s="32"/>
      <c r="HV59" s="32"/>
      <c r="HW59" s="32"/>
      <c r="HX59" s="32"/>
      <c r="HY59" s="32"/>
      <c r="HZ59" s="32"/>
      <c r="IA59" s="32"/>
      <c r="IB59" s="32"/>
      <c r="IC59" s="32"/>
      <c r="ID59" s="32"/>
      <c r="IE59" s="32"/>
      <c r="IF59" s="32"/>
      <c r="IG59" s="32"/>
      <c r="IH59" s="32"/>
      <c r="II59" s="32"/>
      <c r="IJ59" s="32"/>
      <c r="IK59" s="32"/>
      <c r="IL59" s="32"/>
      <c r="IM59" s="32"/>
      <c r="IN59" s="32"/>
      <c r="IO59" s="32"/>
      <c r="IP59" s="32"/>
      <c r="IQ59" s="32"/>
      <c r="IR59" s="32"/>
      <c r="IS59" s="32"/>
      <c r="IT59" s="32"/>
      <c r="IU59" s="32"/>
      <c r="IV59" s="32"/>
    </row>
    <row r="60" spans="1:256" x14ac:dyDescent="0.2">
      <c r="A60" s="29" t="s">
        <v>231</v>
      </c>
      <c r="B60" s="29" t="s">
        <v>397</v>
      </c>
      <c r="C60" s="29">
        <v>3</v>
      </c>
      <c r="D60" s="30">
        <v>3</v>
      </c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  <c r="BV60" s="30"/>
      <c r="BW60" s="30"/>
      <c r="BX60" s="30"/>
      <c r="BY60" s="30"/>
      <c r="BZ60" s="30"/>
      <c r="CA60" s="30"/>
      <c r="CB60" s="30"/>
      <c r="CC60" s="30"/>
      <c r="CD60" s="30"/>
      <c r="CE60" s="30"/>
      <c r="CF60" s="30"/>
      <c r="CG60" s="30"/>
      <c r="CH60" s="30"/>
      <c r="CI60" s="30"/>
      <c r="CJ60" s="30"/>
      <c r="CK60" s="30"/>
      <c r="CL60" s="30"/>
      <c r="CM60" s="30"/>
      <c r="CN60" s="30"/>
      <c r="CO60" s="30"/>
      <c r="CP60" s="30"/>
      <c r="CQ60" s="30"/>
      <c r="CR60" s="30"/>
      <c r="CS60" s="30"/>
      <c r="CT60" s="30"/>
      <c r="CU60" s="30"/>
      <c r="CV60" s="30"/>
      <c r="CW60" s="30"/>
      <c r="CX60" s="30"/>
      <c r="CY60" s="30"/>
      <c r="CZ60" s="30"/>
      <c r="DA60" s="30"/>
      <c r="DB60" s="30"/>
      <c r="DC60" s="30"/>
      <c r="DD60" s="30"/>
      <c r="DE60" s="30"/>
      <c r="DF60" s="30"/>
      <c r="DG60" s="30"/>
      <c r="DH60" s="30"/>
      <c r="DI60" s="30"/>
      <c r="DJ60" s="30"/>
      <c r="DK60" s="30"/>
      <c r="DL60" s="30"/>
      <c r="DM60" s="30"/>
      <c r="DN60" s="30"/>
      <c r="DO60" s="30"/>
      <c r="DP60" s="30"/>
      <c r="DQ60" s="30"/>
      <c r="DR60" s="30"/>
      <c r="DS60" s="30"/>
      <c r="DT60" s="30"/>
      <c r="DU60" s="30"/>
      <c r="DV60" s="30"/>
      <c r="DW60" s="30"/>
      <c r="DX60" s="30"/>
      <c r="DY60" s="30"/>
      <c r="DZ60" s="30"/>
      <c r="EA60" s="30"/>
      <c r="EB60" s="30"/>
      <c r="EC60" s="30"/>
      <c r="ED60" s="30"/>
      <c r="EE60" s="30"/>
      <c r="EF60" s="30"/>
      <c r="EG60" s="30"/>
      <c r="EH60" s="30"/>
      <c r="EI60" s="30"/>
      <c r="EJ60" s="30"/>
      <c r="EK60" s="30"/>
      <c r="EL60" s="30"/>
      <c r="EM60" s="30"/>
      <c r="EN60" s="30"/>
      <c r="EO60" s="30"/>
      <c r="EP60" s="30"/>
      <c r="EQ60" s="30"/>
      <c r="ER60" s="30"/>
      <c r="ES60" s="30"/>
      <c r="ET60" s="30"/>
      <c r="EU60" s="30"/>
      <c r="EV60" s="30"/>
      <c r="EW60" s="30"/>
      <c r="EX60" s="30"/>
      <c r="EY60" s="30"/>
      <c r="EZ60" s="30"/>
      <c r="FA60" s="30"/>
      <c r="FB60" s="30"/>
      <c r="FC60" s="30"/>
      <c r="FD60" s="30"/>
      <c r="FE60" s="30"/>
      <c r="FF60" s="30"/>
      <c r="FG60" s="30"/>
      <c r="FH60" s="30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/>
      <c r="FU60" s="30"/>
      <c r="FV60" s="30"/>
      <c r="FW60" s="30"/>
      <c r="FX60" s="30"/>
      <c r="FY60" s="30"/>
      <c r="FZ60" s="30"/>
      <c r="GA60" s="30"/>
      <c r="GB60" s="30"/>
      <c r="GC60" s="30"/>
      <c r="GD60" s="30"/>
      <c r="GE60" s="30"/>
      <c r="GF60" s="30"/>
      <c r="GG60" s="30"/>
      <c r="GH60" s="30"/>
      <c r="GI60" s="30"/>
      <c r="GJ60" s="30"/>
      <c r="GK60" s="30"/>
      <c r="GL60" s="30"/>
      <c r="GM60" s="30"/>
      <c r="GN60" s="30"/>
      <c r="GO60" s="30"/>
      <c r="GP60" s="30"/>
      <c r="GQ60" s="30"/>
      <c r="GR60" s="30"/>
      <c r="GS60" s="30"/>
      <c r="GT60" s="30"/>
      <c r="GU60" s="30"/>
      <c r="GV60" s="30"/>
      <c r="GW60" s="30"/>
      <c r="GX60" s="30"/>
      <c r="GY60" s="30"/>
      <c r="GZ60" s="30"/>
      <c r="HA60" s="30"/>
      <c r="HB60" s="30"/>
      <c r="HC60" s="30"/>
      <c r="HD60" s="30"/>
      <c r="HE60" s="30"/>
      <c r="HF60" s="30"/>
      <c r="HG60" s="30"/>
      <c r="HH60" s="30"/>
      <c r="HI60" s="30"/>
      <c r="HJ60" s="30"/>
      <c r="HK60" s="30"/>
      <c r="HL60" s="30"/>
      <c r="HM60" s="30"/>
      <c r="HN60" s="30"/>
      <c r="HO60" s="30"/>
      <c r="HP60" s="30"/>
      <c r="HQ60" s="30"/>
      <c r="HR60" s="30"/>
      <c r="HS60" s="30"/>
      <c r="HT60" s="30"/>
      <c r="HU60" s="30"/>
      <c r="HV60" s="30"/>
      <c r="HW60" s="30"/>
      <c r="HX60" s="30"/>
      <c r="HY60" s="30"/>
      <c r="HZ60" s="30"/>
      <c r="IA60" s="30"/>
      <c r="IB60" s="30"/>
      <c r="IC60" s="30"/>
      <c r="ID60" s="30"/>
      <c r="IE60" s="30"/>
      <c r="IF60" s="30"/>
      <c r="IG60" s="30"/>
      <c r="IH60" s="30"/>
      <c r="II60" s="30"/>
      <c r="IJ60" s="30"/>
      <c r="IK60" s="30"/>
      <c r="IL60" s="30"/>
      <c r="IM60" s="30"/>
      <c r="IN60" s="30"/>
      <c r="IO60" s="30"/>
      <c r="IP60" s="30"/>
      <c r="IQ60" s="30"/>
      <c r="IR60" s="30"/>
      <c r="IS60" s="30"/>
      <c r="IT60" s="30"/>
      <c r="IU60" s="30"/>
      <c r="IV60" s="30"/>
    </row>
    <row r="61" spans="1:256" x14ac:dyDescent="0.2">
      <c r="A61" s="34" t="s">
        <v>232</v>
      </c>
      <c r="B61" s="34" t="s">
        <v>399</v>
      </c>
      <c r="C61" s="33">
        <v>3</v>
      </c>
      <c r="D61" s="33">
        <v>3</v>
      </c>
    </row>
    <row r="62" spans="1:256" x14ac:dyDescent="0.2">
      <c r="A62" s="34" t="s">
        <v>233</v>
      </c>
      <c r="B62" s="34" t="s">
        <v>400</v>
      </c>
      <c r="C62" s="33">
        <v>1</v>
      </c>
      <c r="D62" s="33">
        <v>1</v>
      </c>
    </row>
    <row r="63" spans="1:256" x14ac:dyDescent="0.2">
      <c r="A63" s="34" t="s">
        <v>234</v>
      </c>
      <c r="B63" s="34" t="s">
        <v>401</v>
      </c>
      <c r="C63" s="33">
        <v>1</v>
      </c>
      <c r="D63" s="33">
        <v>1</v>
      </c>
    </row>
    <row r="64" spans="1:256" x14ac:dyDescent="0.2">
      <c r="A64" s="34" t="s">
        <v>573</v>
      </c>
      <c r="B64" s="34" t="s">
        <v>574</v>
      </c>
      <c r="C64" s="33">
        <v>1</v>
      </c>
      <c r="D64" s="33">
        <v>1</v>
      </c>
    </row>
    <row r="65" spans="1:4" x14ac:dyDescent="0.2">
      <c r="A65" s="34" t="s">
        <v>235</v>
      </c>
      <c r="B65" s="34" t="s">
        <v>402</v>
      </c>
      <c r="C65" s="33">
        <v>3</v>
      </c>
      <c r="D65" s="33">
        <v>3</v>
      </c>
    </row>
    <row r="66" spans="1:4" x14ac:dyDescent="0.2">
      <c r="A66" s="34" t="s">
        <v>236</v>
      </c>
      <c r="B66" s="34" t="s">
        <v>404</v>
      </c>
      <c r="C66" s="33">
        <v>3</v>
      </c>
      <c r="D66" s="33">
        <v>3</v>
      </c>
    </row>
    <row r="67" spans="1:4" x14ac:dyDescent="0.2">
      <c r="A67" s="34" t="s">
        <v>237</v>
      </c>
      <c r="B67" s="34" t="s">
        <v>405</v>
      </c>
      <c r="C67" s="33">
        <v>3</v>
      </c>
      <c r="D67" s="33">
        <v>3</v>
      </c>
    </row>
    <row r="68" spans="1:4" x14ac:dyDescent="0.2">
      <c r="A68" s="34" t="s">
        <v>238</v>
      </c>
      <c r="B68" s="34" t="s">
        <v>406</v>
      </c>
      <c r="C68" s="33">
        <v>3</v>
      </c>
      <c r="D68" s="33">
        <v>3</v>
      </c>
    </row>
    <row r="69" spans="1:4" x14ac:dyDescent="0.2">
      <c r="A69" s="34" t="s">
        <v>239</v>
      </c>
      <c r="B69" s="34" t="s">
        <v>407</v>
      </c>
      <c r="C69" s="33">
        <v>3</v>
      </c>
      <c r="D69" s="33">
        <v>3</v>
      </c>
    </row>
    <row r="70" spans="1:4" x14ac:dyDescent="0.2">
      <c r="A70" s="34" t="s">
        <v>240</v>
      </c>
      <c r="B70" s="34" t="s">
        <v>408</v>
      </c>
      <c r="C70" s="33">
        <v>1</v>
      </c>
      <c r="D70" s="33">
        <v>1</v>
      </c>
    </row>
    <row r="71" spans="1:4" x14ac:dyDescent="0.2">
      <c r="A71" s="34" t="s">
        <v>241</v>
      </c>
      <c r="B71" s="34" t="s">
        <v>407</v>
      </c>
      <c r="C71" s="33">
        <v>3</v>
      </c>
      <c r="D71" s="33">
        <v>3</v>
      </c>
    </row>
    <row r="72" spans="1:4" x14ac:dyDescent="0.2">
      <c r="A72" s="34" t="s">
        <v>242</v>
      </c>
      <c r="B72" s="34" t="s">
        <v>409</v>
      </c>
      <c r="C72" s="33">
        <v>3</v>
      </c>
      <c r="D72" s="33">
        <v>3</v>
      </c>
    </row>
    <row r="73" spans="1:4" x14ac:dyDescent="0.2">
      <c r="A73" s="34" t="s">
        <v>243</v>
      </c>
      <c r="B73" s="34" t="s">
        <v>410</v>
      </c>
      <c r="C73" s="33">
        <v>3</v>
      </c>
      <c r="D73" s="33">
        <v>3</v>
      </c>
    </row>
    <row r="74" spans="1:4" x14ac:dyDescent="0.2">
      <c r="A74" s="34" t="s">
        <v>244</v>
      </c>
      <c r="B74" s="34" t="s">
        <v>411</v>
      </c>
      <c r="C74" s="33">
        <v>3</v>
      </c>
      <c r="D74" s="33">
        <v>3</v>
      </c>
    </row>
    <row r="75" spans="1:4" x14ac:dyDescent="0.2">
      <c r="A75" s="34" t="s">
        <v>245</v>
      </c>
      <c r="B75" s="34" t="s">
        <v>412</v>
      </c>
      <c r="C75" s="33">
        <v>3</v>
      </c>
      <c r="D75" s="33">
        <v>3</v>
      </c>
    </row>
    <row r="76" spans="1:4" x14ac:dyDescent="0.2">
      <c r="A76" s="34" t="s">
        <v>246</v>
      </c>
      <c r="B76" s="34" t="s">
        <v>413</v>
      </c>
      <c r="C76" s="33">
        <v>3</v>
      </c>
      <c r="D76" s="33">
        <v>3</v>
      </c>
    </row>
    <row r="77" spans="1:4" x14ac:dyDescent="0.2">
      <c r="A77" s="34" t="s">
        <v>247</v>
      </c>
      <c r="B77" s="34" t="s">
        <v>414</v>
      </c>
      <c r="C77" s="33">
        <v>3</v>
      </c>
      <c r="D77" s="33">
        <v>3</v>
      </c>
    </row>
    <row r="78" spans="1:4" x14ac:dyDescent="0.2">
      <c r="A78" s="34" t="s">
        <v>248</v>
      </c>
      <c r="B78" s="34" t="s">
        <v>415</v>
      </c>
      <c r="C78" s="33">
        <v>3</v>
      </c>
      <c r="D78" s="33">
        <v>3</v>
      </c>
    </row>
    <row r="79" spans="1:4" x14ac:dyDescent="0.2">
      <c r="A79" s="34" t="s">
        <v>249</v>
      </c>
      <c r="B79" s="34" t="s">
        <v>416</v>
      </c>
      <c r="C79" s="33">
        <v>3</v>
      </c>
      <c r="D79" s="33">
        <v>3</v>
      </c>
    </row>
    <row r="80" spans="1:4" x14ac:dyDescent="0.2">
      <c r="A80" s="34" t="s">
        <v>250</v>
      </c>
      <c r="B80" s="34" t="s">
        <v>417</v>
      </c>
      <c r="C80" s="33">
        <v>3</v>
      </c>
      <c r="D80" s="33">
        <v>3</v>
      </c>
    </row>
    <row r="81" spans="1:4" x14ac:dyDescent="0.2">
      <c r="A81" s="34" t="s">
        <v>251</v>
      </c>
      <c r="B81" s="34" t="s">
        <v>418</v>
      </c>
      <c r="C81" s="33">
        <v>3</v>
      </c>
      <c r="D81" s="33">
        <v>3</v>
      </c>
    </row>
    <row r="82" spans="1:4" x14ac:dyDescent="0.2">
      <c r="A82" s="34" t="s">
        <v>252</v>
      </c>
      <c r="B82" s="34" t="s">
        <v>419</v>
      </c>
      <c r="C82" s="33">
        <v>3</v>
      </c>
      <c r="D82" s="33">
        <v>3</v>
      </c>
    </row>
    <row r="83" spans="1:4" x14ac:dyDescent="0.2">
      <c r="A83" s="34" t="s">
        <v>253</v>
      </c>
      <c r="B83" s="34" t="s">
        <v>420</v>
      </c>
      <c r="C83" s="33">
        <v>3</v>
      </c>
      <c r="D83" s="33">
        <v>3</v>
      </c>
    </row>
    <row r="84" spans="1:4" x14ac:dyDescent="0.2">
      <c r="A84" s="34" t="s">
        <v>254</v>
      </c>
      <c r="B84" s="34" t="s">
        <v>421</v>
      </c>
      <c r="C84" s="33">
        <v>3</v>
      </c>
      <c r="D84" s="33">
        <v>3</v>
      </c>
    </row>
    <row r="85" spans="1:4" x14ac:dyDescent="0.2">
      <c r="A85" s="34" t="s">
        <v>255</v>
      </c>
      <c r="B85" s="34" t="s">
        <v>422</v>
      </c>
      <c r="C85" s="33">
        <v>3</v>
      </c>
      <c r="D85" s="33">
        <v>3</v>
      </c>
    </row>
    <row r="86" spans="1:4" x14ac:dyDescent="0.2">
      <c r="A86" s="34" t="s">
        <v>256</v>
      </c>
      <c r="B86" s="34" t="s">
        <v>423</v>
      </c>
      <c r="C86" s="33">
        <v>3</v>
      </c>
      <c r="D86" s="33">
        <v>3</v>
      </c>
    </row>
    <row r="87" spans="1:4" x14ac:dyDescent="0.2">
      <c r="A87" s="34" t="s">
        <v>257</v>
      </c>
      <c r="B87" s="34" t="s">
        <v>424</v>
      </c>
      <c r="C87" s="33">
        <v>3</v>
      </c>
      <c r="D87" s="33">
        <v>3</v>
      </c>
    </row>
    <row r="88" spans="1:4" x14ac:dyDescent="0.2">
      <c r="A88" s="34" t="s">
        <v>258</v>
      </c>
      <c r="B88" s="34" t="s">
        <v>425</v>
      </c>
      <c r="C88" s="33">
        <v>3</v>
      </c>
      <c r="D88" s="33">
        <v>3</v>
      </c>
    </row>
    <row r="89" spans="1:4" x14ac:dyDescent="0.2">
      <c r="A89" s="34" t="s">
        <v>259</v>
      </c>
      <c r="B89" s="34" t="s">
        <v>426</v>
      </c>
      <c r="C89" s="33">
        <v>3</v>
      </c>
      <c r="D89" s="33">
        <v>3</v>
      </c>
    </row>
    <row r="90" spans="1:4" x14ac:dyDescent="0.2">
      <c r="A90" s="34" t="s">
        <v>260</v>
      </c>
      <c r="B90" s="34" t="s">
        <v>427</v>
      </c>
      <c r="C90" s="33">
        <v>3</v>
      </c>
      <c r="D90" s="33">
        <v>3</v>
      </c>
    </row>
    <row r="91" spans="1:4" x14ac:dyDescent="0.2">
      <c r="A91" s="34" t="s">
        <v>261</v>
      </c>
      <c r="B91" s="34" t="s">
        <v>428</v>
      </c>
      <c r="C91" s="33">
        <v>3</v>
      </c>
      <c r="D91" s="33">
        <v>3</v>
      </c>
    </row>
    <row r="92" spans="1:4" x14ac:dyDescent="0.2">
      <c r="A92" s="34" t="s">
        <v>262</v>
      </c>
      <c r="B92" s="34" t="s">
        <v>429</v>
      </c>
      <c r="C92" s="33">
        <v>3</v>
      </c>
      <c r="D92" s="33">
        <v>3</v>
      </c>
    </row>
    <row r="93" spans="1:4" x14ac:dyDescent="0.2">
      <c r="A93" s="34" t="s">
        <v>263</v>
      </c>
      <c r="B93" s="34" t="s">
        <v>430</v>
      </c>
      <c r="C93" s="33">
        <v>3</v>
      </c>
      <c r="D93" s="33">
        <v>3</v>
      </c>
    </row>
    <row r="94" spans="1:4" x14ac:dyDescent="0.2">
      <c r="A94" s="34" t="s">
        <v>264</v>
      </c>
      <c r="B94" s="34" t="s">
        <v>431</v>
      </c>
      <c r="C94" s="33">
        <v>3</v>
      </c>
      <c r="D94" s="33">
        <v>3</v>
      </c>
    </row>
    <row r="95" spans="1:4" x14ac:dyDescent="0.2">
      <c r="A95" s="34" t="s">
        <v>265</v>
      </c>
      <c r="B95" s="34" t="s">
        <v>432</v>
      </c>
      <c r="C95" s="33">
        <v>1</v>
      </c>
      <c r="D95" s="33">
        <v>2</v>
      </c>
    </row>
    <row r="96" spans="1:4" x14ac:dyDescent="0.2">
      <c r="A96" s="34" t="s">
        <v>266</v>
      </c>
      <c r="B96" s="34" t="s">
        <v>433</v>
      </c>
      <c r="C96" s="33">
        <v>1</v>
      </c>
      <c r="D96" s="33">
        <v>2</v>
      </c>
    </row>
    <row r="97" spans="1:4" x14ac:dyDescent="0.2">
      <c r="A97" s="34" t="s">
        <v>267</v>
      </c>
      <c r="B97" s="34" t="s">
        <v>403</v>
      </c>
      <c r="C97" s="33">
        <v>3</v>
      </c>
      <c r="D97" s="33">
        <v>3</v>
      </c>
    </row>
    <row r="98" spans="1:4" x14ac:dyDescent="0.2">
      <c r="A98" s="34" t="s">
        <v>268</v>
      </c>
      <c r="B98" s="34" t="s">
        <v>434</v>
      </c>
      <c r="C98" s="33">
        <v>3</v>
      </c>
      <c r="D98" s="33">
        <v>3</v>
      </c>
    </row>
    <row r="99" spans="1:4" x14ac:dyDescent="0.2">
      <c r="A99" s="34" t="s">
        <v>269</v>
      </c>
      <c r="B99" s="34" t="s">
        <v>435</v>
      </c>
      <c r="C99" s="33">
        <v>3</v>
      </c>
      <c r="D99" s="33">
        <v>3</v>
      </c>
    </row>
    <row r="100" spans="1:4" x14ac:dyDescent="0.2">
      <c r="A100" s="34" t="s">
        <v>270</v>
      </c>
      <c r="B100" s="34" t="s">
        <v>436</v>
      </c>
      <c r="C100" s="33">
        <v>3</v>
      </c>
      <c r="D100" s="33">
        <v>3</v>
      </c>
    </row>
    <row r="101" spans="1:4" x14ac:dyDescent="0.2">
      <c r="A101" s="34" t="s">
        <v>271</v>
      </c>
      <c r="B101" s="34" t="s">
        <v>437</v>
      </c>
      <c r="C101" s="33">
        <v>3</v>
      </c>
      <c r="D101" s="33">
        <v>3</v>
      </c>
    </row>
    <row r="102" spans="1:4" x14ac:dyDescent="0.2">
      <c r="A102" s="34" t="s">
        <v>272</v>
      </c>
      <c r="B102" s="34" t="s">
        <v>438</v>
      </c>
      <c r="C102" s="33">
        <v>3</v>
      </c>
      <c r="D102" s="33">
        <v>3</v>
      </c>
    </row>
    <row r="103" spans="1:4" x14ac:dyDescent="0.2">
      <c r="A103" s="34" t="s">
        <v>273</v>
      </c>
      <c r="B103" s="34" t="s">
        <v>439</v>
      </c>
      <c r="C103" s="33">
        <v>3</v>
      </c>
      <c r="D103" s="33">
        <v>3</v>
      </c>
    </row>
    <row r="104" spans="1:4" x14ac:dyDescent="0.2">
      <c r="A104" s="34" t="s">
        <v>274</v>
      </c>
      <c r="B104" s="34" t="s">
        <v>440</v>
      </c>
      <c r="C104" s="33">
        <v>3</v>
      </c>
      <c r="D104" s="33">
        <v>3</v>
      </c>
    </row>
    <row r="105" spans="1:4" x14ac:dyDescent="0.2">
      <c r="A105" s="34" t="s">
        <v>275</v>
      </c>
      <c r="B105" s="34" t="s">
        <v>441</v>
      </c>
      <c r="C105" s="33">
        <v>3</v>
      </c>
      <c r="D105" s="33">
        <v>3</v>
      </c>
    </row>
    <row r="106" spans="1:4" x14ac:dyDescent="0.2">
      <c r="A106" s="34" t="s">
        <v>276</v>
      </c>
      <c r="B106" s="34" t="s">
        <v>442</v>
      </c>
      <c r="C106" s="33">
        <v>3</v>
      </c>
      <c r="D106" s="33">
        <v>3</v>
      </c>
    </row>
    <row r="107" spans="1:4" x14ac:dyDescent="0.2">
      <c r="A107" s="34" t="s">
        <v>277</v>
      </c>
      <c r="B107" s="34" t="s">
        <v>443</v>
      </c>
      <c r="C107" s="33">
        <v>3</v>
      </c>
      <c r="D107" s="33">
        <v>3</v>
      </c>
    </row>
    <row r="108" spans="1:4" x14ac:dyDescent="0.2">
      <c r="A108" s="34" t="s">
        <v>277</v>
      </c>
      <c r="B108" s="34" t="s">
        <v>443</v>
      </c>
      <c r="C108" s="33">
        <v>3</v>
      </c>
      <c r="D108" s="33">
        <v>0</v>
      </c>
    </row>
    <row r="109" spans="1:4" x14ac:dyDescent="0.2">
      <c r="A109" s="34" t="s">
        <v>278</v>
      </c>
      <c r="B109" s="34" t="s">
        <v>444</v>
      </c>
      <c r="C109" s="33">
        <v>3</v>
      </c>
      <c r="D109" s="33">
        <v>3</v>
      </c>
    </row>
    <row r="110" spans="1:4" x14ac:dyDescent="0.2">
      <c r="A110" s="34" t="s">
        <v>278</v>
      </c>
      <c r="B110" s="34" t="s">
        <v>444</v>
      </c>
      <c r="C110" s="33">
        <v>3</v>
      </c>
      <c r="D110" s="33">
        <v>0</v>
      </c>
    </row>
    <row r="111" spans="1:4" x14ac:dyDescent="0.2">
      <c r="A111" s="34" t="s">
        <v>279</v>
      </c>
      <c r="B111" s="34" t="s">
        <v>445</v>
      </c>
      <c r="C111" s="33">
        <v>3</v>
      </c>
      <c r="D111" s="33">
        <v>3</v>
      </c>
    </row>
    <row r="112" spans="1:4" x14ac:dyDescent="0.2">
      <c r="A112" s="34" t="s">
        <v>280</v>
      </c>
      <c r="B112" s="34" t="s">
        <v>446</v>
      </c>
      <c r="C112" s="33">
        <v>3</v>
      </c>
      <c r="D112" s="33">
        <v>3</v>
      </c>
    </row>
    <row r="113" spans="1:4" x14ac:dyDescent="0.2">
      <c r="A113" s="34" t="s">
        <v>281</v>
      </c>
      <c r="B113" s="34" t="s">
        <v>447</v>
      </c>
      <c r="C113" s="33">
        <v>4</v>
      </c>
      <c r="D113" s="33">
        <v>4</v>
      </c>
    </row>
    <row r="114" spans="1:4" x14ac:dyDescent="0.2">
      <c r="A114" s="34" t="s">
        <v>281</v>
      </c>
      <c r="B114" s="34" t="s">
        <v>456</v>
      </c>
      <c r="C114" s="33">
        <v>4</v>
      </c>
      <c r="D114" s="33">
        <v>0</v>
      </c>
    </row>
    <row r="115" spans="1:4" x14ac:dyDescent="0.2">
      <c r="A115" s="34" t="s">
        <v>282</v>
      </c>
      <c r="B115" s="34" t="s">
        <v>448</v>
      </c>
      <c r="C115" s="33">
        <v>4</v>
      </c>
      <c r="D115" s="33">
        <v>4</v>
      </c>
    </row>
    <row r="116" spans="1:4" x14ac:dyDescent="0.2">
      <c r="A116" s="34" t="s">
        <v>282</v>
      </c>
      <c r="B116" s="34" t="s">
        <v>448</v>
      </c>
      <c r="C116" s="33">
        <v>3</v>
      </c>
      <c r="D116" s="33">
        <v>0</v>
      </c>
    </row>
    <row r="117" spans="1:4" x14ac:dyDescent="0.2">
      <c r="A117" s="34" t="s">
        <v>283</v>
      </c>
      <c r="B117" s="34" t="s">
        <v>449</v>
      </c>
      <c r="C117" s="33">
        <v>3</v>
      </c>
      <c r="D117" s="33">
        <v>3</v>
      </c>
    </row>
    <row r="118" spans="1:4" x14ac:dyDescent="0.2">
      <c r="A118" s="34" t="s">
        <v>284</v>
      </c>
      <c r="B118" s="34" t="s">
        <v>450</v>
      </c>
      <c r="C118" s="33">
        <v>4</v>
      </c>
      <c r="D118" s="33">
        <v>4</v>
      </c>
    </row>
    <row r="119" spans="1:4" x14ac:dyDescent="0.2">
      <c r="A119" s="34" t="s">
        <v>285</v>
      </c>
      <c r="B119" s="34" t="s">
        <v>451</v>
      </c>
      <c r="C119" s="33">
        <v>3</v>
      </c>
      <c r="D119" s="33">
        <v>3</v>
      </c>
    </row>
    <row r="120" spans="1:4" x14ac:dyDescent="0.2">
      <c r="A120" s="34" t="s">
        <v>286</v>
      </c>
      <c r="B120" s="34" t="s">
        <v>452</v>
      </c>
      <c r="C120" s="33">
        <v>4</v>
      </c>
      <c r="D120" s="33">
        <v>4</v>
      </c>
    </row>
    <row r="121" spans="1:4" x14ac:dyDescent="0.2">
      <c r="A121" s="34" t="s">
        <v>287</v>
      </c>
      <c r="B121" s="34" t="s">
        <v>453</v>
      </c>
      <c r="C121" s="33">
        <v>4</v>
      </c>
      <c r="D121" s="33">
        <v>4</v>
      </c>
    </row>
    <row r="122" spans="1:4" x14ac:dyDescent="0.2">
      <c r="A122" s="34" t="s">
        <v>288</v>
      </c>
      <c r="B122" s="34" t="s">
        <v>454</v>
      </c>
      <c r="C122" s="33">
        <v>4</v>
      </c>
      <c r="D122" s="33">
        <v>4</v>
      </c>
    </row>
    <row r="123" spans="1:4" x14ac:dyDescent="0.2">
      <c r="A123" s="34" t="s">
        <v>289</v>
      </c>
      <c r="B123" s="34" t="s">
        <v>455</v>
      </c>
      <c r="C123" s="33">
        <v>4</v>
      </c>
      <c r="D123" s="33">
        <v>4</v>
      </c>
    </row>
    <row r="124" spans="1:4" x14ac:dyDescent="0.2">
      <c r="A124" s="34" t="s">
        <v>290</v>
      </c>
      <c r="B124" s="34" t="s">
        <v>389</v>
      </c>
      <c r="C124" s="33">
        <v>3</v>
      </c>
      <c r="D124" s="33">
        <v>3</v>
      </c>
    </row>
    <row r="125" spans="1:4" x14ac:dyDescent="0.2">
      <c r="A125" s="34" t="s">
        <v>291</v>
      </c>
      <c r="B125" s="34" t="s">
        <v>457</v>
      </c>
      <c r="C125" s="33">
        <v>3</v>
      </c>
      <c r="D125" s="33">
        <v>3</v>
      </c>
    </row>
    <row r="126" spans="1:4" x14ac:dyDescent="0.2">
      <c r="A126" s="34" t="s">
        <v>292</v>
      </c>
      <c r="B126" s="34" t="s">
        <v>459</v>
      </c>
      <c r="C126" s="33">
        <v>4</v>
      </c>
      <c r="D126" s="33">
        <v>5</v>
      </c>
    </row>
    <row r="127" spans="1:4" x14ac:dyDescent="0.2">
      <c r="A127" s="34" t="s">
        <v>293</v>
      </c>
      <c r="B127" s="34" t="s">
        <v>460</v>
      </c>
      <c r="C127" s="33">
        <v>4</v>
      </c>
      <c r="D127" s="33">
        <v>5</v>
      </c>
    </row>
    <row r="128" spans="1:4" x14ac:dyDescent="0.2">
      <c r="A128" s="34" t="s">
        <v>294</v>
      </c>
      <c r="B128" s="34" t="s">
        <v>461</v>
      </c>
      <c r="C128" s="33">
        <v>4</v>
      </c>
      <c r="D128" s="33">
        <v>5</v>
      </c>
    </row>
    <row r="129" spans="1:4" x14ac:dyDescent="0.2">
      <c r="A129" s="34" t="s">
        <v>295</v>
      </c>
      <c r="B129" s="34" t="s">
        <v>462</v>
      </c>
      <c r="C129" s="33">
        <v>3</v>
      </c>
      <c r="D129" s="33">
        <v>3</v>
      </c>
    </row>
    <row r="130" spans="1:4" x14ac:dyDescent="0.2">
      <c r="A130" s="34" t="s">
        <v>295</v>
      </c>
      <c r="B130" s="34" t="s">
        <v>462</v>
      </c>
      <c r="C130" s="33">
        <v>3</v>
      </c>
      <c r="D130" s="33">
        <v>0</v>
      </c>
    </row>
    <row r="131" spans="1:4" x14ac:dyDescent="0.2">
      <c r="A131" s="34" t="s">
        <v>296</v>
      </c>
      <c r="B131" s="34" t="s">
        <v>463</v>
      </c>
      <c r="C131" s="33">
        <v>1</v>
      </c>
      <c r="D131" s="33">
        <v>2</v>
      </c>
    </row>
    <row r="132" spans="1:4" x14ac:dyDescent="0.2">
      <c r="A132" s="34" t="s">
        <v>297</v>
      </c>
      <c r="B132" s="34" t="s">
        <v>464</v>
      </c>
      <c r="C132" s="33">
        <v>4</v>
      </c>
      <c r="D132" s="33">
        <v>5</v>
      </c>
    </row>
    <row r="133" spans="1:4" x14ac:dyDescent="0.2">
      <c r="A133" s="34" t="s">
        <v>298</v>
      </c>
      <c r="B133" s="34" t="s">
        <v>465</v>
      </c>
      <c r="C133" s="33">
        <v>4</v>
      </c>
      <c r="D133" s="33">
        <v>5</v>
      </c>
    </row>
    <row r="134" spans="1:4" x14ac:dyDescent="0.2">
      <c r="A134" s="34" t="s">
        <v>299</v>
      </c>
      <c r="B134" s="34" t="s">
        <v>466</v>
      </c>
      <c r="C134" s="33">
        <v>4</v>
      </c>
      <c r="D134" s="33">
        <v>3</v>
      </c>
    </row>
    <row r="135" spans="1:4" x14ac:dyDescent="0.2">
      <c r="A135" s="34" t="s">
        <v>300</v>
      </c>
      <c r="B135" s="34" t="s">
        <v>467</v>
      </c>
      <c r="C135" s="33">
        <v>0</v>
      </c>
      <c r="D135" s="33">
        <v>2</v>
      </c>
    </row>
    <row r="136" spans="1:4" x14ac:dyDescent="0.2">
      <c r="A136" s="34" t="s">
        <v>301</v>
      </c>
      <c r="B136" s="34" t="s">
        <v>468</v>
      </c>
      <c r="C136" s="33">
        <v>4</v>
      </c>
      <c r="D136" s="33">
        <v>5</v>
      </c>
    </row>
    <row r="137" spans="1:4" x14ac:dyDescent="0.2">
      <c r="A137" s="34" t="s">
        <v>301</v>
      </c>
      <c r="B137" s="34" t="s">
        <v>468</v>
      </c>
      <c r="C137" s="33">
        <v>4</v>
      </c>
      <c r="D137" s="33">
        <v>0</v>
      </c>
    </row>
    <row r="138" spans="1:4" x14ac:dyDescent="0.2">
      <c r="A138" s="34" t="s">
        <v>302</v>
      </c>
      <c r="B138" s="34" t="s">
        <v>469</v>
      </c>
      <c r="C138" s="33">
        <v>4</v>
      </c>
      <c r="D138" s="33">
        <v>5</v>
      </c>
    </row>
    <row r="139" spans="1:4" x14ac:dyDescent="0.2">
      <c r="A139" s="34" t="s">
        <v>303</v>
      </c>
      <c r="B139" s="34" t="s">
        <v>470</v>
      </c>
      <c r="C139" s="33">
        <v>4</v>
      </c>
      <c r="D139" s="33">
        <v>5</v>
      </c>
    </row>
    <row r="140" spans="1:4" x14ac:dyDescent="0.2">
      <c r="A140" s="34" t="s">
        <v>340</v>
      </c>
      <c r="B140" s="34" t="s">
        <v>490</v>
      </c>
      <c r="C140" s="33">
        <v>3</v>
      </c>
      <c r="D140" s="33">
        <v>0</v>
      </c>
    </row>
    <row r="141" spans="1:4" x14ac:dyDescent="0.2">
      <c r="A141" s="34" t="s">
        <v>304</v>
      </c>
      <c r="B141" s="34" t="s">
        <v>471</v>
      </c>
      <c r="C141" s="33">
        <v>4</v>
      </c>
      <c r="D141" s="33">
        <v>5</v>
      </c>
    </row>
    <row r="142" spans="1:4" x14ac:dyDescent="0.2">
      <c r="A142" s="34" t="s">
        <v>304</v>
      </c>
      <c r="B142" s="34" t="s">
        <v>471</v>
      </c>
      <c r="C142" s="33">
        <v>4</v>
      </c>
      <c r="D142" s="33">
        <v>0</v>
      </c>
    </row>
    <row r="143" spans="1:4" x14ac:dyDescent="0.2">
      <c r="A143" s="34" t="s">
        <v>305</v>
      </c>
      <c r="B143" s="34" t="s">
        <v>472</v>
      </c>
      <c r="C143" s="33">
        <v>4</v>
      </c>
      <c r="D143" s="33">
        <v>5</v>
      </c>
    </row>
    <row r="144" spans="1:4" x14ac:dyDescent="0.2">
      <c r="A144" s="34" t="s">
        <v>306</v>
      </c>
      <c r="B144" s="34" t="s">
        <v>473</v>
      </c>
      <c r="C144" s="33">
        <v>4</v>
      </c>
      <c r="D144" s="33">
        <v>5</v>
      </c>
    </row>
    <row r="145" spans="1:4" x14ac:dyDescent="0.2">
      <c r="A145" s="34" t="s">
        <v>307</v>
      </c>
      <c r="B145" s="34" t="s">
        <v>474</v>
      </c>
      <c r="C145" s="33">
        <v>4</v>
      </c>
      <c r="D145" s="33">
        <v>5</v>
      </c>
    </row>
    <row r="146" spans="1:4" x14ac:dyDescent="0.2">
      <c r="A146" s="34" t="s">
        <v>308</v>
      </c>
      <c r="B146" s="34" t="s">
        <v>475</v>
      </c>
      <c r="C146" s="33">
        <v>4</v>
      </c>
      <c r="D146" s="33">
        <v>6</v>
      </c>
    </row>
    <row r="147" spans="1:4" x14ac:dyDescent="0.2">
      <c r="A147" s="34" t="s">
        <v>308</v>
      </c>
      <c r="B147" s="34" t="s">
        <v>475</v>
      </c>
      <c r="C147" s="33">
        <v>4</v>
      </c>
      <c r="D147" s="33">
        <v>0</v>
      </c>
    </row>
    <row r="148" spans="1:4" x14ac:dyDescent="0.2">
      <c r="A148" s="34" t="s">
        <v>309</v>
      </c>
      <c r="B148" s="34" t="s">
        <v>476</v>
      </c>
      <c r="C148" s="33">
        <v>4</v>
      </c>
      <c r="D148" s="33">
        <v>5</v>
      </c>
    </row>
    <row r="149" spans="1:4" x14ac:dyDescent="0.2">
      <c r="A149" s="34" t="s">
        <v>310</v>
      </c>
      <c r="B149" s="34" t="s">
        <v>477</v>
      </c>
      <c r="C149" s="33">
        <v>4</v>
      </c>
      <c r="D149" s="33">
        <v>5</v>
      </c>
    </row>
    <row r="150" spans="1:4" x14ac:dyDescent="0.2">
      <c r="A150" s="34" t="s">
        <v>311</v>
      </c>
      <c r="B150" s="34" t="s">
        <v>478</v>
      </c>
      <c r="C150" s="33">
        <v>4</v>
      </c>
      <c r="D150" s="33">
        <v>6</v>
      </c>
    </row>
    <row r="151" spans="1:4" x14ac:dyDescent="0.2">
      <c r="A151" s="34" t="s">
        <v>312</v>
      </c>
      <c r="B151" s="34" t="s">
        <v>479</v>
      </c>
      <c r="C151" s="33">
        <v>4</v>
      </c>
      <c r="D151" s="33">
        <v>5</v>
      </c>
    </row>
    <row r="152" spans="1:4" x14ac:dyDescent="0.2">
      <c r="A152" s="34" t="s">
        <v>584</v>
      </c>
      <c r="B152" s="34" t="s">
        <v>585</v>
      </c>
      <c r="C152" s="33">
        <v>3</v>
      </c>
      <c r="D152" s="33">
        <v>1</v>
      </c>
    </row>
    <row r="153" spans="1:4" x14ac:dyDescent="0.2">
      <c r="A153" s="34" t="s">
        <v>313</v>
      </c>
      <c r="B153" s="34" t="s">
        <v>480</v>
      </c>
      <c r="C153" s="33">
        <v>4</v>
      </c>
      <c r="D153" s="33">
        <v>5</v>
      </c>
    </row>
    <row r="154" spans="1:4" x14ac:dyDescent="0.2">
      <c r="A154" s="34" t="s">
        <v>314</v>
      </c>
      <c r="B154" s="34" t="s">
        <v>481</v>
      </c>
      <c r="C154" s="33">
        <v>4</v>
      </c>
      <c r="D154" s="33">
        <v>5</v>
      </c>
    </row>
    <row r="155" spans="1:4" x14ac:dyDescent="0.2">
      <c r="A155" s="34" t="s">
        <v>315</v>
      </c>
      <c r="B155" s="34" t="s">
        <v>482</v>
      </c>
      <c r="C155" s="33">
        <v>3</v>
      </c>
      <c r="D155" s="33">
        <v>3</v>
      </c>
    </row>
    <row r="156" spans="1:4" x14ac:dyDescent="0.2">
      <c r="A156" s="34" t="s">
        <v>316</v>
      </c>
      <c r="B156" s="34" t="s">
        <v>483</v>
      </c>
      <c r="C156" s="33">
        <v>3</v>
      </c>
      <c r="D156" s="33">
        <v>3</v>
      </c>
    </row>
    <row r="157" spans="1:4" x14ac:dyDescent="0.2">
      <c r="A157" s="34" t="s">
        <v>316</v>
      </c>
      <c r="B157" s="34" t="s">
        <v>483</v>
      </c>
      <c r="C157" s="33">
        <v>3</v>
      </c>
      <c r="D157" s="33">
        <v>0</v>
      </c>
    </row>
    <row r="158" spans="1:4" x14ac:dyDescent="0.2">
      <c r="A158" s="34" t="s">
        <v>317</v>
      </c>
      <c r="B158" s="34" t="s">
        <v>484</v>
      </c>
      <c r="C158" s="33">
        <v>4</v>
      </c>
      <c r="D158" s="33">
        <v>5</v>
      </c>
    </row>
    <row r="159" spans="1:4" x14ac:dyDescent="0.2">
      <c r="A159" s="34" t="s">
        <v>318</v>
      </c>
      <c r="B159" s="34" t="s">
        <v>485</v>
      </c>
      <c r="C159" s="33">
        <v>4</v>
      </c>
      <c r="D159" s="33">
        <v>5</v>
      </c>
    </row>
    <row r="160" spans="1:4" x14ac:dyDescent="0.2">
      <c r="A160" s="34" t="s">
        <v>319</v>
      </c>
      <c r="B160" s="34" t="s">
        <v>486</v>
      </c>
      <c r="C160" s="33">
        <v>4</v>
      </c>
      <c r="D160" s="33">
        <v>5</v>
      </c>
    </row>
    <row r="161" spans="1:4" x14ac:dyDescent="0.2">
      <c r="A161" s="34" t="s">
        <v>320</v>
      </c>
      <c r="B161" s="34" t="s">
        <v>487</v>
      </c>
      <c r="C161" s="33">
        <v>3</v>
      </c>
      <c r="D161" s="33">
        <v>3</v>
      </c>
    </row>
    <row r="162" spans="1:4" x14ac:dyDescent="0.2">
      <c r="A162" s="34" t="s">
        <v>321</v>
      </c>
      <c r="B162" s="34" t="s">
        <v>488</v>
      </c>
      <c r="C162" s="33">
        <v>4</v>
      </c>
      <c r="D162" s="33">
        <v>5</v>
      </c>
    </row>
    <row r="163" spans="1:4" x14ac:dyDescent="0.2">
      <c r="A163" s="34" t="s">
        <v>322</v>
      </c>
      <c r="B163" s="34" t="s">
        <v>489</v>
      </c>
      <c r="C163" s="33">
        <v>3</v>
      </c>
      <c r="D163" s="33">
        <v>4</v>
      </c>
    </row>
    <row r="164" spans="1:4" x14ac:dyDescent="0.2">
      <c r="A164" s="34" t="s">
        <v>323</v>
      </c>
      <c r="B164" s="34" t="s">
        <v>490</v>
      </c>
      <c r="C164" s="33">
        <v>4</v>
      </c>
      <c r="D164" s="33">
        <v>6</v>
      </c>
    </row>
    <row r="165" spans="1:4" x14ac:dyDescent="0.2">
      <c r="A165" s="34" t="s">
        <v>323</v>
      </c>
      <c r="B165" s="34" t="s">
        <v>490</v>
      </c>
      <c r="C165" s="33">
        <v>4</v>
      </c>
      <c r="D165" s="33">
        <v>0</v>
      </c>
    </row>
    <row r="166" spans="1:4" x14ac:dyDescent="0.2">
      <c r="A166" s="34" t="s">
        <v>324</v>
      </c>
      <c r="B166" s="34" t="s">
        <v>491</v>
      </c>
      <c r="C166" s="33">
        <v>4</v>
      </c>
      <c r="D166" s="33">
        <v>5</v>
      </c>
    </row>
    <row r="167" spans="1:4" x14ac:dyDescent="0.2">
      <c r="A167" s="34" t="s">
        <v>325</v>
      </c>
      <c r="B167" s="34" t="s">
        <v>492</v>
      </c>
      <c r="C167" s="33">
        <v>4</v>
      </c>
      <c r="D167" s="33">
        <v>5</v>
      </c>
    </row>
    <row r="168" spans="1:4" x14ac:dyDescent="0.2">
      <c r="A168" s="34" t="s">
        <v>326</v>
      </c>
      <c r="B168" s="34" t="s">
        <v>493</v>
      </c>
      <c r="C168" s="33">
        <v>4</v>
      </c>
      <c r="D168" s="33">
        <v>5</v>
      </c>
    </row>
    <row r="169" spans="1:4" x14ac:dyDescent="0.2">
      <c r="A169" s="34" t="s">
        <v>326</v>
      </c>
      <c r="B169" s="34" t="s">
        <v>506</v>
      </c>
      <c r="C169" s="33">
        <v>4</v>
      </c>
      <c r="D169" s="33">
        <v>0</v>
      </c>
    </row>
    <row r="170" spans="1:4" x14ac:dyDescent="0.2">
      <c r="A170" s="34" t="s">
        <v>327</v>
      </c>
      <c r="B170" s="34" t="s">
        <v>494</v>
      </c>
      <c r="C170" s="33">
        <v>4</v>
      </c>
      <c r="D170" s="33">
        <v>5</v>
      </c>
    </row>
    <row r="171" spans="1:4" x14ac:dyDescent="0.2">
      <c r="A171" s="34" t="s">
        <v>327</v>
      </c>
      <c r="B171" s="34" t="s">
        <v>507</v>
      </c>
      <c r="C171" s="33">
        <v>4</v>
      </c>
      <c r="D171" s="33">
        <v>0</v>
      </c>
    </row>
    <row r="172" spans="1:4" x14ac:dyDescent="0.2">
      <c r="A172" s="34" t="s">
        <v>328</v>
      </c>
      <c r="B172" s="34" t="s">
        <v>495</v>
      </c>
      <c r="C172" s="33">
        <v>4</v>
      </c>
      <c r="D172" s="33">
        <v>5</v>
      </c>
    </row>
    <row r="173" spans="1:4" x14ac:dyDescent="0.2">
      <c r="A173" s="34" t="s">
        <v>329</v>
      </c>
      <c r="B173" s="34" t="s">
        <v>496</v>
      </c>
      <c r="C173" s="33">
        <v>4</v>
      </c>
      <c r="D173" s="33">
        <v>6</v>
      </c>
    </row>
    <row r="174" spans="1:4" x14ac:dyDescent="0.2">
      <c r="A174" s="34" t="s">
        <v>330</v>
      </c>
      <c r="B174" s="34" t="s">
        <v>497</v>
      </c>
      <c r="C174" s="33">
        <v>4</v>
      </c>
      <c r="D174" s="33">
        <v>6</v>
      </c>
    </row>
    <row r="175" spans="1:4" x14ac:dyDescent="0.2">
      <c r="A175" s="34" t="s">
        <v>331</v>
      </c>
      <c r="B175" s="34" t="s">
        <v>498</v>
      </c>
      <c r="C175" s="33">
        <v>4</v>
      </c>
      <c r="D175" s="33">
        <v>5</v>
      </c>
    </row>
    <row r="176" spans="1:4" x14ac:dyDescent="0.2">
      <c r="A176" s="34" t="s">
        <v>332</v>
      </c>
      <c r="B176" s="34" t="s">
        <v>499</v>
      </c>
      <c r="C176" s="33">
        <v>4</v>
      </c>
      <c r="D176" s="33">
        <v>5</v>
      </c>
    </row>
    <row r="177" spans="1:4" x14ac:dyDescent="0.2">
      <c r="A177" s="34" t="s">
        <v>332</v>
      </c>
      <c r="B177" s="34" t="s">
        <v>499</v>
      </c>
      <c r="C177" s="33">
        <v>4</v>
      </c>
      <c r="D177" s="33">
        <v>0</v>
      </c>
    </row>
    <row r="178" spans="1:4" x14ac:dyDescent="0.2">
      <c r="A178" s="34" t="s">
        <v>333</v>
      </c>
      <c r="B178" s="34" t="s">
        <v>500</v>
      </c>
      <c r="C178" s="33">
        <v>4</v>
      </c>
      <c r="D178" s="33">
        <v>6</v>
      </c>
    </row>
    <row r="179" spans="1:4" x14ac:dyDescent="0.2">
      <c r="A179" s="34" t="s">
        <v>333</v>
      </c>
      <c r="B179" s="34" t="s">
        <v>500</v>
      </c>
      <c r="C179" s="33">
        <v>4</v>
      </c>
      <c r="D179" s="33">
        <v>0</v>
      </c>
    </row>
    <row r="180" spans="1:4" x14ac:dyDescent="0.2">
      <c r="A180" s="34" t="s">
        <v>334</v>
      </c>
      <c r="B180" s="34" t="s">
        <v>501</v>
      </c>
      <c r="C180" s="33">
        <v>4</v>
      </c>
      <c r="D180" s="33">
        <v>6</v>
      </c>
    </row>
    <row r="181" spans="1:4" x14ac:dyDescent="0.2">
      <c r="A181" s="34" t="s">
        <v>335</v>
      </c>
      <c r="B181" s="34" t="s">
        <v>502</v>
      </c>
      <c r="C181" s="33">
        <v>4</v>
      </c>
      <c r="D181" s="33">
        <v>6</v>
      </c>
    </row>
    <row r="182" spans="1:4" x14ac:dyDescent="0.2">
      <c r="A182" s="34" t="s">
        <v>336</v>
      </c>
      <c r="B182" s="34" t="s">
        <v>503</v>
      </c>
      <c r="C182" s="33">
        <v>4</v>
      </c>
      <c r="D182" s="33">
        <v>5</v>
      </c>
    </row>
    <row r="183" spans="1:4" x14ac:dyDescent="0.2">
      <c r="A183" s="34" t="s">
        <v>337</v>
      </c>
      <c r="B183" s="34" t="s">
        <v>504</v>
      </c>
      <c r="C183" s="33">
        <v>4</v>
      </c>
      <c r="D183" s="33">
        <v>6</v>
      </c>
    </row>
    <row r="184" spans="1:4" x14ac:dyDescent="0.2">
      <c r="A184" s="34" t="s">
        <v>608</v>
      </c>
      <c r="B184" s="34" t="s">
        <v>610</v>
      </c>
      <c r="C184" s="33">
        <v>3</v>
      </c>
      <c r="D184" s="33">
        <v>3</v>
      </c>
    </row>
    <row r="185" spans="1:4" x14ac:dyDescent="0.2">
      <c r="A185" s="34" t="s">
        <v>338</v>
      </c>
      <c r="B185" s="34" t="s">
        <v>458</v>
      </c>
      <c r="C185" s="33">
        <v>4</v>
      </c>
      <c r="D185" s="33">
        <v>5</v>
      </c>
    </row>
    <row r="186" spans="1:4" x14ac:dyDescent="0.2">
      <c r="A186" s="34" t="s">
        <v>339</v>
      </c>
      <c r="B186" s="34" t="s">
        <v>505</v>
      </c>
      <c r="C186" s="33">
        <v>4</v>
      </c>
      <c r="D186" s="33">
        <v>5</v>
      </c>
    </row>
    <row r="187" spans="1:4" x14ac:dyDescent="0.2">
      <c r="A187" s="34" t="s">
        <v>341</v>
      </c>
      <c r="B187" s="34" t="s">
        <v>482</v>
      </c>
      <c r="C187" s="33">
        <v>3</v>
      </c>
      <c r="D187" s="33">
        <v>3</v>
      </c>
    </row>
  </sheetData>
  <sortState ref="A2:IV187">
    <sortCondition ref="A2"/>
  </sortState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Schedule</vt:lpstr>
      <vt:lpstr>Blocks</vt:lpstr>
      <vt:lpstr>Instructors</vt:lpstr>
      <vt:lpstr>Course</vt:lpstr>
      <vt:lpstr>Blocks!Print_Area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Reifenheiser</dc:creator>
  <cp:lastModifiedBy>Jane Donato</cp:lastModifiedBy>
  <cp:lastPrinted>2022-03-21T17:16:38Z</cp:lastPrinted>
  <dcterms:created xsi:type="dcterms:W3CDTF">1996-10-14T23:33:28Z</dcterms:created>
  <dcterms:modified xsi:type="dcterms:W3CDTF">2022-03-22T19:01:18Z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801189395</vt:i4>
  </property>
  <property fmtid="{D5CDD505-2E9C-101B-9397-08002B2CF9AE}" pid="3" name="_EmailSubject">
    <vt:lpwstr>Schedule - Fall 2010 draft</vt:lpwstr>
  </property>
  <property fmtid="{D5CDD505-2E9C-101B-9397-08002B2CF9AE}" pid="4" name="_AuthorEmail">
    <vt:lpwstr>agattus@sullivan.suny.edu</vt:lpwstr>
  </property>
  <property fmtid="{D5CDD505-2E9C-101B-9397-08002B2CF9AE}" pid="5" name="_AuthorEmailDisplayName">
    <vt:lpwstr>Anne Gattus</vt:lpwstr>
  </property>
  <property fmtid="{D5CDD505-2E9C-101B-9397-08002B2CF9AE}" pid="6" name="_PreviousAdHocReviewCycleID">
    <vt:i4>1380678558</vt:i4>
  </property>
  <property fmtid="{D5CDD505-2E9C-101B-9397-08002B2CF9AE}" pid="7" name="_ReviewingToolsShownOnce">
    <vt:lpwstr/>
  </property>
</Properties>
</file>