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Copy of Sheet1 1" sheetId="3" r:id="rId6"/>
    <sheet state="visible" name="Pivot Table 1" sheetId="4" r:id="rId7"/>
    <sheet state="visible" name="Pivot Table 2" sheetId="5" r:id="rId8"/>
    <sheet state="visible" name="Dashboard" sheetId="6" r:id="rId9"/>
  </sheets>
  <definedNames/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<sst xmlns="http://schemas.openxmlformats.org/spreadsheetml/2006/main" count="4231" uniqueCount="106">
  <si>
    <t>Year</t>
  </si>
  <si>
    <t>Winner</t>
  </si>
  <si>
    <t>Loser</t>
  </si>
  <si>
    <t>Winner Points</t>
  </si>
  <si>
    <t>Loser Points</t>
  </si>
  <si>
    <t>Won By</t>
  </si>
  <si>
    <t>Liverpool</t>
  </si>
  <si>
    <t>Real Madrid</t>
  </si>
  <si>
    <t>AC Milan</t>
  </si>
  <si>
    <t>Bayern Munich</t>
  </si>
  <si>
    <t>Ajax</t>
  </si>
  <si>
    <t>Internazionale</t>
  </si>
  <si>
    <t>Barcelona</t>
  </si>
  <si>
    <t>Aston Villa</t>
  </si>
  <si>
    <t>Red Star</t>
  </si>
  <si>
    <t>Spartak Moscow</t>
  </si>
  <si>
    <t>Juventus</t>
  </si>
  <si>
    <t>Banik Ostrava</t>
  </si>
  <si>
    <t>Borussia Dortmund</t>
  </si>
  <si>
    <t>Sofia</t>
  </si>
  <si>
    <t>Manchester United</t>
  </si>
  <si>
    <t>Chelsea</t>
  </si>
  <si>
    <t/>
  </si>
  <si>
    <t>Hamburg</t>
  </si>
  <si>
    <t>Anderlecht</t>
  </si>
  <si>
    <t>Universitatea Craiova</t>
  </si>
  <si>
    <t>Steaua Bucaresti</t>
  </si>
  <si>
    <t>Porto</t>
  </si>
  <si>
    <t>Marseille</t>
  </si>
  <si>
    <t>Dynamo Kyiv</t>
  </si>
  <si>
    <t>Benfica</t>
  </si>
  <si>
    <t>PSV Eindhoven</t>
  </si>
  <si>
    <t>Sampdoria</t>
  </si>
  <si>
    <t>Atletico Madrid</t>
  </si>
  <si>
    <t>Real Sociedad</t>
  </si>
  <si>
    <t>Widzew Lodz</t>
  </si>
  <si>
    <t>Sparta Prague</t>
  </si>
  <si>
    <t>Paris Saint Germain</t>
  </si>
  <si>
    <t>Monaco</t>
  </si>
  <si>
    <t>Sporting Portugal</t>
  </si>
  <si>
    <t>Valencia</t>
  </si>
  <si>
    <t>Roma</t>
  </si>
  <si>
    <t>Dinamo Bucaresti</t>
  </si>
  <si>
    <t>Dundee United</t>
  </si>
  <si>
    <t>Dynamo Berlin</t>
  </si>
  <si>
    <t>Red Star Belgrade</t>
  </si>
  <si>
    <t>Rapid Wien</t>
  </si>
  <si>
    <t>Dinamo Minsk</t>
  </si>
  <si>
    <t>Arsenal</t>
  </si>
  <si>
    <t>Benefica</t>
  </si>
  <si>
    <t>Manchester City</t>
  </si>
  <si>
    <t>Bayer Leverkusen</t>
  </si>
  <si>
    <t>Tottenham</t>
  </si>
  <si>
    <t>Girondins Bordeaux</t>
  </si>
  <si>
    <t>Panathinakos</t>
  </si>
  <si>
    <t>Sparta Praga</t>
  </si>
  <si>
    <t>Dnipro Dnipropetrovsk</t>
  </si>
  <si>
    <t>Austria Viena</t>
  </si>
  <si>
    <t>Panathinaikos</t>
  </si>
  <si>
    <t>Goteborg</t>
  </si>
  <si>
    <t>Dynamo</t>
  </si>
  <si>
    <t>Galatasaray</t>
  </si>
  <si>
    <t>Aberdeen</t>
  </si>
  <si>
    <t>Nantes</t>
  </si>
  <si>
    <t>Kuuysi</t>
  </si>
  <si>
    <t>Leeds United</t>
  </si>
  <si>
    <t>Milan</t>
  </si>
  <si>
    <t>Deportivo Coruna</t>
  </si>
  <si>
    <t>Villarreal</t>
  </si>
  <si>
    <t>Lyon</t>
  </si>
  <si>
    <t>Schalke 04</t>
  </si>
  <si>
    <t>Besiktas</t>
  </si>
  <si>
    <t>RB Leipzig</t>
  </si>
  <si>
    <t>Brondby</t>
  </si>
  <si>
    <t>Olympique Lyon</t>
  </si>
  <si>
    <t>Rangers</t>
  </si>
  <si>
    <t>Werder Bremen</t>
  </si>
  <si>
    <t>KV Mechelen</t>
  </si>
  <si>
    <t>Dynamo Dresden</t>
  </si>
  <si>
    <t>Hajduk Split</t>
  </si>
  <si>
    <t>Standard Liege</t>
  </si>
  <si>
    <t>Rosenborg</t>
  </si>
  <si>
    <t>Auxerre</t>
  </si>
  <si>
    <t>Olympiacos</t>
  </si>
  <si>
    <t>Kaiserslautern</t>
  </si>
  <si>
    <t>Lazio</t>
  </si>
  <si>
    <t>Villareal</t>
  </si>
  <si>
    <t>Fenerbahçe</t>
  </si>
  <si>
    <t>Moscow</t>
  </si>
  <si>
    <t>Bordeaux</t>
  </si>
  <si>
    <t>Shakhtar Donetsk</t>
  </si>
  <si>
    <t>Apoel</t>
  </si>
  <si>
    <t>Malaga</t>
  </si>
  <si>
    <t>Wolfsburg</t>
  </si>
  <si>
    <t>Leicester City</t>
  </si>
  <si>
    <t>Sevilla</t>
  </si>
  <si>
    <t>Atalanta</t>
  </si>
  <si>
    <t>Bosussia Dortmund</t>
  </si>
  <si>
    <t>Team A</t>
  </si>
  <si>
    <t>Team B</t>
  </si>
  <si>
    <t>Difference</t>
  </si>
  <si>
    <t>Team Name</t>
  </si>
  <si>
    <t>Wins</t>
  </si>
  <si>
    <t>Team</t>
  </si>
  <si>
    <t>SUM of Wins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</si>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</sst>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Champions League QF, SF, F Wins By Team 1981-2021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Sheet1!$T$2:$T$56</c:f>
            </c:strRef>
          </c:cat>
          <c:val>
            <c:numRef>
              <c:f>Sheet1!$U$2:$U$56</c:f>
              <c:numCache/>
            </c:numRef>
          </c:val>
        </c:ser>
        <c:axId val="1212718213"/>
        <c:axId val="1767983923"/>
      </c:barChart>
      <c:catAx>
        <c:axId val="1212718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983923"/>
      </c:catAx>
      <c:valAx>
        <c:axId val="1767983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718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Champions League Wins by Team 1981-2021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Sheet1!$Z$2:$Z$19</c:f>
            </c:strRef>
          </c:cat>
          <c:val>
            <c:numRef>
              <c:f>Sheet1!$AA$2:$AA$19</c:f>
              <c:numCache/>
            </c:numRef>
          </c:val>
        </c:ser>
        <c:axId val="1423561424"/>
        <c:axId val="1541740778"/>
      </c:barChart>
      <c:catAx>
        <c:axId val="142356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1740778"/>
      </c:catAx>
      <c:valAx>
        <c:axId val="1541740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5614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Champions League QF, SF, F Wins By Team 1981-2021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Sheet1 1'!$T$2:$T$56</c:f>
            </c:strRef>
          </c:cat>
          <c:val>
            <c:numRef>
              <c:f>'Copy of Sheet1 1'!$U$2:$U$56</c:f>
              <c:numCache/>
            </c:numRef>
          </c:val>
        </c:ser>
        <c:axId val="625965591"/>
        <c:axId val="233936507"/>
      </c:barChart>
      <c:catAx>
        <c:axId val="625965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936507"/>
      </c:catAx>
      <c:valAx>
        <c:axId val="233936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59655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Champions League Wins by Team 1981-2021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Sheet1 1'!$Z$2:$Z$19</c:f>
            </c:strRef>
          </c:cat>
          <c:val>
            <c:numRef>
              <c:f>'Copy of Sheet1 1'!$AA$2:$AA$19</c:f>
              <c:numCache/>
            </c:numRef>
          </c:val>
        </c:ser>
        <c:axId val="1565088776"/>
        <c:axId val="554281763"/>
      </c:barChart>
      <c:catAx>
        <c:axId val="156508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4281763"/>
      </c:catAx>
      <c:valAx>
        <c:axId val="554281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0887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Champions League QF, SF, F Wins By Team 1981-2021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1'!$B$2:$B$58</c:f>
              <c:numCache/>
            </c:numRef>
          </c:val>
        </c:ser>
        <c:ser>
          <c:idx val="1"/>
          <c:order val="1"/>
          <c:tx>
            <c:strRef>
              <c:f>'Pivot Table 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1'!$C$2:$C$58</c:f>
              <c:numCache/>
            </c:numRef>
          </c:val>
        </c:ser>
        <c:ser>
          <c:idx val="2"/>
          <c:order val="2"/>
          <c:tx>
            <c:strRef>
              <c:f>'Pivot Table 1'!$D$1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1'!$D$2:$D$58</c:f>
              <c:numCache/>
            </c:numRef>
          </c:val>
        </c:ser>
        <c:ser>
          <c:idx val="3"/>
          <c:order val="3"/>
          <c:tx>
            <c:strRef>
              <c:f>'Pivot Table 1'!$E$1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1'!$E$2:$E$58</c:f>
              <c:numCache/>
            </c:numRef>
          </c:val>
        </c:ser>
        <c:ser>
          <c:idx val="4"/>
          <c:order val="4"/>
          <c:tx>
            <c:strRef>
              <c:f>'Pivot Table 1'!$F$1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1'!$F$2:$F$58</c:f>
              <c:numCache/>
            </c:numRef>
          </c:val>
        </c:ser>
        <c:ser>
          <c:idx val="5"/>
          <c:order val="5"/>
          <c:tx>
            <c:strRef>
              <c:f>'Pivot Table 1'!$G$1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1'!$G$2:$G$58</c:f>
              <c:numCache/>
            </c:numRef>
          </c:val>
        </c:ser>
        <c:ser>
          <c:idx val="6"/>
          <c:order val="6"/>
          <c:tx>
            <c:strRef>
              <c:f>'Pivot Table 1'!$H$1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1'!$H$2:$H$58</c:f>
              <c:numCache/>
            </c:numRef>
          </c:val>
        </c:ser>
        <c:ser>
          <c:idx val="7"/>
          <c:order val="7"/>
          <c:tx>
            <c:strRef>
              <c:f>'Pivot Table 1'!$I$1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1'!$I$2:$I$58</c:f>
              <c:numCache/>
            </c:numRef>
          </c:val>
        </c:ser>
        <c:ser>
          <c:idx val="8"/>
          <c:order val="8"/>
          <c:tx>
            <c:strRef>
              <c:f>'Pivot Table 1'!$J$1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1'!$J$2:$J$58</c:f>
              <c:numCache/>
            </c:numRef>
          </c:val>
        </c:ser>
        <c:ser>
          <c:idx val="9"/>
          <c:order val="9"/>
          <c:tx>
            <c:strRef>
              <c:f>'Pivot Table 1'!$K$1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1'!$K$2:$K$58</c:f>
              <c:numCache/>
            </c:numRef>
          </c:val>
        </c:ser>
        <c:ser>
          <c:idx val="10"/>
          <c:order val="10"/>
          <c:tx>
            <c:strRef>
              <c:f>'Pivot Table 1'!$L$1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1'!$L$2:$L$58</c:f>
              <c:numCache/>
            </c:numRef>
          </c:val>
        </c:ser>
        <c:ser>
          <c:idx val="11"/>
          <c:order val="11"/>
          <c:tx>
            <c:strRef>
              <c:f>'Pivot Table 1'!$M$1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1'!$M$2:$M$58</c:f>
              <c:numCache/>
            </c:numRef>
          </c:val>
        </c:ser>
        <c:ser>
          <c:idx val="12"/>
          <c:order val="12"/>
          <c:tx>
            <c:strRef>
              <c:f>'Pivot Table 1'!$N$1</c:f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1'!$N$2:$N$58</c:f>
              <c:numCache/>
            </c:numRef>
          </c:val>
        </c:ser>
        <c:ser>
          <c:idx val="13"/>
          <c:order val="13"/>
          <c:tx>
            <c:strRef>
              <c:f>'Pivot Table 1'!$O$1</c:f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1'!$O$2:$O$58</c:f>
              <c:numCache/>
            </c:numRef>
          </c:val>
        </c:ser>
        <c:overlap val="100"/>
        <c:axId val="1390172311"/>
        <c:axId val="1277768121"/>
      </c:barChart>
      <c:catAx>
        <c:axId val="13901723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768121"/>
      </c:catAx>
      <c:valAx>
        <c:axId val="12777681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017231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Champions League QF, SF, F Wins By Team 1981-2021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1'!$B$2:$B$58</c:f>
              <c:numCache/>
            </c:numRef>
          </c:val>
        </c:ser>
        <c:ser>
          <c:idx val="1"/>
          <c:order val="1"/>
          <c:tx>
            <c:strRef>
              <c:f>'Pivot Table 1'!$C$1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1'!$C$2:$C$58</c:f>
              <c:numCache/>
            </c:numRef>
          </c:val>
        </c:ser>
        <c:ser>
          <c:idx val="2"/>
          <c:order val="2"/>
          <c:tx>
            <c:strRef>
              <c:f>'Pivot Table 1'!$D$1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1'!$D$2:$D$58</c:f>
              <c:numCache/>
            </c:numRef>
          </c:val>
        </c:ser>
        <c:ser>
          <c:idx val="3"/>
          <c:order val="3"/>
          <c:tx>
            <c:strRef>
              <c:f>'Pivot Table 1'!$E$1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1'!$E$2:$E$58</c:f>
              <c:numCache/>
            </c:numRef>
          </c:val>
        </c:ser>
        <c:ser>
          <c:idx val="4"/>
          <c:order val="4"/>
          <c:tx>
            <c:strRef>
              <c:f>'Pivot Table 1'!$F$1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1'!$F$2:$F$58</c:f>
              <c:numCache/>
            </c:numRef>
          </c:val>
        </c:ser>
        <c:ser>
          <c:idx val="5"/>
          <c:order val="5"/>
          <c:tx>
            <c:strRef>
              <c:f>'Pivot Table 1'!$G$1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1'!$G$2:$G$58</c:f>
              <c:numCache/>
            </c:numRef>
          </c:val>
        </c:ser>
        <c:ser>
          <c:idx val="6"/>
          <c:order val="6"/>
          <c:tx>
            <c:strRef>
              <c:f>'Pivot Table 1'!$H$1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1'!$H$2:$H$58</c:f>
              <c:numCache/>
            </c:numRef>
          </c:val>
        </c:ser>
        <c:ser>
          <c:idx val="7"/>
          <c:order val="7"/>
          <c:tx>
            <c:strRef>
              <c:f>'Pivot Table 1'!$I$1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1'!$I$2:$I$58</c:f>
              <c:numCache/>
            </c:numRef>
          </c:val>
        </c:ser>
        <c:ser>
          <c:idx val="8"/>
          <c:order val="8"/>
          <c:tx>
            <c:strRef>
              <c:f>'Pivot Table 1'!$J$1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1'!$J$2:$J$58</c:f>
              <c:numCache/>
            </c:numRef>
          </c:val>
        </c:ser>
        <c:ser>
          <c:idx val="9"/>
          <c:order val="9"/>
          <c:tx>
            <c:strRef>
              <c:f>'Pivot Table 1'!$K$1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1'!$K$2:$K$58</c:f>
              <c:numCache/>
            </c:numRef>
          </c:val>
        </c:ser>
        <c:ser>
          <c:idx val="10"/>
          <c:order val="10"/>
          <c:tx>
            <c:strRef>
              <c:f>'Pivot Table 1'!$L$1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1'!$L$2:$L$58</c:f>
              <c:numCache/>
            </c:numRef>
          </c:val>
        </c:ser>
        <c:ser>
          <c:idx val="11"/>
          <c:order val="11"/>
          <c:tx>
            <c:strRef>
              <c:f>'Pivot Table 1'!$M$1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1'!$M$2:$M$58</c:f>
              <c:numCache/>
            </c:numRef>
          </c:val>
        </c:ser>
        <c:ser>
          <c:idx val="12"/>
          <c:order val="12"/>
          <c:tx>
            <c:strRef>
              <c:f>'Pivot Table 1'!$N$1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1'!$N$2:$N$58</c:f>
              <c:numCache/>
            </c:numRef>
          </c:val>
        </c:ser>
        <c:ser>
          <c:idx val="13"/>
          <c:order val="13"/>
          <c:tx>
            <c:strRef>
              <c:f>'Pivot Table 1'!$O$1</c:f>
            </c:strRef>
          </c:tx>
          <c:spPr>
            <a:solidFill>
              <a:srgbClr val="F7B4AE">
                <a:alpha val="0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1'!$A$2:$A$58</c:f>
            </c:strRef>
          </c:cat>
          <c:val>
            <c:numRef>
              <c:f>'Pivot Table 1'!$O$2:$O$58</c:f>
              <c:numCache/>
            </c:numRef>
          </c:val>
        </c:ser>
        <c:overlap val="100"/>
        <c:axId val="1763636801"/>
        <c:axId val="670172834"/>
      </c:barChart>
      <c:catAx>
        <c:axId val="176363680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0172834"/>
      </c:catAx>
      <c:valAx>
        <c:axId val="670172834"/>
        <c:scaling>
          <c:orientation val="minMax"/>
          <c:max val="5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3636801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857250</xdr:colOff>
      <xdr:row>8</xdr:row>
      <xdr:rowOff>9525</xdr:rowOff>
    </xdr:from>
    <xdr:ext cx="8401050" cy="5276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762000</xdr:colOff>
      <xdr:row>34</xdr:row>
      <xdr:rowOff>28575</xdr:rowOff>
    </xdr:from>
    <xdr:ext cx="8410575" cy="5219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619125</xdr:colOff>
      <xdr:row>7</xdr:row>
      <xdr:rowOff>19050</xdr:rowOff>
    </xdr:from>
    <xdr:ext cx="8401050" cy="52768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466725</xdr:colOff>
      <xdr:row>33</xdr:row>
      <xdr:rowOff>95250</xdr:rowOff>
    </xdr:from>
    <xdr:ext cx="8410575" cy="5219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152400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28575</xdr:rowOff>
    </xdr:from>
    <xdr:ext cx="9610725" cy="42291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T1:U56" sheet="Copy of Sheet1 1"/>
  </cacheSource>
  <cacheFields>
    <cacheField name="Team Name" numFmtId="0">
      <sharedItems>
        <s v="Real Madrid"/>
        <s v="Bayern Munich"/>
        <s v="Barcelona"/>
        <s v="Liverpool"/>
        <s v="Juventus"/>
        <s v="AC Milan"/>
        <s v="Manchester United"/>
        <s v="Chelsea"/>
        <s v="Ajax"/>
        <s v="Internazionale"/>
        <s v="Anderlecht"/>
        <s v="Steaua Bucaresti"/>
        <s v="Porto"/>
        <s v="Borussia Dortmund"/>
        <s v="Benfica"/>
        <s v="Sampdoria"/>
        <s v="Atletico Madrid"/>
        <s v="PSV Eindhoven"/>
        <s v="Marseille"/>
        <s v="Sparta Prague"/>
        <s v="Paris Saint Germain"/>
        <s v="Monaco"/>
        <s v="Valencia"/>
        <s v="Aston Villa"/>
        <s v="Hamburg"/>
        <s v="Roma"/>
        <s v="Red Star"/>
        <s v="Red Star Belgrade"/>
        <s v="Dynamo Kyiv"/>
        <s v="Arsenal"/>
        <s v="Manchester City"/>
        <s v="Bayer Leverkusen"/>
        <s v="Tottenham"/>
        <s v="Sofia"/>
        <s v="Widzew Lodz"/>
        <s v="Real Sociedad"/>
        <s v="Dundee United"/>
        <s v="Dinamo Bucaresti"/>
        <s v="Girondins Bordeaux"/>
        <s v="Panathinaikos"/>
        <s v="Goteborg"/>
        <s v="Dynamo"/>
        <s v="Galatasaray"/>
        <s v="Spartak Moscow"/>
        <s v="Benefica"/>
        <s v="Nantes"/>
        <s v="Panathinakos"/>
        <s v="Leeds United"/>
        <s v="Milan"/>
        <s v="Deportivo Coruna"/>
        <s v="Villarreal"/>
        <s v="Lyon"/>
        <s v="Schalke 04"/>
        <s v="RB Leipzig"/>
        <s v="Olympique Lyon"/>
      </sharedItems>
    </cacheField>
    <cacheField name="Wins" numFmtId="0">
      <sharedItems containsSemiMixedTypes="0" containsString="0" containsNumber="1" containsInteger="1">
        <n v="33.0"/>
        <n v="28.0"/>
        <n v="19.0"/>
        <n v="18.0"/>
        <n v="16.0"/>
        <n v="13.0"/>
        <n v="8.0"/>
        <n v="6.0"/>
        <n v="5.0"/>
        <n v="4.0"/>
        <n v="3.0"/>
        <n v="2.0"/>
        <n v="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X1:Y42" sheet="Copy of Sheet1 1"/>
  </cacheSource>
  <cacheFields>
    <cacheField name="Team" numFmtId="0">
      <sharedItems>
        <s v="Liverpool"/>
        <s v="Aston Villa"/>
        <s v="Hamburg"/>
        <s v="Juventus"/>
        <s v="Steaua Bucaresti"/>
        <s v="Porto"/>
        <s v="PSV Eindhoven"/>
        <s v="AC Milan"/>
        <s v="Red Star"/>
        <s v="Barcelona"/>
        <s v="Marseille"/>
        <s v="Ajax"/>
        <s v="Borussia Dortmund"/>
        <s v="Real Madrid"/>
        <s v="Manchester United"/>
        <s v="Bayern Munich"/>
        <s v="Internazionale"/>
        <s v="Chelsea"/>
      </sharedItems>
    </cacheField>
    <cacheField name="Wins" numFmtId="0">
      <sharedItems containsSemiMixedTypes="0" containsString="0" containsNumber="1" containsInteger="1">
        <n v="4.0"/>
        <n v="1.0"/>
        <n v="3.0"/>
        <n v="2.0"/>
        <n v="5.0"/>
        <n v="7.0"/>
        <n v="6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O58" firstHeaderRow="0" firstDataRow="1" firstDataCol="1"/>
  <pivotFields>
    <pivotField name="Team Name" axis="axisRow" compact="0" outline="0" multipleItemSelectionAllowed="1" showAll="0" sortType="ascending">
      <items>
        <item x="5"/>
        <item x="8"/>
        <item x="10"/>
        <item x="29"/>
        <item x="23"/>
        <item x="16"/>
        <item x="2"/>
        <item x="31"/>
        <item x="1"/>
        <item x="44"/>
        <item x="14"/>
        <item x="13"/>
        <item x="7"/>
        <item x="49"/>
        <item x="37"/>
        <item x="36"/>
        <item x="41"/>
        <item x="28"/>
        <item x="42"/>
        <item x="38"/>
        <item x="40"/>
        <item x="24"/>
        <item x="9"/>
        <item x="4"/>
        <item x="47"/>
        <item x="3"/>
        <item x="51"/>
        <item x="30"/>
        <item x="6"/>
        <item x="18"/>
        <item x="48"/>
        <item x="21"/>
        <item x="45"/>
        <item x="54"/>
        <item x="39"/>
        <item x="46"/>
        <item x="20"/>
        <item x="12"/>
        <item x="17"/>
        <item x="53"/>
        <item x="0"/>
        <item x="35"/>
        <item x="26"/>
        <item x="27"/>
        <item x="25"/>
        <item x="15"/>
        <item x="52"/>
        <item x="33"/>
        <item x="19"/>
        <item x="43"/>
        <item x="11"/>
        <item x="32"/>
        <item x="22"/>
        <item x="50"/>
        <item x="34"/>
        <item t="default"/>
      </items>
    </pivotField>
    <pivotField name="Wins" axis="axisCol" dataField="1" compact="0" outline="0" multipleItemSelectionAllowed="1" showAll="0" sortType="ascending">
      <items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>
    <field x="0"/>
  </rowFields>
  <colFields>
    <field x="1"/>
  </colFields>
  <dataFields>
    <dataField name="SUM of Wins" fld="1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mpact="0" compactData="0">
  <location ref="A1:I21" firstHeaderRow="0" firstDataRow="1" firstDataCol="1"/>
  <pivotFields>
    <pivotField name="Team" axis="axisRow" compact="0" outline="0" multipleItemSelectionAllowed="1" showAll="0" sortType="ascending">
      <items>
        <item x="7"/>
        <item x="11"/>
        <item x="1"/>
        <item x="9"/>
        <item x="15"/>
        <item x="12"/>
        <item x="17"/>
        <item x="2"/>
        <item x="16"/>
        <item x="3"/>
        <item x="0"/>
        <item x="14"/>
        <item x="10"/>
        <item x="5"/>
        <item x="6"/>
        <item x="13"/>
        <item x="8"/>
        <item x="4"/>
        <item t="default"/>
      </items>
    </pivotField>
    <pivotField name="Wins" axis="axisCol" dataField="1" compact="0" outline="0" multipleItemSelectionAllowed="1" showAll="0" sortType="ascending">
      <items>
        <item x="1"/>
        <item x="3"/>
        <item x="2"/>
        <item x="0"/>
        <item x="4"/>
        <item x="6"/>
        <item x="5"/>
        <item t="default"/>
      </items>
    </pivotField>
  </pivotFields>
  <rowFields>
    <field x="0"/>
  </rowFields>
  <colFields>
    <field x="1"/>
  </colFields>
  <dataFields>
    <dataField name="SUM of Wins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>
      <c r="A2" s="2">
        <v>1981.0</v>
      </c>
      <c r="B2" s="3" t="s">
        <v>6</v>
      </c>
      <c r="C2" s="3" t="s">
        <v>7</v>
      </c>
      <c r="D2" s="2">
        <v>1.0</v>
      </c>
      <c r="E2" s="2">
        <v>0.0</v>
      </c>
      <c r="F2" s="3"/>
      <c r="G2" s="3">
        <f t="shared" ref="G2:G88" si="1">D2-E2</f>
        <v>1</v>
      </c>
      <c r="H2" s="3" t="s">
        <v>6</v>
      </c>
      <c r="I2" s="4">
        <f t="shared" ref="I2:I8" si="2">countif(B2:B336, B2)</f>
        <v>19</v>
      </c>
      <c r="J2" s="3" t="str">
        <f t="array" ref="J2:K336">SORT(H2:I336, 2, FALSE)</f>
        <v>Real Madrid</v>
      </c>
      <c r="K2" s="5">
        <v>33.0</v>
      </c>
      <c r="M2" s="5" t="str">
        <f>B2</f>
        <v>Liverpool</v>
      </c>
      <c r="S2" s="5">
        <v>33.0</v>
      </c>
      <c r="T2" s="5" t="s">
        <v>7</v>
      </c>
      <c r="U2" s="1">
        <v>33.0</v>
      </c>
      <c r="W2" s="5" t="s">
        <v>6</v>
      </c>
      <c r="X2" s="5" t="str">
        <f>IFERROR(__xludf.DUMMYFUNCTION("FILTER(W:W, W:W&lt;&gt;"""")
"),"Liverpool")</f>
        <v>Liverpool</v>
      </c>
      <c r="Y2" s="5">
        <f t="shared" ref="Y2:Y42" si="3">COUNTIF(X2:X42, X2)</f>
        <v>4</v>
      </c>
      <c r="Z2" s="5" t="s">
        <v>8</v>
      </c>
      <c r="AA2" s="5">
        <v>5.0</v>
      </c>
    </row>
    <row r="3">
      <c r="A3" s="2">
        <v>1981.0</v>
      </c>
      <c r="B3" s="3" t="s">
        <v>6</v>
      </c>
      <c r="C3" s="3" t="s">
        <v>9</v>
      </c>
      <c r="D3" s="2">
        <v>1.0</v>
      </c>
      <c r="E3" s="2">
        <v>1.0</v>
      </c>
      <c r="F3" s="3"/>
      <c r="G3" s="3">
        <f t="shared" si="1"/>
        <v>0</v>
      </c>
      <c r="H3" s="3" t="s">
        <v>6</v>
      </c>
      <c r="I3" s="4">
        <f t="shared" si="2"/>
        <v>18</v>
      </c>
      <c r="J3" s="5" t="s">
        <v>7</v>
      </c>
      <c r="K3" s="5">
        <v>32.0</v>
      </c>
      <c r="S3" s="5">
        <v>32.0</v>
      </c>
      <c r="T3" s="5" t="s">
        <v>9</v>
      </c>
      <c r="U3" s="1">
        <v>28.0</v>
      </c>
      <c r="X3" s="5" t="str">
        <f>IFERROR(__xludf.DUMMYFUNCTION("""COMPUTED_VALUE"""),"Aston Villa")</f>
        <v>Aston Villa</v>
      </c>
      <c r="Y3" s="5">
        <f t="shared" si="3"/>
        <v>1</v>
      </c>
      <c r="Z3" s="5" t="s">
        <v>10</v>
      </c>
      <c r="AA3" s="5">
        <v>1.0</v>
      </c>
    </row>
    <row r="4">
      <c r="A4" s="2">
        <v>1981.0</v>
      </c>
      <c r="B4" s="3" t="s">
        <v>7</v>
      </c>
      <c r="C4" s="3" t="s">
        <v>11</v>
      </c>
      <c r="D4" s="2">
        <v>2.0</v>
      </c>
      <c r="E4" s="2">
        <v>0.0</v>
      </c>
      <c r="F4" s="3"/>
      <c r="G4" s="3">
        <f t="shared" si="1"/>
        <v>2</v>
      </c>
      <c r="H4" s="3" t="s">
        <v>7</v>
      </c>
      <c r="I4" s="4">
        <f t="shared" si="2"/>
        <v>33</v>
      </c>
      <c r="J4" s="5" t="s">
        <v>7</v>
      </c>
      <c r="K4" s="5">
        <v>31.0</v>
      </c>
      <c r="S4" s="5">
        <v>31.0</v>
      </c>
      <c r="T4" s="5" t="s">
        <v>12</v>
      </c>
      <c r="U4" s="1">
        <v>28.0</v>
      </c>
      <c r="X4" s="5" t="str">
        <f>IFERROR(__xludf.DUMMYFUNCTION("""COMPUTED_VALUE"""),"Hamburg")</f>
        <v>Hamburg</v>
      </c>
      <c r="Y4" s="5">
        <f t="shared" si="3"/>
        <v>1</v>
      </c>
      <c r="Z4" s="5" t="s">
        <v>13</v>
      </c>
      <c r="AA4" s="5">
        <v>1.0</v>
      </c>
    </row>
    <row r="5">
      <c r="A5" s="2">
        <v>1981.0</v>
      </c>
      <c r="B5" s="3" t="s">
        <v>11</v>
      </c>
      <c r="C5" s="3" t="s">
        <v>14</v>
      </c>
      <c r="D5" s="2">
        <v>2.0</v>
      </c>
      <c r="E5" s="2">
        <v>1.0</v>
      </c>
      <c r="F5" s="3"/>
      <c r="G5" s="3">
        <f t="shared" si="1"/>
        <v>1</v>
      </c>
      <c r="H5" s="3" t="s">
        <v>11</v>
      </c>
      <c r="I5" s="4">
        <f t="shared" si="2"/>
        <v>6</v>
      </c>
      <c r="J5" s="5" t="s">
        <v>7</v>
      </c>
      <c r="K5" s="5">
        <v>30.0</v>
      </c>
      <c r="S5" s="5">
        <v>30.0</v>
      </c>
      <c r="T5" s="5" t="s">
        <v>6</v>
      </c>
      <c r="U5" s="1">
        <v>19.0</v>
      </c>
      <c r="X5" s="5" t="str">
        <f>IFERROR(__xludf.DUMMYFUNCTION("""COMPUTED_VALUE"""),"Liverpool")</f>
        <v>Liverpool</v>
      </c>
      <c r="Y5" s="5">
        <f t="shared" si="3"/>
        <v>3</v>
      </c>
      <c r="Z5" s="5" t="s">
        <v>12</v>
      </c>
      <c r="AA5" s="5">
        <v>5.0</v>
      </c>
    </row>
    <row r="6">
      <c r="A6" s="2">
        <v>1981.0</v>
      </c>
      <c r="B6" s="3" t="s">
        <v>7</v>
      </c>
      <c r="C6" s="3" t="s">
        <v>15</v>
      </c>
      <c r="D6" s="2">
        <v>2.0</v>
      </c>
      <c r="E6" s="2">
        <v>0.0</v>
      </c>
      <c r="F6" s="3"/>
      <c r="G6" s="3">
        <f t="shared" si="1"/>
        <v>2</v>
      </c>
      <c r="H6" s="3" t="s">
        <v>7</v>
      </c>
      <c r="I6" s="4">
        <f t="shared" si="2"/>
        <v>32</v>
      </c>
      <c r="J6" s="5" t="s">
        <v>7</v>
      </c>
      <c r="K6" s="5">
        <v>29.0</v>
      </c>
      <c r="S6" s="5">
        <v>29.0</v>
      </c>
      <c r="T6" s="5" t="s">
        <v>16</v>
      </c>
      <c r="U6" s="1">
        <v>18.0</v>
      </c>
      <c r="X6" s="5" t="str">
        <f>IFERROR(__xludf.DUMMYFUNCTION("""COMPUTED_VALUE"""),"Juventus")</f>
        <v>Juventus</v>
      </c>
      <c r="Y6" s="5">
        <f t="shared" si="3"/>
        <v>2</v>
      </c>
      <c r="Z6" s="5" t="s">
        <v>9</v>
      </c>
      <c r="AA6" s="5">
        <v>3.0</v>
      </c>
    </row>
    <row r="7">
      <c r="A7" s="2">
        <v>1981.0</v>
      </c>
      <c r="B7" s="3" t="s">
        <v>9</v>
      </c>
      <c r="C7" s="3" t="s">
        <v>17</v>
      </c>
      <c r="D7" s="2">
        <v>6.0</v>
      </c>
      <c r="E7" s="2">
        <v>2.0</v>
      </c>
      <c r="F7" s="3"/>
      <c r="G7" s="3">
        <f t="shared" si="1"/>
        <v>4</v>
      </c>
      <c r="H7" s="3" t="s">
        <v>9</v>
      </c>
      <c r="I7" s="4">
        <f t="shared" si="2"/>
        <v>28</v>
      </c>
      <c r="J7" s="5" t="s">
        <v>9</v>
      </c>
      <c r="K7" s="5">
        <v>28.0</v>
      </c>
      <c r="S7" s="5">
        <v>28.0</v>
      </c>
      <c r="T7" s="5" t="s">
        <v>8</v>
      </c>
      <c r="U7" s="1">
        <v>16.0</v>
      </c>
      <c r="X7" s="5" t="str">
        <f>IFERROR(__xludf.DUMMYFUNCTION("""COMPUTED_VALUE"""),"Steaua Bucaresti")</f>
        <v>Steaua Bucaresti</v>
      </c>
      <c r="Y7" s="5">
        <f t="shared" si="3"/>
        <v>1</v>
      </c>
      <c r="Z7" s="5" t="s">
        <v>18</v>
      </c>
      <c r="AA7" s="5">
        <v>1.0</v>
      </c>
    </row>
    <row r="8">
      <c r="A8" s="2">
        <v>1981.0</v>
      </c>
      <c r="B8" s="3" t="s">
        <v>6</v>
      </c>
      <c r="C8" s="3" t="s">
        <v>19</v>
      </c>
      <c r="D8" s="2">
        <v>6.0</v>
      </c>
      <c r="E8" s="2">
        <v>1.0</v>
      </c>
      <c r="F8" s="3"/>
      <c r="G8" s="3">
        <f t="shared" si="1"/>
        <v>5</v>
      </c>
      <c r="H8" s="3" t="s">
        <v>6</v>
      </c>
      <c r="I8" s="4">
        <f t="shared" si="2"/>
        <v>17</v>
      </c>
      <c r="J8" s="5" t="s">
        <v>12</v>
      </c>
      <c r="K8" s="5">
        <v>28.0</v>
      </c>
      <c r="S8" s="5">
        <v>28.0</v>
      </c>
      <c r="T8" s="5" t="s">
        <v>20</v>
      </c>
      <c r="U8" s="1">
        <v>13.0</v>
      </c>
      <c r="X8" s="5" t="str">
        <f>IFERROR(__xludf.DUMMYFUNCTION("""COMPUTED_VALUE"""),"Porto")</f>
        <v>Porto</v>
      </c>
      <c r="Y8" s="5">
        <f t="shared" si="3"/>
        <v>2</v>
      </c>
      <c r="Z8" s="5" t="s">
        <v>21</v>
      </c>
      <c r="AA8" s="5">
        <v>2.0</v>
      </c>
    </row>
    <row r="9">
      <c r="A9" s="3"/>
      <c r="B9" s="3" t="s">
        <v>22</v>
      </c>
      <c r="C9" s="3" t="s">
        <v>22</v>
      </c>
      <c r="D9" s="3"/>
      <c r="E9" s="3"/>
      <c r="F9" s="3"/>
      <c r="G9" s="3">
        <f t="shared" si="1"/>
        <v>0</v>
      </c>
      <c r="H9" s="3" t="s">
        <v>22</v>
      </c>
      <c r="I9" s="4"/>
      <c r="J9" s="5" t="s">
        <v>7</v>
      </c>
      <c r="K9" s="5">
        <v>28.0</v>
      </c>
      <c r="M9" s="5" t="str">
        <f t="shared" ref="M9:M10" si="4">B9</f>
        <v/>
      </c>
      <c r="S9" s="5">
        <v>28.0</v>
      </c>
      <c r="T9" s="5" t="s">
        <v>21</v>
      </c>
      <c r="U9" s="1">
        <v>13.0</v>
      </c>
      <c r="W9" s="5" t="s">
        <v>22</v>
      </c>
      <c r="X9" s="5" t="str">
        <f>IFERROR(__xludf.DUMMYFUNCTION("""COMPUTED_VALUE"""),"PSV Eindhoven")</f>
        <v>PSV Eindhoven</v>
      </c>
      <c r="Y9" s="5">
        <f t="shared" si="3"/>
        <v>1</v>
      </c>
      <c r="Z9" s="5" t="s">
        <v>23</v>
      </c>
      <c r="AA9" s="5">
        <v>1.0</v>
      </c>
    </row>
    <row r="10">
      <c r="A10" s="2">
        <v>1982.0</v>
      </c>
      <c r="B10" s="3" t="s">
        <v>13</v>
      </c>
      <c r="C10" s="3" t="s">
        <v>9</v>
      </c>
      <c r="D10" s="2">
        <v>1.0</v>
      </c>
      <c r="E10" s="2">
        <v>0.0</v>
      </c>
      <c r="F10" s="3"/>
      <c r="G10" s="3">
        <f t="shared" si="1"/>
        <v>1</v>
      </c>
      <c r="H10" s="3" t="s">
        <v>13</v>
      </c>
      <c r="I10" s="4">
        <f t="shared" ref="I10:I16" si="5">countif(B10:B344, B10)</f>
        <v>3</v>
      </c>
      <c r="J10" s="5" t="s">
        <v>9</v>
      </c>
      <c r="K10" s="5">
        <v>27.0</v>
      </c>
      <c r="M10" s="5" t="str">
        <f t="shared" si="4"/>
        <v>Aston Villa</v>
      </c>
      <c r="S10" s="5">
        <v>27.0</v>
      </c>
      <c r="T10" s="5" t="s">
        <v>10</v>
      </c>
      <c r="U10" s="1">
        <v>8.0</v>
      </c>
      <c r="W10" s="5" t="s">
        <v>13</v>
      </c>
      <c r="X10" s="5" t="str">
        <f>IFERROR(__xludf.DUMMYFUNCTION("""COMPUTED_VALUE"""),"AC Milan")</f>
        <v>AC Milan</v>
      </c>
      <c r="Y10" s="5">
        <f t="shared" si="3"/>
        <v>5</v>
      </c>
      <c r="Z10" s="5" t="s">
        <v>11</v>
      </c>
      <c r="AA10" s="5">
        <v>1.0</v>
      </c>
    </row>
    <row r="11">
      <c r="A11" s="2">
        <v>1982.0</v>
      </c>
      <c r="B11" s="3" t="s">
        <v>9</v>
      </c>
      <c r="C11" s="3" t="s">
        <v>19</v>
      </c>
      <c r="D11" s="2">
        <v>7.0</v>
      </c>
      <c r="E11" s="2">
        <v>4.0</v>
      </c>
      <c r="F11" s="3"/>
      <c r="G11" s="3">
        <f t="shared" si="1"/>
        <v>3</v>
      </c>
      <c r="H11" s="3" t="s">
        <v>9</v>
      </c>
      <c r="I11" s="4">
        <f t="shared" si="5"/>
        <v>27</v>
      </c>
      <c r="J11" s="5" t="s">
        <v>12</v>
      </c>
      <c r="K11" s="5">
        <v>27.0</v>
      </c>
      <c r="S11" s="5">
        <v>27.0</v>
      </c>
      <c r="T11" s="5" t="s">
        <v>11</v>
      </c>
      <c r="U11" s="1">
        <v>6.0</v>
      </c>
      <c r="X11" s="5" t="str">
        <f>IFERROR(__xludf.DUMMYFUNCTION("""COMPUTED_VALUE"""),"AC Milan")</f>
        <v>AC Milan</v>
      </c>
      <c r="Y11" s="5">
        <f t="shared" si="3"/>
        <v>4</v>
      </c>
      <c r="Z11" s="5" t="s">
        <v>16</v>
      </c>
      <c r="AA11" s="5">
        <v>2.0</v>
      </c>
    </row>
    <row r="12">
      <c r="A12" s="2">
        <v>1982.0</v>
      </c>
      <c r="B12" s="3" t="s">
        <v>13</v>
      </c>
      <c r="C12" s="3" t="s">
        <v>24</v>
      </c>
      <c r="D12" s="2">
        <v>1.0</v>
      </c>
      <c r="E12" s="2">
        <v>0.0</v>
      </c>
      <c r="F12" s="3"/>
      <c r="G12" s="3">
        <f t="shared" si="1"/>
        <v>1</v>
      </c>
      <c r="H12" s="3" t="s">
        <v>13</v>
      </c>
      <c r="I12" s="4">
        <f t="shared" si="5"/>
        <v>2</v>
      </c>
      <c r="J12" s="5" t="s">
        <v>7</v>
      </c>
      <c r="K12" s="5">
        <v>27.0</v>
      </c>
      <c r="S12" s="5">
        <v>27.0</v>
      </c>
      <c r="T12" s="5" t="s">
        <v>24</v>
      </c>
      <c r="U12" s="1">
        <v>6.0</v>
      </c>
      <c r="X12" s="5" t="str">
        <f>IFERROR(__xludf.DUMMYFUNCTION("""COMPUTED_VALUE"""),"Red Star")</f>
        <v>Red Star</v>
      </c>
      <c r="Y12" s="5">
        <f t="shared" si="3"/>
        <v>1</v>
      </c>
      <c r="Z12" s="5" t="s">
        <v>6</v>
      </c>
      <c r="AA12" s="5">
        <v>4.0</v>
      </c>
    </row>
    <row r="13">
      <c r="A13" s="2">
        <v>1982.0</v>
      </c>
      <c r="B13" s="3" t="s">
        <v>9</v>
      </c>
      <c r="C13" s="3" t="s">
        <v>25</v>
      </c>
      <c r="D13" s="2">
        <v>3.0</v>
      </c>
      <c r="E13" s="2">
        <v>1.0</v>
      </c>
      <c r="F13" s="3"/>
      <c r="G13" s="3">
        <f t="shared" si="1"/>
        <v>2</v>
      </c>
      <c r="H13" s="3" t="s">
        <v>9</v>
      </c>
      <c r="I13" s="4">
        <f t="shared" si="5"/>
        <v>26</v>
      </c>
      <c r="J13" s="5" t="s">
        <v>9</v>
      </c>
      <c r="K13" s="5">
        <v>26.0</v>
      </c>
      <c r="S13" s="5">
        <v>26.0</v>
      </c>
      <c r="T13" s="5" t="s">
        <v>26</v>
      </c>
      <c r="U13" s="1">
        <v>6.0</v>
      </c>
      <c r="X13" s="5" t="str">
        <f>IFERROR(__xludf.DUMMYFUNCTION("""COMPUTED_VALUE"""),"Barcelona")</f>
        <v>Barcelona</v>
      </c>
      <c r="Y13" s="5">
        <f t="shared" si="3"/>
        <v>5</v>
      </c>
      <c r="Z13" s="5" t="s">
        <v>20</v>
      </c>
      <c r="AA13" s="5">
        <v>2.0</v>
      </c>
    </row>
    <row r="14">
      <c r="A14" s="2">
        <v>1982.0</v>
      </c>
      <c r="B14" s="3" t="s">
        <v>19</v>
      </c>
      <c r="C14" s="3" t="s">
        <v>6</v>
      </c>
      <c r="D14" s="2">
        <v>2.0</v>
      </c>
      <c r="E14" s="2">
        <v>1.0</v>
      </c>
      <c r="F14" s="3"/>
      <c r="G14" s="3">
        <f t="shared" si="1"/>
        <v>1</v>
      </c>
      <c r="H14" s="3" t="s">
        <v>19</v>
      </c>
      <c r="I14" s="4">
        <f t="shared" si="5"/>
        <v>1</v>
      </c>
      <c r="J14" s="5" t="s">
        <v>12</v>
      </c>
      <c r="K14" s="5">
        <v>26.0</v>
      </c>
      <c r="S14" s="5">
        <v>26.0</v>
      </c>
      <c r="T14" s="5" t="s">
        <v>27</v>
      </c>
      <c r="U14" s="1">
        <v>6.0</v>
      </c>
      <c r="X14" s="5" t="str">
        <f>IFERROR(__xludf.DUMMYFUNCTION("""COMPUTED_VALUE"""),"Marseille")</f>
        <v>Marseille</v>
      </c>
      <c r="Y14" s="5">
        <f t="shared" si="3"/>
        <v>1</v>
      </c>
      <c r="Z14" s="5" t="s">
        <v>28</v>
      </c>
      <c r="AA14" s="5">
        <v>1.0</v>
      </c>
    </row>
    <row r="15">
      <c r="A15" s="2">
        <v>1982.0</v>
      </c>
      <c r="B15" s="3" t="s">
        <v>24</v>
      </c>
      <c r="C15" s="3" t="s">
        <v>14</v>
      </c>
      <c r="D15" s="2">
        <v>4.0</v>
      </c>
      <c r="E15" s="2">
        <v>2.0</v>
      </c>
      <c r="F15" s="3"/>
      <c r="G15" s="3">
        <f t="shared" si="1"/>
        <v>2</v>
      </c>
      <c r="H15" s="3" t="s">
        <v>24</v>
      </c>
      <c r="I15" s="4">
        <f t="shared" si="5"/>
        <v>6</v>
      </c>
      <c r="J15" s="5" t="s">
        <v>7</v>
      </c>
      <c r="K15" s="5">
        <v>26.0</v>
      </c>
      <c r="S15" s="5">
        <v>26.0</v>
      </c>
      <c r="T15" s="5" t="s">
        <v>18</v>
      </c>
      <c r="U15" s="1">
        <v>6.0</v>
      </c>
      <c r="X15" s="5" t="str">
        <f>IFERROR(__xludf.DUMMYFUNCTION("""COMPUTED_VALUE"""),"AC Milan")</f>
        <v>AC Milan</v>
      </c>
      <c r="Y15" s="5">
        <f t="shared" si="3"/>
        <v>3</v>
      </c>
      <c r="Z15" s="5" t="s">
        <v>27</v>
      </c>
      <c r="AA15" s="5">
        <v>2.0</v>
      </c>
    </row>
    <row r="16">
      <c r="A16" s="2">
        <v>1982.0</v>
      </c>
      <c r="B16" s="3" t="s">
        <v>13</v>
      </c>
      <c r="C16" s="3" t="s">
        <v>29</v>
      </c>
      <c r="D16" s="2">
        <v>2.0</v>
      </c>
      <c r="E16" s="2">
        <v>0.0</v>
      </c>
      <c r="F16" s="3"/>
      <c r="G16" s="3">
        <f t="shared" si="1"/>
        <v>2</v>
      </c>
      <c r="H16" s="3" t="s">
        <v>13</v>
      </c>
      <c r="I16" s="4">
        <f t="shared" si="5"/>
        <v>1</v>
      </c>
      <c r="J16" s="5" t="s">
        <v>9</v>
      </c>
      <c r="K16" s="5">
        <v>25.0</v>
      </c>
      <c r="S16" s="5">
        <v>25.0</v>
      </c>
      <c r="T16" s="5" t="s">
        <v>30</v>
      </c>
      <c r="U16" s="1">
        <v>5.0</v>
      </c>
      <c r="X16" s="5" t="str">
        <f>IFERROR(__xludf.DUMMYFUNCTION("""COMPUTED_VALUE"""),"Ajax")</f>
        <v>Ajax</v>
      </c>
      <c r="Y16" s="5">
        <f t="shared" si="3"/>
        <v>1</v>
      </c>
      <c r="Z16" s="5" t="s">
        <v>31</v>
      </c>
      <c r="AA16" s="5">
        <v>1.0</v>
      </c>
    </row>
    <row r="17">
      <c r="A17" s="3"/>
      <c r="B17" s="3" t="s">
        <v>22</v>
      </c>
      <c r="C17" s="3" t="s">
        <v>22</v>
      </c>
      <c r="D17" s="3"/>
      <c r="E17" s="3"/>
      <c r="F17" s="3"/>
      <c r="G17" s="3">
        <f t="shared" si="1"/>
        <v>0</v>
      </c>
      <c r="H17" s="3" t="s">
        <v>22</v>
      </c>
      <c r="I17" s="4"/>
      <c r="J17" s="5" t="s">
        <v>12</v>
      </c>
      <c r="K17" s="5">
        <v>25.0</v>
      </c>
      <c r="M17" s="5" t="str">
        <f t="shared" ref="M17:M18" si="6">B17</f>
        <v/>
      </c>
      <c r="S17" s="5">
        <v>25.0</v>
      </c>
      <c r="T17" s="5" t="s">
        <v>32</v>
      </c>
      <c r="U17" s="1">
        <v>5.0</v>
      </c>
      <c r="W17" s="5" t="s">
        <v>22</v>
      </c>
      <c r="X17" s="5" t="str">
        <f>IFERROR(__xludf.DUMMYFUNCTION("""COMPUTED_VALUE"""),"Juventus")</f>
        <v>Juventus</v>
      </c>
      <c r="Y17" s="5">
        <f t="shared" si="3"/>
        <v>1</v>
      </c>
      <c r="Z17" s="5" t="s">
        <v>7</v>
      </c>
      <c r="AA17" s="5">
        <v>7.0</v>
      </c>
    </row>
    <row r="18">
      <c r="A18" s="2">
        <v>1983.0</v>
      </c>
      <c r="B18" s="3" t="s">
        <v>23</v>
      </c>
      <c r="C18" s="3" t="s">
        <v>16</v>
      </c>
      <c r="D18" s="2">
        <v>1.0</v>
      </c>
      <c r="E18" s="2">
        <v>0.0</v>
      </c>
      <c r="F18" s="3"/>
      <c r="G18" s="3">
        <f t="shared" si="1"/>
        <v>1</v>
      </c>
      <c r="H18" s="3" t="s">
        <v>23</v>
      </c>
      <c r="I18" s="4">
        <f t="shared" ref="I18:I24" si="7">countif(B18:B352, B18)</f>
        <v>3</v>
      </c>
      <c r="J18" s="5" t="s">
        <v>7</v>
      </c>
      <c r="K18" s="5">
        <v>25.0</v>
      </c>
      <c r="M18" s="5" t="str">
        <f t="shared" si="6"/>
        <v>Hamburg</v>
      </c>
      <c r="S18" s="5">
        <v>25.0</v>
      </c>
      <c r="T18" s="5" t="s">
        <v>33</v>
      </c>
      <c r="U18" s="1">
        <v>5.0</v>
      </c>
      <c r="W18" s="5" t="s">
        <v>23</v>
      </c>
      <c r="X18" s="5" t="str">
        <f>IFERROR(__xludf.DUMMYFUNCTION("""COMPUTED_VALUE"""),"Borussia Dortmund")</f>
        <v>Borussia Dortmund</v>
      </c>
      <c r="Y18" s="5">
        <f t="shared" si="3"/>
        <v>1</v>
      </c>
      <c r="Z18" s="5" t="s">
        <v>14</v>
      </c>
      <c r="AA18" s="5">
        <v>1.0</v>
      </c>
    </row>
    <row r="19">
      <c r="A19" s="2">
        <v>1983.0</v>
      </c>
      <c r="B19" s="3" t="s">
        <v>23</v>
      </c>
      <c r="C19" s="3" t="s">
        <v>34</v>
      </c>
      <c r="D19" s="2">
        <v>3.0</v>
      </c>
      <c r="E19" s="2">
        <v>2.0</v>
      </c>
      <c r="F19" s="3"/>
      <c r="G19" s="3">
        <f t="shared" si="1"/>
        <v>1</v>
      </c>
      <c r="H19" s="3" t="s">
        <v>23</v>
      </c>
      <c r="I19" s="4">
        <f t="shared" si="7"/>
        <v>2</v>
      </c>
      <c r="J19" s="5" t="s">
        <v>9</v>
      </c>
      <c r="K19" s="5">
        <v>24.0</v>
      </c>
      <c r="S19" s="5">
        <v>24.0</v>
      </c>
      <c r="T19" s="5" t="s">
        <v>31</v>
      </c>
      <c r="U19" s="1">
        <v>4.0</v>
      </c>
      <c r="X19" s="5" t="str">
        <f>IFERROR(__xludf.DUMMYFUNCTION("""COMPUTED_VALUE"""),"Real Madrid")</f>
        <v>Real Madrid</v>
      </c>
      <c r="Y19" s="5">
        <f t="shared" si="3"/>
        <v>7</v>
      </c>
      <c r="Z19" s="5" t="s">
        <v>26</v>
      </c>
      <c r="AA19" s="5">
        <v>1.0</v>
      </c>
    </row>
    <row r="20">
      <c r="A20" s="2">
        <v>1983.0</v>
      </c>
      <c r="B20" s="3" t="s">
        <v>16</v>
      </c>
      <c r="C20" s="3" t="s">
        <v>35</v>
      </c>
      <c r="D20" s="2">
        <v>2.0</v>
      </c>
      <c r="E20" s="2">
        <v>0.0</v>
      </c>
      <c r="F20" s="3"/>
      <c r="G20" s="3">
        <f t="shared" si="1"/>
        <v>2</v>
      </c>
      <c r="H20" s="3" t="s">
        <v>16</v>
      </c>
      <c r="I20" s="4">
        <f t="shared" si="7"/>
        <v>19</v>
      </c>
      <c r="J20" s="5" t="s">
        <v>12</v>
      </c>
      <c r="K20" s="5">
        <v>24.0</v>
      </c>
      <c r="S20" s="5">
        <v>24.0</v>
      </c>
      <c r="T20" s="5" t="s">
        <v>28</v>
      </c>
      <c r="U20" s="1">
        <v>4.0</v>
      </c>
      <c r="X20" s="5" t="str">
        <f>IFERROR(__xludf.DUMMYFUNCTION("""COMPUTED_VALUE"""),"Manchester United")</f>
        <v>Manchester United</v>
      </c>
      <c r="Y20" s="5">
        <f t="shared" si="3"/>
        <v>2</v>
      </c>
    </row>
    <row r="21">
      <c r="A21" s="2">
        <v>1983.0</v>
      </c>
      <c r="B21" s="3" t="s">
        <v>35</v>
      </c>
      <c r="C21" s="3" t="s">
        <v>6</v>
      </c>
      <c r="D21" s="2">
        <v>4.0</v>
      </c>
      <c r="E21" s="2">
        <v>3.0</v>
      </c>
      <c r="F21" s="3"/>
      <c r="G21" s="3">
        <f t="shared" si="1"/>
        <v>1</v>
      </c>
      <c r="H21" s="3" t="s">
        <v>35</v>
      </c>
      <c r="I21" s="4">
        <f t="shared" si="7"/>
        <v>1</v>
      </c>
      <c r="J21" s="5" t="s">
        <v>7</v>
      </c>
      <c r="K21" s="5">
        <v>24.0</v>
      </c>
      <c r="S21" s="5">
        <v>24.0</v>
      </c>
      <c r="T21" s="5" t="s">
        <v>36</v>
      </c>
      <c r="U21" s="1">
        <v>4.0</v>
      </c>
      <c r="X21" s="5" t="str">
        <f>IFERROR(__xludf.DUMMYFUNCTION("""COMPUTED_VALUE"""),"Real Madrid")</f>
        <v>Real Madrid</v>
      </c>
      <c r="Y21" s="5">
        <f t="shared" si="3"/>
        <v>6</v>
      </c>
    </row>
    <row r="22">
      <c r="A22" s="2">
        <v>1983.0</v>
      </c>
      <c r="B22" s="3" t="s">
        <v>16</v>
      </c>
      <c r="C22" s="3" t="s">
        <v>13</v>
      </c>
      <c r="D22" s="2">
        <v>5.0</v>
      </c>
      <c r="E22" s="2">
        <v>2.0</v>
      </c>
      <c r="F22" s="3"/>
      <c r="G22" s="3">
        <f t="shared" si="1"/>
        <v>3</v>
      </c>
      <c r="H22" s="3" t="s">
        <v>16</v>
      </c>
      <c r="I22" s="4">
        <f t="shared" si="7"/>
        <v>18</v>
      </c>
      <c r="J22" s="5" t="s">
        <v>9</v>
      </c>
      <c r="K22" s="5">
        <v>23.0</v>
      </c>
      <c r="S22" s="5">
        <v>23.0</v>
      </c>
      <c r="T22" s="5" t="s">
        <v>37</v>
      </c>
      <c r="U22" s="1">
        <v>4.0</v>
      </c>
      <c r="X22" s="5" t="str">
        <f>IFERROR(__xludf.DUMMYFUNCTION("""COMPUTED_VALUE"""),"Bayern Munich")</f>
        <v>Bayern Munich</v>
      </c>
      <c r="Y22" s="5">
        <f t="shared" si="3"/>
        <v>3</v>
      </c>
    </row>
    <row r="23">
      <c r="A23" s="2">
        <v>1983.0</v>
      </c>
      <c r="B23" s="3" t="s">
        <v>23</v>
      </c>
      <c r="C23" s="3" t="s">
        <v>29</v>
      </c>
      <c r="D23" s="2">
        <v>4.0</v>
      </c>
      <c r="E23" s="2">
        <v>2.0</v>
      </c>
      <c r="F23" s="3"/>
      <c r="G23" s="3">
        <f t="shared" si="1"/>
        <v>2</v>
      </c>
      <c r="H23" s="3" t="s">
        <v>23</v>
      </c>
      <c r="I23" s="4">
        <f t="shared" si="7"/>
        <v>1</v>
      </c>
      <c r="J23" s="5" t="s">
        <v>12</v>
      </c>
      <c r="K23" s="5">
        <v>23.0</v>
      </c>
      <c r="S23" s="5">
        <v>23.0</v>
      </c>
      <c r="T23" s="5" t="s">
        <v>38</v>
      </c>
      <c r="U23" s="1">
        <v>4.0</v>
      </c>
      <c r="X23" s="5" t="str">
        <f>IFERROR(__xludf.DUMMYFUNCTION("""COMPUTED_VALUE"""),"Real Madrid")</f>
        <v>Real Madrid</v>
      </c>
      <c r="Y23" s="5">
        <f t="shared" si="3"/>
        <v>5</v>
      </c>
    </row>
    <row r="24">
      <c r="A24" s="2">
        <v>1983.0</v>
      </c>
      <c r="B24" s="3" t="s">
        <v>34</v>
      </c>
      <c r="C24" s="3" t="s">
        <v>39</v>
      </c>
      <c r="D24" s="2">
        <v>2.0</v>
      </c>
      <c r="E24" s="2">
        <v>1.0</v>
      </c>
      <c r="F24" s="3"/>
      <c r="G24" s="3">
        <f t="shared" si="1"/>
        <v>1</v>
      </c>
      <c r="H24" s="3" t="s">
        <v>34</v>
      </c>
      <c r="I24" s="4">
        <f t="shared" si="7"/>
        <v>1</v>
      </c>
      <c r="J24" s="5" t="s">
        <v>7</v>
      </c>
      <c r="K24" s="5">
        <v>23.0</v>
      </c>
      <c r="S24" s="5">
        <v>23.0</v>
      </c>
      <c r="T24" s="5" t="s">
        <v>40</v>
      </c>
      <c r="U24" s="1">
        <v>4.0</v>
      </c>
      <c r="X24" s="5" t="str">
        <f>IFERROR(__xludf.DUMMYFUNCTION("""COMPUTED_VALUE"""),"AC Milan")</f>
        <v>AC Milan</v>
      </c>
      <c r="Y24" s="5">
        <f t="shared" si="3"/>
        <v>2</v>
      </c>
    </row>
    <row r="25">
      <c r="A25" s="3"/>
      <c r="B25" s="3" t="s">
        <v>22</v>
      </c>
      <c r="C25" s="3" t="s">
        <v>22</v>
      </c>
      <c r="D25" s="3"/>
      <c r="E25" s="3"/>
      <c r="F25" s="3"/>
      <c r="G25" s="3">
        <f t="shared" si="1"/>
        <v>0</v>
      </c>
      <c r="H25" s="3" t="s">
        <v>22</v>
      </c>
      <c r="I25" s="4"/>
      <c r="J25" s="5" t="s">
        <v>9</v>
      </c>
      <c r="K25" s="5">
        <v>22.0</v>
      </c>
      <c r="M25" s="5" t="str">
        <f t="shared" ref="M25:M26" si="8">B25</f>
        <v/>
      </c>
      <c r="S25" s="5">
        <v>22.0</v>
      </c>
      <c r="T25" s="5" t="s">
        <v>13</v>
      </c>
      <c r="U25" s="1">
        <v>3.0</v>
      </c>
      <c r="W25" s="5" t="s">
        <v>22</v>
      </c>
      <c r="X25" s="5" t="str">
        <f>IFERROR(__xludf.DUMMYFUNCTION("""COMPUTED_VALUE"""),"Porto")</f>
        <v>Porto</v>
      </c>
      <c r="Y25" s="5">
        <f t="shared" si="3"/>
        <v>1</v>
      </c>
    </row>
    <row r="26">
      <c r="A26" s="2">
        <v>1984.0</v>
      </c>
      <c r="B26" s="3" t="s">
        <v>6</v>
      </c>
      <c r="C26" s="3" t="s">
        <v>41</v>
      </c>
      <c r="D26" s="2">
        <v>1.0</v>
      </c>
      <c r="E26" s="2">
        <v>1.0</v>
      </c>
      <c r="F26" s="3"/>
      <c r="G26" s="3">
        <f t="shared" si="1"/>
        <v>0</v>
      </c>
      <c r="H26" s="3" t="s">
        <v>6</v>
      </c>
      <c r="I26" s="4">
        <f t="shared" ref="I26:I32" si="9">countif(B26:B360, B26)</f>
        <v>16</v>
      </c>
      <c r="J26" s="5" t="s">
        <v>12</v>
      </c>
      <c r="K26" s="5">
        <v>22.0</v>
      </c>
      <c r="M26" s="5" t="str">
        <f t="shared" si="8"/>
        <v>Liverpool</v>
      </c>
      <c r="S26" s="5">
        <v>22.0</v>
      </c>
      <c r="T26" s="5" t="s">
        <v>23</v>
      </c>
      <c r="U26" s="1">
        <v>3.0</v>
      </c>
      <c r="W26" s="5" t="s">
        <v>6</v>
      </c>
      <c r="X26" s="5" t="str">
        <f>IFERROR(__xludf.DUMMYFUNCTION("""COMPUTED_VALUE"""),"Liverpool")</f>
        <v>Liverpool</v>
      </c>
      <c r="Y26" s="5">
        <f t="shared" si="3"/>
        <v>2</v>
      </c>
    </row>
    <row r="27">
      <c r="A27" s="2">
        <v>1984.0</v>
      </c>
      <c r="B27" s="3" t="s">
        <v>6</v>
      </c>
      <c r="C27" s="3" t="s">
        <v>42</v>
      </c>
      <c r="D27" s="2">
        <v>3.0</v>
      </c>
      <c r="E27" s="2">
        <v>1.0</v>
      </c>
      <c r="F27" s="3"/>
      <c r="G27" s="3">
        <f t="shared" si="1"/>
        <v>2</v>
      </c>
      <c r="H27" s="3" t="s">
        <v>6</v>
      </c>
      <c r="I27" s="4">
        <f t="shared" si="9"/>
        <v>15</v>
      </c>
      <c r="J27" s="5" t="s">
        <v>7</v>
      </c>
      <c r="K27" s="5">
        <v>22.0</v>
      </c>
      <c r="S27" s="5">
        <v>22.0</v>
      </c>
      <c r="T27" s="5" t="s">
        <v>41</v>
      </c>
      <c r="U27" s="1">
        <v>3.0</v>
      </c>
      <c r="X27" s="5" t="str">
        <f>IFERROR(__xludf.DUMMYFUNCTION("""COMPUTED_VALUE"""),"Barcelona")</f>
        <v>Barcelona</v>
      </c>
      <c r="Y27" s="5">
        <f t="shared" si="3"/>
        <v>4</v>
      </c>
    </row>
    <row r="28">
      <c r="A28" s="2">
        <v>1984.0</v>
      </c>
      <c r="B28" s="3" t="s">
        <v>41</v>
      </c>
      <c r="C28" s="3" t="s">
        <v>43</v>
      </c>
      <c r="D28" s="2">
        <v>3.0</v>
      </c>
      <c r="E28" s="2">
        <v>2.0</v>
      </c>
      <c r="F28" s="3"/>
      <c r="G28" s="3">
        <f t="shared" si="1"/>
        <v>1</v>
      </c>
      <c r="H28" s="3" t="s">
        <v>41</v>
      </c>
      <c r="I28" s="4">
        <f t="shared" si="9"/>
        <v>3</v>
      </c>
      <c r="J28" s="5" t="s">
        <v>12</v>
      </c>
      <c r="K28" s="5">
        <v>21.0</v>
      </c>
      <c r="S28" s="5">
        <v>21.0</v>
      </c>
      <c r="T28" s="5" t="s">
        <v>14</v>
      </c>
      <c r="U28" s="1">
        <v>3.0</v>
      </c>
      <c r="X28" s="5" t="str">
        <f>IFERROR(__xludf.DUMMYFUNCTION("""COMPUTED_VALUE"""),"AC Milan")</f>
        <v>AC Milan</v>
      </c>
      <c r="Y28" s="5">
        <f t="shared" si="3"/>
        <v>1</v>
      </c>
    </row>
    <row r="29">
      <c r="A29" s="2">
        <v>1984.0</v>
      </c>
      <c r="B29" s="3" t="s">
        <v>41</v>
      </c>
      <c r="C29" s="3" t="s">
        <v>44</v>
      </c>
      <c r="D29" s="2">
        <v>3.0</v>
      </c>
      <c r="E29" s="2">
        <v>0.0</v>
      </c>
      <c r="F29" s="3"/>
      <c r="G29" s="3">
        <f t="shared" si="1"/>
        <v>3</v>
      </c>
      <c r="H29" s="3" t="s">
        <v>41</v>
      </c>
      <c r="I29" s="4">
        <f t="shared" si="9"/>
        <v>2</v>
      </c>
      <c r="J29" s="5" t="s">
        <v>9</v>
      </c>
      <c r="K29" s="5">
        <v>21.0</v>
      </c>
      <c r="S29" s="5">
        <v>21.0</v>
      </c>
      <c r="T29" s="5" t="s">
        <v>45</v>
      </c>
      <c r="U29" s="1">
        <v>3.0</v>
      </c>
      <c r="X29" s="5" t="str">
        <f>IFERROR(__xludf.DUMMYFUNCTION("""COMPUTED_VALUE"""),"Manchester United")</f>
        <v>Manchester United</v>
      </c>
      <c r="Y29" s="5">
        <f t="shared" si="3"/>
        <v>1</v>
      </c>
    </row>
    <row r="30">
      <c r="A30" s="2">
        <v>1984.0</v>
      </c>
      <c r="B30" s="3" t="s">
        <v>43</v>
      </c>
      <c r="C30" s="3" t="s">
        <v>46</v>
      </c>
      <c r="D30" s="2">
        <v>2.0</v>
      </c>
      <c r="E30" s="2">
        <v>2.0</v>
      </c>
      <c r="F30" s="3"/>
      <c r="G30" s="3">
        <f t="shared" si="1"/>
        <v>0</v>
      </c>
      <c r="H30" s="3" t="s">
        <v>43</v>
      </c>
      <c r="I30" s="4">
        <f t="shared" si="9"/>
        <v>1</v>
      </c>
      <c r="J30" s="5" t="s">
        <v>7</v>
      </c>
      <c r="K30" s="5">
        <v>21.0</v>
      </c>
      <c r="S30" s="5">
        <v>21.0</v>
      </c>
      <c r="T30" s="5" t="s">
        <v>29</v>
      </c>
      <c r="U30" s="1">
        <v>3.0</v>
      </c>
      <c r="X30" s="5" t="str">
        <f>IFERROR(__xludf.DUMMYFUNCTION("""COMPUTED_VALUE"""),"Barcelona")</f>
        <v>Barcelona</v>
      </c>
      <c r="Y30" s="5">
        <f t="shared" si="3"/>
        <v>3</v>
      </c>
    </row>
    <row r="31">
      <c r="A31" s="2">
        <v>1984.0</v>
      </c>
      <c r="B31" s="3" t="s">
        <v>42</v>
      </c>
      <c r="C31" s="3" t="s">
        <v>47</v>
      </c>
      <c r="D31" s="2">
        <v>2.0</v>
      </c>
      <c r="E31" s="2">
        <v>1.0</v>
      </c>
      <c r="F31" s="3"/>
      <c r="G31" s="3">
        <f t="shared" si="1"/>
        <v>1</v>
      </c>
      <c r="H31" s="3" t="s">
        <v>42</v>
      </c>
      <c r="I31" s="4">
        <f t="shared" si="9"/>
        <v>1</v>
      </c>
      <c r="J31" s="5" t="s">
        <v>12</v>
      </c>
      <c r="K31" s="5">
        <v>20.0</v>
      </c>
      <c r="S31" s="5">
        <v>20.0</v>
      </c>
      <c r="T31" s="5" t="s">
        <v>48</v>
      </c>
      <c r="U31" s="1">
        <v>3.0</v>
      </c>
      <c r="X31" s="5" t="str">
        <f>IFERROR(__xludf.DUMMYFUNCTION("""COMPUTED_VALUE"""),"Internazionale")</f>
        <v>Internazionale</v>
      </c>
      <c r="Y31" s="5">
        <f t="shared" si="3"/>
        <v>1</v>
      </c>
    </row>
    <row r="32">
      <c r="A32" s="2">
        <v>1984.0</v>
      </c>
      <c r="B32" s="3" t="s">
        <v>6</v>
      </c>
      <c r="C32" s="3" t="s">
        <v>49</v>
      </c>
      <c r="D32" s="2">
        <v>5.0</v>
      </c>
      <c r="E32" s="2">
        <v>1.0</v>
      </c>
      <c r="F32" s="3"/>
      <c r="G32" s="3">
        <f t="shared" si="1"/>
        <v>4</v>
      </c>
      <c r="H32" s="3" t="s">
        <v>6</v>
      </c>
      <c r="I32" s="4">
        <f t="shared" si="9"/>
        <v>14</v>
      </c>
      <c r="J32" s="5" t="s">
        <v>9</v>
      </c>
      <c r="K32" s="5">
        <v>20.0</v>
      </c>
      <c r="S32" s="5">
        <v>20.0</v>
      </c>
      <c r="T32" s="5" t="s">
        <v>50</v>
      </c>
      <c r="U32" s="1">
        <v>3.0</v>
      </c>
      <c r="X32" s="5" t="str">
        <f>IFERROR(__xludf.DUMMYFUNCTION("""COMPUTED_VALUE"""),"Barcelona")</f>
        <v>Barcelona</v>
      </c>
      <c r="Y32" s="5">
        <f t="shared" si="3"/>
        <v>2</v>
      </c>
    </row>
    <row r="33">
      <c r="A33" s="3"/>
      <c r="B33" s="3" t="s">
        <v>22</v>
      </c>
      <c r="C33" s="3" t="s">
        <v>22</v>
      </c>
      <c r="D33" s="3"/>
      <c r="E33" s="3"/>
      <c r="F33" s="3"/>
      <c r="G33" s="3">
        <f t="shared" si="1"/>
        <v>0</v>
      </c>
      <c r="H33" s="3" t="s">
        <v>22</v>
      </c>
      <c r="I33" s="4"/>
      <c r="J33" s="5" t="s">
        <v>7</v>
      </c>
      <c r="K33" s="5">
        <v>20.0</v>
      </c>
      <c r="M33" s="5" t="str">
        <f t="shared" ref="M33:M34" si="10">B33</f>
        <v/>
      </c>
      <c r="S33" s="5">
        <v>20.0</v>
      </c>
      <c r="T33" s="5" t="s">
        <v>51</v>
      </c>
      <c r="U33" s="1">
        <v>2.0</v>
      </c>
      <c r="W33" s="5" t="s">
        <v>22</v>
      </c>
      <c r="X33" s="5" t="str">
        <f>IFERROR(__xludf.DUMMYFUNCTION("""COMPUTED_VALUE"""),"Chelsea")</f>
        <v>Chelsea</v>
      </c>
      <c r="Y33" s="5">
        <f t="shared" si="3"/>
        <v>2</v>
      </c>
    </row>
    <row r="34">
      <c r="A34" s="2">
        <v>1985.0</v>
      </c>
      <c r="B34" s="3" t="s">
        <v>16</v>
      </c>
      <c r="C34" s="3" t="s">
        <v>6</v>
      </c>
      <c r="D34" s="2">
        <v>1.0</v>
      </c>
      <c r="E34" s="2">
        <v>0.0</v>
      </c>
      <c r="F34" s="3"/>
      <c r="G34" s="3">
        <f t="shared" si="1"/>
        <v>1</v>
      </c>
      <c r="H34" s="3" t="s">
        <v>16</v>
      </c>
      <c r="I34" s="4">
        <f t="shared" ref="I34:I40" si="11">countif(B34:B368, B34)</f>
        <v>17</v>
      </c>
      <c r="J34" s="5" t="s">
        <v>6</v>
      </c>
      <c r="K34" s="5">
        <v>19.0</v>
      </c>
      <c r="M34" s="5" t="str">
        <f t="shared" si="10"/>
        <v>Juventus</v>
      </c>
      <c r="S34" s="5">
        <v>19.0</v>
      </c>
      <c r="T34" s="5" t="s">
        <v>52</v>
      </c>
      <c r="U34" s="1">
        <v>2.0</v>
      </c>
      <c r="W34" s="5" t="s">
        <v>16</v>
      </c>
      <c r="X34" s="5" t="str">
        <f>IFERROR(__xludf.DUMMYFUNCTION("""COMPUTED_VALUE"""),"Bayern Munich")</f>
        <v>Bayern Munich</v>
      </c>
      <c r="Y34" s="5">
        <f t="shared" si="3"/>
        <v>2</v>
      </c>
    </row>
    <row r="35">
      <c r="A35" s="2">
        <v>1985.0</v>
      </c>
      <c r="B35" s="3" t="s">
        <v>16</v>
      </c>
      <c r="C35" s="3" t="s">
        <v>53</v>
      </c>
      <c r="D35" s="2">
        <v>3.0</v>
      </c>
      <c r="E35" s="2">
        <v>2.0</v>
      </c>
      <c r="F35" s="3"/>
      <c r="G35" s="3">
        <f t="shared" si="1"/>
        <v>1</v>
      </c>
      <c r="H35" s="3" t="s">
        <v>16</v>
      </c>
      <c r="I35" s="4">
        <f t="shared" si="11"/>
        <v>16</v>
      </c>
      <c r="J35" s="5" t="s">
        <v>16</v>
      </c>
      <c r="K35" s="5">
        <v>19.0</v>
      </c>
      <c r="S35" s="5">
        <v>19.0</v>
      </c>
      <c r="T35" s="5" t="s">
        <v>19</v>
      </c>
      <c r="U35" s="1">
        <v>1.0</v>
      </c>
      <c r="X35" s="5" t="str">
        <f>IFERROR(__xludf.DUMMYFUNCTION("""COMPUTED_VALUE"""),"Real Madrid")</f>
        <v>Real Madrid</v>
      </c>
      <c r="Y35" s="5">
        <f t="shared" si="3"/>
        <v>4</v>
      </c>
    </row>
    <row r="36">
      <c r="A36" s="2">
        <v>1985.0</v>
      </c>
      <c r="B36" s="3" t="s">
        <v>6</v>
      </c>
      <c r="C36" s="3" t="s">
        <v>54</v>
      </c>
      <c r="D36" s="2">
        <v>5.0</v>
      </c>
      <c r="E36" s="2">
        <v>0.0</v>
      </c>
      <c r="F36" s="3"/>
      <c r="G36" s="3">
        <f t="shared" si="1"/>
        <v>5</v>
      </c>
      <c r="H36" s="3" t="s">
        <v>6</v>
      </c>
      <c r="I36" s="4">
        <f t="shared" si="11"/>
        <v>13</v>
      </c>
      <c r="J36" s="5" t="s">
        <v>9</v>
      </c>
      <c r="K36" s="5">
        <v>19.0</v>
      </c>
      <c r="S36" s="5">
        <v>19.0</v>
      </c>
      <c r="T36" s="5" t="s">
        <v>35</v>
      </c>
      <c r="U36" s="1">
        <v>1.0</v>
      </c>
      <c r="X36" s="5" t="str">
        <f>IFERROR(__xludf.DUMMYFUNCTION("""COMPUTED_VALUE"""),"Barcelona")</f>
        <v>Barcelona</v>
      </c>
      <c r="Y36" s="5">
        <f t="shared" si="3"/>
        <v>1</v>
      </c>
    </row>
    <row r="37">
      <c r="A37" s="2">
        <v>1985.0</v>
      </c>
      <c r="B37" s="3" t="s">
        <v>16</v>
      </c>
      <c r="C37" s="3" t="s">
        <v>55</v>
      </c>
      <c r="D37" s="2">
        <v>3.0</v>
      </c>
      <c r="E37" s="2">
        <v>1.0</v>
      </c>
      <c r="F37" s="3"/>
      <c r="G37" s="3">
        <f t="shared" si="1"/>
        <v>2</v>
      </c>
      <c r="H37" s="3" t="s">
        <v>16</v>
      </c>
      <c r="I37" s="4">
        <f t="shared" si="11"/>
        <v>15</v>
      </c>
      <c r="J37" s="5" t="s">
        <v>12</v>
      </c>
      <c r="K37" s="5">
        <v>19.0</v>
      </c>
      <c r="S37" s="5">
        <v>19.0</v>
      </c>
      <c r="T37" s="5" t="s">
        <v>34</v>
      </c>
      <c r="U37" s="1">
        <v>1.0</v>
      </c>
      <c r="X37" s="5" t="str">
        <f>IFERROR(__xludf.DUMMYFUNCTION("""COMPUTED_VALUE"""),"Real Madrid")</f>
        <v>Real Madrid</v>
      </c>
      <c r="Y37" s="5">
        <f t="shared" si="3"/>
        <v>3</v>
      </c>
    </row>
    <row r="38">
      <c r="A38" s="2">
        <v>1985.0</v>
      </c>
      <c r="B38" s="3" t="s">
        <v>53</v>
      </c>
      <c r="C38" s="3" t="s">
        <v>56</v>
      </c>
      <c r="D38" s="2">
        <v>2.0</v>
      </c>
      <c r="E38" s="2">
        <v>2.0</v>
      </c>
      <c r="F38" s="3"/>
      <c r="G38" s="3">
        <f t="shared" si="1"/>
        <v>0</v>
      </c>
      <c r="H38" s="3" t="s">
        <v>53</v>
      </c>
      <c r="I38" s="4">
        <f t="shared" si="11"/>
        <v>1</v>
      </c>
      <c r="J38" s="5" t="s">
        <v>7</v>
      </c>
      <c r="K38" s="5">
        <v>19.0</v>
      </c>
      <c r="S38" s="5">
        <v>18.0</v>
      </c>
      <c r="T38" s="5" t="s">
        <v>43</v>
      </c>
      <c r="U38" s="1">
        <v>1.0</v>
      </c>
      <c r="X38" s="5" t="str">
        <f>IFERROR(__xludf.DUMMYFUNCTION("""COMPUTED_VALUE"""),"Real Madrid")</f>
        <v>Real Madrid</v>
      </c>
      <c r="Y38" s="5">
        <f t="shared" si="3"/>
        <v>2</v>
      </c>
    </row>
    <row r="39">
      <c r="A39" s="2">
        <v>1985.0</v>
      </c>
      <c r="B39" s="3" t="s">
        <v>6</v>
      </c>
      <c r="C39" s="3" t="s">
        <v>57</v>
      </c>
      <c r="D39" s="2">
        <v>5.0</v>
      </c>
      <c r="E39" s="2">
        <v>2.0</v>
      </c>
      <c r="F39" s="3"/>
      <c r="G39" s="3">
        <f t="shared" si="1"/>
        <v>3</v>
      </c>
      <c r="H39" s="3" t="s">
        <v>6</v>
      </c>
      <c r="I39" s="4">
        <f t="shared" si="11"/>
        <v>12</v>
      </c>
      <c r="J39" s="5" t="s">
        <v>6</v>
      </c>
      <c r="K39" s="5">
        <v>18.0</v>
      </c>
      <c r="S39" s="5">
        <v>18.0</v>
      </c>
      <c r="T39" s="5" t="s">
        <v>42</v>
      </c>
      <c r="U39" s="1">
        <v>1.0</v>
      </c>
      <c r="X39" s="5" t="str">
        <f>IFERROR(__xludf.DUMMYFUNCTION("""COMPUTED_VALUE"""),"Real Madrid")</f>
        <v>Real Madrid</v>
      </c>
      <c r="Y39" s="5">
        <f t="shared" si="3"/>
        <v>1</v>
      </c>
    </row>
    <row r="40">
      <c r="A40" s="2">
        <v>1985.0</v>
      </c>
      <c r="B40" s="3" t="s">
        <v>58</v>
      </c>
      <c r="C40" s="3" t="s">
        <v>59</v>
      </c>
      <c r="D40" s="2">
        <v>3.0</v>
      </c>
      <c r="E40" s="2">
        <v>2.0</v>
      </c>
      <c r="F40" s="3"/>
      <c r="G40" s="3">
        <f t="shared" si="1"/>
        <v>1</v>
      </c>
      <c r="H40" s="3" t="s">
        <v>58</v>
      </c>
      <c r="I40" s="4">
        <f t="shared" si="11"/>
        <v>1</v>
      </c>
      <c r="J40" s="5" t="s">
        <v>16</v>
      </c>
      <c r="K40" s="5">
        <v>18.0</v>
      </c>
      <c r="S40" s="5">
        <v>18.0</v>
      </c>
      <c r="T40" s="5" t="s">
        <v>53</v>
      </c>
      <c r="U40" s="1">
        <v>1.0</v>
      </c>
      <c r="X40" s="5" t="str">
        <f>IFERROR(__xludf.DUMMYFUNCTION("""COMPUTED_VALUE"""),"Liverpool")</f>
        <v>Liverpool</v>
      </c>
      <c r="Y40" s="5">
        <f t="shared" si="3"/>
        <v>1</v>
      </c>
    </row>
    <row r="41">
      <c r="A41" s="3"/>
      <c r="B41" s="3" t="s">
        <v>22</v>
      </c>
      <c r="C41" s="3" t="s">
        <v>22</v>
      </c>
      <c r="D41" s="3"/>
      <c r="E41" s="3"/>
      <c r="F41" s="3"/>
      <c r="G41" s="3">
        <f t="shared" si="1"/>
        <v>0</v>
      </c>
      <c r="H41" s="3" t="s">
        <v>22</v>
      </c>
      <c r="I41" s="4"/>
      <c r="J41" s="5" t="s">
        <v>9</v>
      </c>
      <c r="K41" s="5">
        <v>18.0</v>
      </c>
      <c r="M41" s="5" t="str">
        <f t="shared" ref="M41:M42" si="12">B41</f>
        <v/>
      </c>
      <c r="S41" s="5">
        <v>18.0</v>
      </c>
      <c r="T41" s="5" t="s">
        <v>58</v>
      </c>
      <c r="U41" s="1">
        <v>1.0</v>
      </c>
      <c r="W41" s="5" t="s">
        <v>22</v>
      </c>
      <c r="X41" s="5" t="str">
        <f>IFERROR(__xludf.DUMMYFUNCTION("""COMPUTED_VALUE"""),"Bayern Munich")</f>
        <v>Bayern Munich</v>
      </c>
      <c r="Y41" s="5">
        <f t="shared" si="3"/>
        <v>1</v>
      </c>
    </row>
    <row r="42">
      <c r="A42" s="2">
        <v>1986.0</v>
      </c>
      <c r="B42" s="3" t="s">
        <v>26</v>
      </c>
      <c r="C42" s="3" t="s">
        <v>12</v>
      </c>
      <c r="D42" s="2">
        <v>0.0</v>
      </c>
      <c r="E42" s="2">
        <v>0.0</v>
      </c>
      <c r="F42" s="3"/>
      <c r="G42" s="3">
        <f t="shared" si="1"/>
        <v>0</v>
      </c>
      <c r="H42" s="3" t="s">
        <v>26</v>
      </c>
      <c r="I42" s="4">
        <f t="shared" ref="I42:I48" si="13">countif(B42:B376, B42)</f>
        <v>6</v>
      </c>
      <c r="J42" s="5" t="s">
        <v>12</v>
      </c>
      <c r="K42" s="5">
        <v>18.0</v>
      </c>
      <c r="M42" s="5" t="str">
        <f t="shared" si="12"/>
        <v>Steaua Bucaresti</v>
      </c>
      <c r="S42" s="5">
        <v>18.0</v>
      </c>
      <c r="T42" s="5" t="s">
        <v>59</v>
      </c>
      <c r="U42" s="1">
        <v>1.0</v>
      </c>
      <c r="W42" s="5" t="s">
        <v>26</v>
      </c>
      <c r="X42" s="5" t="str">
        <f>IFERROR(__xludf.DUMMYFUNCTION("""COMPUTED_VALUE"""),"Chelsea")</f>
        <v>Chelsea</v>
      </c>
      <c r="Y42" s="5">
        <f t="shared" si="3"/>
        <v>1</v>
      </c>
    </row>
    <row r="43">
      <c r="A43" s="2">
        <v>1986.0</v>
      </c>
      <c r="B43" s="3" t="s">
        <v>12</v>
      </c>
      <c r="C43" s="3" t="s">
        <v>59</v>
      </c>
      <c r="D43" s="2">
        <v>3.0</v>
      </c>
      <c r="E43" s="2">
        <v>3.0</v>
      </c>
      <c r="F43" s="3"/>
      <c r="G43" s="3">
        <f t="shared" si="1"/>
        <v>0</v>
      </c>
      <c r="H43" s="3" t="s">
        <v>12</v>
      </c>
      <c r="I43" s="4">
        <f t="shared" si="13"/>
        <v>28</v>
      </c>
      <c r="J43" s="5" t="s">
        <v>7</v>
      </c>
      <c r="K43" s="5">
        <v>18.0</v>
      </c>
      <c r="S43" s="5">
        <v>17.0</v>
      </c>
      <c r="T43" s="5" t="s">
        <v>60</v>
      </c>
      <c r="U43" s="1">
        <v>1.0</v>
      </c>
    </row>
    <row r="44">
      <c r="A44" s="2">
        <v>1986.0</v>
      </c>
      <c r="B44" s="3" t="s">
        <v>26</v>
      </c>
      <c r="C44" s="3" t="s">
        <v>24</v>
      </c>
      <c r="D44" s="2">
        <v>3.0</v>
      </c>
      <c r="E44" s="2">
        <v>1.0</v>
      </c>
      <c r="F44" s="3"/>
      <c r="G44" s="3">
        <f t="shared" si="1"/>
        <v>2</v>
      </c>
      <c r="H44" s="3" t="s">
        <v>26</v>
      </c>
      <c r="I44" s="4">
        <f t="shared" si="13"/>
        <v>5</v>
      </c>
      <c r="J44" s="5" t="s">
        <v>6</v>
      </c>
      <c r="K44" s="5">
        <v>17.0</v>
      </c>
      <c r="S44" s="5">
        <v>17.0</v>
      </c>
      <c r="T44" s="5" t="s">
        <v>61</v>
      </c>
      <c r="U44" s="1">
        <v>1.0</v>
      </c>
    </row>
    <row r="45">
      <c r="A45" s="2">
        <v>1986.0</v>
      </c>
      <c r="B45" s="3" t="s">
        <v>24</v>
      </c>
      <c r="C45" s="3" t="s">
        <v>9</v>
      </c>
      <c r="D45" s="2">
        <v>3.0</v>
      </c>
      <c r="E45" s="2">
        <v>2.0</v>
      </c>
      <c r="F45" s="3"/>
      <c r="G45" s="3">
        <f t="shared" si="1"/>
        <v>1</v>
      </c>
      <c r="H45" s="3" t="s">
        <v>24</v>
      </c>
      <c r="I45" s="4">
        <f t="shared" si="13"/>
        <v>5</v>
      </c>
      <c r="J45" s="5" t="s">
        <v>16</v>
      </c>
      <c r="K45" s="5">
        <v>17.0</v>
      </c>
      <c r="S45" s="5">
        <v>17.0</v>
      </c>
      <c r="T45" s="5" t="s">
        <v>15</v>
      </c>
      <c r="U45" s="1">
        <v>1.0</v>
      </c>
    </row>
    <row r="46">
      <c r="A46" s="2">
        <v>1986.0</v>
      </c>
      <c r="B46" s="3" t="s">
        <v>12</v>
      </c>
      <c r="C46" s="3" t="s">
        <v>16</v>
      </c>
      <c r="D46" s="2">
        <v>2.0</v>
      </c>
      <c r="E46" s="2">
        <v>1.0</v>
      </c>
      <c r="F46" s="3"/>
      <c r="G46" s="3">
        <f t="shared" si="1"/>
        <v>1</v>
      </c>
      <c r="H46" s="3" t="s">
        <v>12</v>
      </c>
      <c r="I46" s="4">
        <f t="shared" si="13"/>
        <v>27</v>
      </c>
      <c r="J46" s="5" t="s">
        <v>8</v>
      </c>
      <c r="K46" s="5">
        <v>17.0</v>
      </c>
      <c r="S46" s="5">
        <v>17.0</v>
      </c>
      <c r="T46" s="5" t="s">
        <v>49</v>
      </c>
      <c r="U46" s="1">
        <v>1.0</v>
      </c>
    </row>
    <row r="47">
      <c r="A47" s="2">
        <v>1986.0</v>
      </c>
      <c r="B47" s="3" t="s">
        <v>59</v>
      </c>
      <c r="C47" s="3" t="s">
        <v>62</v>
      </c>
      <c r="D47" s="2">
        <v>2.0</v>
      </c>
      <c r="E47" s="2">
        <v>2.0</v>
      </c>
      <c r="F47" s="3"/>
      <c r="G47" s="3">
        <f t="shared" si="1"/>
        <v>0</v>
      </c>
      <c r="H47" s="3" t="s">
        <v>59</v>
      </c>
      <c r="I47" s="4">
        <f t="shared" si="13"/>
        <v>1</v>
      </c>
      <c r="J47" s="5" t="s">
        <v>9</v>
      </c>
      <c r="K47" s="5">
        <v>17.0</v>
      </c>
      <c r="S47" s="5">
        <v>17.0</v>
      </c>
      <c r="T47" s="5" t="s">
        <v>63</v>
      </c>
      <c r="U47" s="1">
        <v>1.0</v>
      </c>
    </row>
    <row r="48">
      <c r="A48" s="2">
        <v>1986.0</v>
      </c>
      <c r="B48" s="3" t="s">
        <v>26</v>
      </c>
      <c r="C48" s="3" t="s">
        <v>64</v>
      </c>
      <c r="D48" s="2">
        <v>1.0</v>
      </c>
      <c r="E48" s="2">
        <v>0.0</v>
      </c>
      <c r="F48" s="3"/>
      <c r="G48" s="3">
        <f t="shared" si="1"/>
        <v>1</v>
      </c>
      <c r="H48" s="3" t="s">
        <v>26</v>
      </c>
      <c r="I48" s="4">
        <f t="shared" si="13"/>
        <v>4</v>
      </c>
      <c r="J48" s="5" t="s">
        <v>12</v>
      </c>
      <c r="K48" s="5">
        <v>17.0</v>
      </c>
      <c r="S48" s="5">
        <v>16.0</v>
      </c>
      <c r="T48" s="5" t="s">
        <v>54</v>
      </c>
      <c r="U48" s="1">
        <v>1.0</v>
      </c>
    </row>
    <row r="49">
      <c r="A49" s="3"/>
      <c r="B49" s="3" t="s">
        <v>22</v>
      </c>
      <c r="C49" s="3" t="s">
        <v>22</v>
      </c>
      <c r="D49" s="3"/>
      <c r="E49" s="3"/>
      <c r="F49" s="3"/>
      <c r="G49" s="3">
        <f t="shared" si="1"/>
        <v>0</v>
      </c>
      <c r="H49" s="3" t="s">
        <v>22</v>
      </c>
      <c r="I49" s="4"/>
      <c r="J49" s="5" t="s">
        <v>7</v>
      </c>
      <c r="K49" s="5">
        <v>17.0</v>
      </c>
      <c r="S49" s="5">
        <v>16.0</v>
      </c>
      <c r="T49" s="5" t="s">
        <v>65</v>
      </c>
      <c r="U49" s="1">
        <v>1.0</v>
      </c>
    </row>
    <row r="50">
      <c r="A50" s="2">
        <v>1987.0</v>
      </c>
      <c r="B50" s="3" t="s">
        <v>27</v>
      </c>
      <c r="C50" s="3" t="s">
        <v>9</v>
      </c>
      <c r="D50" s="2">
        <v>2.0</v>
      </c>
      <c r="E50" s="2">
        <v>1.0</v>
      </c>
      <c r="F50" s="3"/>
      <c r="G50" s="3">
        <f t="shared" si="1"/>
        <v>1</v>
      </c>
      <c r="H50" s="3" t="s">
        <v>27</v>
      </c>
      <c r="I50" s="4">
        <f t="shared" ref="I50:I56" si="14">countif(B50:B384, B50)</f>
        <v>6</v>
      </c>
      <c r="J50" s="5" t="s">
        <v>6</v>
      </c>
      <c r="K50" s="5">
        <v>16.0</v>
      </c>
      <c r="M50" s="5" t="str">
        <f>B50</f>
        <v>Porto</v>
      </c>
      <c r="R50" s="5" t="s">
        <v>8</v>
      </c>
      <c r="S50" s="5">
        <v>16.0</v>
      </c>
      <c r="T50" s="5" t="s">
        <v>66</v>
      </c>
      <c r="U50" s="1">
        <v>1.0</v>
      </c>
      <c r="W50" s="5" t="s">
        <v>27</v>
      </c>
    </row>
    <row r="51">
      <c r="A51" s="2">
        <v>1987.0</v>
      </c>
      <c r="B51" s="3" t="s">
        <v>27</v>
      </c>
      <c r="C51" s="3" t="s">
        <v>60</v>
      </c>
      <c r="D51" s="2">
        <v>4.0</v>
      </c>
      <c r="E51" s="2">
        <v>2.0</v>
      </c>
      <c r="F51" s="3"/>
      <c r="G51" s="3">
        <f t="shared" si="1"/>
        <v>2</v>
      </c>
      <c r="H51" s="3" t="s">
        <v>27</v>
      </c>
      <c r="I51" s="4">
        <f t="shared" si="14"/>
        <v>5</v>
      </c>
      <c r="J51" s="5" t="s">
        <v>16</v>
      </c>
      <c r="K51" s="5">
        <v>16.0</v>
      </c>
      <c r="R51" s="5" t="s">
        <v>9</v>
      </c>
      <c r="S51" s="5">
        <v>16.0</v>
      </c>
      <c r="T51" s="5" t="s">
        <v>67</v>
      </c>
      <c r="U51" s="1">
        <v>1.0</v>
      </c>
    </row>
    <row r="52">
      <c r="A52" s="2">
        <v>1987.0</v>
      </c>
      <c r="B52" s="3" t="s">
        <v>9</v>
      </c>
      <c r="C52" s="3" t="s">
        <v>7</v>
      </c>
      <c r="D52" s="2">
        <v>4.0</v>
      </c>
      <c r="E52" s="2">
        <v>2.0</v>
      </c>
      <c r="F52" s="3"/>
      <c r="G52" s="3">
        <f t="shared" si="1"/>
        <v>2</v>
      </c>
      <c r="H52" s="3" t="s">
        <v>9</v>
      </c>
      <c r="I52" s="4">
        <f t="shared" si="14"/>
        <v>25</v>
      </c>
      <c r="J52" s="5" t="s">
        <v>8</v>
      </c>
      <c r="K52" s="5">
        <v>16.0</v>
      </c>
      <c r="R52" s="5" t="s">
        <v>12</v>
      </c>
      <c r="S52" s="5">
        <v>16.0</v>
      </c>
      <c r="T52" s="5" t="s">
        <v>68</v>
      </c>
      <c r="U52" s="1">
        <v>1.0</v>
      </c>
    </row>
    <row r="53">
      <c r="A53" s="2">
        <v>1987.0</v>
      </c>
      <c r="B53" s="3" t="s">
        <v>7</v>
      </c>
      <c r="C53" s="3" t="s">
        <v>14</v>
      </c>
      <c r="D53" s="2">
        <v>4.0</v>
      </c>
      <c r="E53" s="2">
        <v>4.0</v>
      </c>
      <c r="F53" s="3"/>
      <c r="G53" s="3">
        <f t="shared" si="1"/>
        <v>0</v>
      </c>
      <c r="H53" s="3" t="s">
        <v>7</v>
      </c>
      <c r="I53" s="4">
        <f t="shared" si="14"/>
        <v>31</v>
      </c>
      <c r="J53" s="5" t="s">
        <v>9</v>
      </c>
      <c r="K53" s="5">
        <v>16.0</v>
      </c>
      <c r="R53" s="5" t="s">
        <v>7</v>
      </c>
      <c r="S53" s="5">
        <v>16.0</v>
      </c>
      <c r="T53" s="5" t="s">
        <v>69</v>
      </c>
      <c r="U53" s="1">
        <v>1.0</v>
      </c>
    </row>
    <row r="54">
      <c r="A54" s="2">
        <v>1987.0</v>
      </c>
      <c r="B54" s="3" t="s">
        <v>9</v>
      </c>
      <c r="C54" s="3" t="s">
        <v>24</v>
      </c>
      <c r="D54" s="2">
        <v>7.0</v>
      </c>
      <c r="E54" s="2">
        <v>2.0</v>
      </c>
      <c r="F54" s="3"/>
      <c r="G54" s="3">
        <f t="shared" si="1"/>
        <v>5</v>
      </c>
      <c r="H54" s="3" t="s">
        <v>9</v>
      </c>
      <c r="I54" s="4">
        <f t="shared" si="14"/>
        <v>24</v>
      </c>
      <c r="J54" s="5" t="s">
        <v>12</v>
      </c>
      <c r="K54" s="5">
        <v>16.0</v>
      </c>
      <c r="R54" s="5" t="s">
        <v>6</v>
      </c>
      <c r="S54" s="5">
        <v>15.0</v>
      </c>
      <c r="T54" s="5" t="s">
        <v>70</v>
      </c>
      <c r="U54" s="1">
        <v>1.0</v>
      </c>
    </row>
    <row r="55">
      <c r="A55" s="2">
        <v>1987.0</v>
      </c>
      <c r="B55" s="3" t="s">
        <v>60</v>
      </c>
      <c r="C55" s="3" t="s">
        <v>71</v>
      </c>
      <c r="D55" s="2">
        <v>7.0</v>
      </c>
      <c r="E55" s="2">
        <v>0.0</v>
      </c>
      <c r="F55" s="3"/>
      <c r="G55" s="3">
        <f t="shared" si="1"/>
        <v>7</v>
      </c>
      <c r="H55" s="3" t="s">
        <v>60</v>
      </c>
      <c r="I55" s="4">
        <f t="shared" si="14"/>
        <v>1</v>
      </c>
      <c r="J55" s="5" t="s">
        <v>7</v>
      </c>
      <c r="K55" s="5">
        <v>16.0</v>
      </c>
      <c r="R55" s="5" t="s">
        <v>16</v>
      </c>
      <c r="S55" s="5">
        <v>15.0</v>
      </c>
      <c r="T55" s="5" t="s">
        <v>72</v>
      </c>
      <c r="U55" s="1">
        <v>1.0</v>
      </c>
    </row>
    <row r="56">
      <c r="A56" s="2">
        <v>1987.0</v>
      </c>
      <c r="B56" s="3" t="s">
        <v>27</v>
      </c>
      <c r="C56" s="3" t="s">
        <v>73</v>
      </c>
      <c r="D56" s="2">
        <v>2.0</v>
      </c>
      <c r="E56" s="2">
        <v>1.0</v>
      </c>
      <c r="F56" s="3"/>
      <c r="G56" s="3">
        <f t="shared" si="1"/>
        <v>1</v>
      </c>
      <c r="H56" s="3" t="s">
        <v>27</v>
      </c>
      <c r="I56" s="4">
        <f t="shared" si="14"/>
        <v>4</v>
      </c>
      <c r="J56" s="5" t="s">
        <v>6</v>
      </c>
      <c r="K56" s="5">
        <v>15.0</v>
      </c>
      <c r="R56" s="5" t="s">
        <v>8</v>
      </c>
      <c r="S56" s="5">
        <v>15.0</v>
      </c>
      <c r="T56" s="5" t="s">
        <v>74</v>
      </c>
      <c r="U56" s="1">
        <v>1.0</v>
      </c>
    </row>
    <row r="57">
      <c r="A57" s="3"/>
      <c r="B57" s="3" t="s">
        <v>22</v>
      </c>
      <c r="C57" s="3" t="s">
        <v>22</v>
      </c>
      <c r="D57" s="3"/>
      <c r="E57" s="3"/>
      <c r="F57" s="3"/>
      <c r="G57" s="3">
        <f t="shared" si="1"/>
        <v>0</v>
      </c>
      <c r="H57" s="3" t="s">
        <v>22</v>
      </c>
      <c r="I57" s="4"/>
      <c r="J57" s="3" t="s">
        <v>16</v>
      </c>
      <c r="K57" s="5">
        <v>15.0</v>
      </c>
      <c r="R57" s="5" t="s">
        <v>9</v>
      </c>
      <c r="S57" s="5">
        <v>15.0</v>
      </c>
    </row>
    <row r="58">
      <c r="A58" s="2">
        <v>1988.0</v>
      </c>
      <c r="B58" s="3" t="s">
        <v>31</v>
      </c>
      <c r="C58" s="3" t="s">
        <v>30</v>
      </c>
      <c r="D58" s="2">
        <v>0.0</v>
      </c>
      <c r="E58" s="2">
        <v>0.0</v>
      </c>
      <c r="F58" s="3"/>
      <c r="G58" s="3">
        <f t="shared" si="1"/>
        <v>0</v>
      </c>
      <c r="H58" s="3" t="s">
        <v>31</v>
      </c>
      <c r="I58" s="4">
        <f t="shared" ref="I58:I64" si="15">countif(B58:B392, B58)</f>
        <v>4</v>
      </c>
      <c r="J58" s="5" t="s">
        <v>8</v>
      </c>
      <c r="K58" s="5">
        <v>15.0</v>
      </c>
      <c r="M58" s="5" t="str">
        <f>B58</f>
        <v>PSV Eindhoven</v>
      </c>
      <c r="R58" s="5" t="s">
        <v>12</v>
      </c>
      <c r="S58" s="5">
        <v>15.0</v>
      </c>
      <c r="W58" s="5" t="s">
        <v>31</v>
      </c>
    </row>
    <row r="59">
      <c r="A59" s="2">
        <v>1988.0</v>
      </c>
      <c r="B59" s="3" t="s">
        <v>31</v>
      </c>
      <c r="C59" s="3" t="s">
        <v>7</v>
      </c>
      <c r="D59" s="2">
        <v>1.0</v>
      </c>
      <c r="E59" s="2">
        <v>1.0</v>
      </c>
      <c r="F59" s="3"/>
      <c r="G59" s="3">
        <f t="shared" si="1"/>
        <v>0</v>
      </c>
      <c r="H59" s="3" t="s">
        <v>31</v>
      </c>
      <c r="I59" s="4">
        <f t="shared" si="15"/>
        <v>3</v>
      </c>
      <c r="J59" s="5" t="s">
        <v>9</v>
      </c>
      <c r="K59" s="5">
        <v>15.0</v>
      </c>
      <c r="R59" s="5" t="s">
        <v>7</v>
      </c>
      <c r="S59" s="5">
        <v>15.0</v>
      </c>
    </row>
    <row r="60">
      <c r="A60" s="2">
        <v>1988.0</v>
      </c>
      <c r="B60" s="3" t="s">
        <v>30</v>
      </c>
      <c r="C60" s="3" t="s">
        <v>26</v>
      </c>
      <c r="D60" s="2">
        <v>2.0</v>
      </c>
      <c r="E60" s="2">
        <v>0.0</v>
      </c>
      <c r="F60" s="3"/>
      <c r="G60" s="3">
        <f t="shared" si="1"/>
        <v>2</v>
      </c>
      <c r="H60" s="3" t="s">
        <v>30</v>
      </c>
      <c r="I60" s="4">
        <f t="shared" si="15"/>
        <v>4</v>
      </c>
      <c r="J60" s="5" t="s">
        <v>12</v>
      </c>
      <c r="K60" s="5">
        <v>15.0</v>
      </c>
      <c r="R60" s="5" t="s">
        <v>6</v>
      </c>
      <c r="S60" s="5">
        <v>14.0</v>
      </c>
    </row>
    <row r="61">
      <c r="A61" s="2">
        <v>1988.0</v>
      </c>
      <c r="B61" s="3" t="s">
        <v>7</v>
      </c>
      <c r="C61" s="3" t="s">
        <v>9</v>
      </c>
      <c r="D61" s="2">
        <v>4.0</v>
      </c>
      <c r="E61" s="2">
        <v>3.0</v>
      </c>
      <c r="F61" s="3"/>
      <c r="G61" s="3">
        <f t="shared" si="1"/>
        <v>1</v>
      </c>
      <c r="H61" s="3" t="s">
        <v>7</v>
      </c>
      <c r="I61" s="4">
        <f t="shared" si="15"/>
        <v>30</v>
      </c>
      <c r="J61" s="5" t="s">
        <v>7</v>
      </c>
      <c r="K61" s="5">
        <v>15.0</v>
      </c>
      <c r="R61" s="5" t="s">
        <v>16</v>
      </c>
      <c r="S61" s="5">
        <v>14.0</v>
      </c>
    </row>
    <row r="62">
      <c r="A62" s="2">
        <v>1988.0</v>
      </c>
      <c r="B62" s="3" t="s">
        <v>31</v>
      </c>
      <c r="C62" s="3" t="s">
        <v>53</v>
      </c>
      <c r="D62" s="2">
        <v>1.0</v>
      </c>
      <c r="E62" s="2">
        <v>1.0</v>
      </c>
      <c r="F62" s="3"/>
      <c r="G62" s="3">
        <f t="shared" si="1"/>
        <v>0</v>
      </c>
      <c r="H62" s="3" t="s">
        <v>31</v>
      </c>
      <c r="I62" s="4">
        <f t="shared" si="15"/>
        <v>2</v>
      </c>
      <c r="J62" s="5" t="s">
        <v>6</v>
      </c>
      <c r="K62" s="5">
        <v>14.0</v>
      </c>
      <c r="R62" s="5" t="s">
        <v>8</v>
      </c>
      <c r="S62" s="5">
        <v>14.0</v>
      </c>
    </row>
    <row r="63">
      <c r="A63" s="2">
        <v>1988.0</v>
      </c>
      <c r="B63" s="3" t="s">
        <v>26</v>
      </c>
      <c r="C63" s="3" t="s">
        <v>75</v>
      </c>
      <c r="D63" s="2">
        <v>3.0</v>
      </c>
      <c r="E63" s="2">
        <v>2.0</v>
      </c>
      <c r="F63" s="3"/>
      <c r="G63" s="3">
        <f t="shared" si="1"/>
        <v>1</v>
      </c>
      <c r="H63" s="3" t="s">
        <v>26</v>
      </c>
      <c r="I63" s="4">
        <f t="shared" si="15"/>
        <v>3</v>
      </c>
      <c r="J63" s="5" t="s">
        <v>30</v>
      </c>
      <c r="K63" s="5">
        <v>14.0</v>
      </c>
      <c r="R63" s="5" t="s">
        <v>12</v>
      </c>
      <c r="S63" s="5">
        <v>14.0</v>
      </c>
    </row>
    <row r="64">
      <c r="A64" s="2">
        <v>1988.0</v>
      </c>
      <c r="B64" s="3" t="s">
        <v>30</v>
      </c>
      <c r="C64" s="3" t="s">
        <v>24</v>
      </c>
      <c r="D64" s="2">
        <v>2.0</v>
      </c>
      <c r="E64" s="2">
        <v>1.0</v>
      </c>
      <c r="F64" s="3"/>
      <c r="G64" s="3">
        <f t="shared" si="1"/>
        <v>1</v>
      </c>
      <c r="H64" s="3" t="s">
        <v>30</v>
      </c>
      <c r="I64" s="4">
        <f t="shared" si="15"/>
        <v>3</v>
      </c>
      <c r="J64" s="5" t="s">
        <v>10</v>
      </c>
      <c r="K64" s="5">
        <v>14.0</v>
      </c>
      <c r="R64" s="5" t="s">
        <v>9</v>
      </c>
      <c r="S64" s="5">
        <v>14.0</v>
      </c>
    </row>
    <row r="65">
      <c r="A65" s="3"/>
      <c r="B65" s="3" t="s">
        <v>22</v>
      </c>
      <c r="C65" s="3" t="s">
        <v>22</v>
      </c>
      <c r="D65" s="3"/>
      <c r="E65" s="3"/>
      <c r="F65" s="3"/>
      <c r="G65" s="3">
        <f t="shared" si="1"/>
        <v>0</v>
      </c>
      <c r="H65" s="3" t="s">
        <v>22</v>
      </c>
      <c r="I65" s="4"/>
      <c r="J65" s="5" t="s">
        <v>12</v>
      </c>
      <c r="K65" s="5">
        <v>14.0</v>
      </c>
      <c r="M65" s="5" t="str">
        <f t="shared" ref="M65:M66" si="16">B65</f>
        <v/>
      </c>
      <c r="R65" s="5" t="s">
        <v>7</v>
      </c>
      <c r="S65" s="5">
        <v>14.0</v>
      </c>
      <c r="W65" s="5" t="s">
        <v>22</v>
      </c>
    </row>
    <row r="66">
      <c r="A66" s="2">
        <v>1989.0</v>
      </c>
      <c r="B66" s="3" t="s">
        <v>8</v>
      </c>
      <c r="C66" s="3" t="s">
        <v>26</v>
      </c>
      <c r="D66" s="2">
        <v>4.0</v>
      </c>
      <c r="E66" s="2">
        <v>0.0</v>
      </c>
      <c r="F66" s="3"/>
      <c r="G66" s="3">
        <f t="shared" si="1"/>
        <v>4</v>
      </c>
      <c r="H66" s="3" t="s">
        <v>8</v>
      </c>
      <c r="I66" s="4">
        <f t="shared" ref="I66:I72" si="17">countif(B66:B400, B66)</f>
        <v>17</v>
      </c>
      <c r="J66" s="5" t="s">
        <v>9</v>
      </c>
      <c r="K66" s="5">
        <v>14.0</v>
      </c>
      <c r="M66" s="5" t="str">
        <f t="shared" si="16"/>
        <v>AC Milan</v>
      </c>
      <c r="R66" s="5" t="s">
        <v>6</v>
      </c>
      <c r="S66" s="5">
        <v>13.0</v>
      </c>
      <c r="W66" s="5" t="s">
        <v>8</v>
      </c>
    </row>
    <row r="67">
      <c r="A67" s="2">
        <v>1989.0</v>
      </c>
      <c r="B67" s="3" t="s">
        <v>26</v>
      </c>
      <c r="C67" s="3" t="s">
        <v>61</v>
      </c>
      <c r="D67" s="2">
        <v>5.0</v>
      </c>
      <c r="E67" s="2">
        <v>1.0</v>
      </c>
      <c r="F67" s="3"/>
      <c r="G67" s="3">
        <f t="shared" si="1"/>
        <v>4</v>
      </c>
      <c r="H67" s="3" t="s">
        <v>26</v>
      </c>
      <c r="I67" s="4">
        <f t="shared" si="17"/>
        <v>2</v>
      </c>
      <c r="J67" s="5" t="s">
        <v>7</v>
      </c>
      <c r="K67" s="5">
        <v>14.0</v>
      </c>
      <c r="R67" s="5" t="s">
        <v>8</v>
      </c>
      <c r="S67" s="5">
        <v>13.0</v>
      </c>
    </row>
    <row r="68">
      <c r="A68" s="2">
        <v>1989.0</v>
      </c>
      <c r="B68" s="3" t="s">
        <v>8</v>
      </c>
      <c r="C68" s="3" t="s">
        <v>7</v>
      </c>
      <c r="D68" s="2">
        <v>6.0</v>
      </c>
      <c r="E68" s="2">
        <v>1.0</v>
      </c>
      <c r="F68" s="3"/>
      <c r="G68" s="3">
        <f t="shared" si="1"/>
        <v>5</v>
      </c>
      <c r="H68" s="3" t="s">
        <v>8</v>
      </c>
      <c r="I68" s="4">
        <f t="shared" si="17"/>
        <v>16</v>
      </c>
      <c r="J68" s="5" t="s">
        <v>6</v>
      </c>
      <c r="K68" s="5">
        <v>13.0</v>
      </c>
      <c r="R68" s="5" t="s">
        <v>16</v>
      </c>
      <c r="S68" s="5">
        <v>13.0</v>
      </c>
    </row>
    <row r="69">
      <c r="A69" s="2">
        <v>1989.0</v>
      </c>
      <c r="B69" s="3" t="s">
        <v>61</v>
      </c>
      <c r="C69" s="3" t="s">
        <v>38</v>
      </c>
      <c r="D69" s="2">
        <v>2.0</v>
      </c>
      <c r="E69" s="2">
        <v>1.0</v>
      </c>
      <c r="F69" s="3"/>
      <c r="G69" s="3">
        <f t="shared" si="1"/>
        <v>1</v>
      </c>
      <c r="H69" s="3" t="s">
        <v>61</v>
      </c>
      <c r="I69" s="4">
        <f t="shared" si="17"/>
        <v>1</v>
      </c>
      <c r="J69" s="5" t="s">
        <v>8</v>
      </c>
      <c r="K69" s="5">
        <v>13.0</v>
      </c>
      <c r="R69" s="5" t="s">
        <v>20</v>
      </c>
      <c r="S69" s="5">
        <v>13.0</v>
      </c>
    </row>
    <row r="70">
      <c r="A70" s="2">
        <v>1989.0</v>
      </c>
      <c r="B70" s="3" t="s">
        <v>26</v>
      </c>
      <c r="C70" s="3" t="s">
        <v>59</v>
      </c>
      <c r="D70" s="2">
        <v>5.0</v>
      </c>
      <c r="E70" s="2">
        <v>2.0</v>
      </c>
      <c r="F70" s="3"/>
      <c r="G70" s="3">
        <f t="shared" si="1"/>
        <v>3</v>
      </c>
      <c r="H70" s="3" t="s">
        <v>26</v>
      </c>
      <c r="I70" s="4">
        <f t="shared" si="17"/>
        <v>1</v>
      </c>
      <c r="J70" s="5" t="s">
        <v>16</v>
      </c>
      <c r="K70" s="5">
        <v>13.0</v>
      </c>
      <c r="R70" s="5" t="s">
        <v>21</v>
      </c>
      <c r="S70" s="5">
        <v>13.0</v>
      </c>
    </row>
    <row r="71">
      <c r="A71" s="2">
        <v>1989.0</v>
      </c>
      <c r="B71" s="3" t="s">
        <v>8</v>
      </c>
      <c r="C71" s="3" t="s">
        <v>76</v>
      </c>
      <c r="D71" s="2">
        <v>0.0</v>
      </c>
      <c r="E71" s="2">
        <v>1.0</v>
      </c>
      <c r="F71" s="3"/>
      <c r="G71" s="3">
        <f t="shared" si="1"/>
        <v>-1</v>
      </c>
      <c r="H71" s="3" t="s">
        <v>8</v>
      </c>
      <c r="I71" s="4">
        <f t="shared" si="17"/>
        <v>15</v>
      </c>
      <c r="J71" s="5" t="s">
        <v>20</v>
      </c>
      <c r="K71" s="5">
        <v>13.0</v>
      </c>
      <c r="R71" s="5" t="s">
        <v>12</v>
      </c>
      <c r="S71" s="5">
        <v>13.0</v>
      </c>
    </row>
    <row r="72">
      <c r="A72" s="2">
        <v>1989.0</v>
      </c>
      <c r="B72" s="3" t="s">
        <v>7</v>
      </c>
      <c r="C72" s="3" t="s">
        <v>31</v>
      </c>
      <c r="D72" s="2">
        <v>3.0</v>
      </c>
      <c r="E72" s="2">
        <v>2.0</v>
      </c>
      <c r="F72" s="3"/>
      <c r="G72" s="3">
        <f t="shared" si="1"/>
        <v>1</v>
      </c>
      <c r="H72" s="3" t="s">
        <v>7</v>
      </c>
      <c r="I72" s="4">
        <f t="shared" si="17"/>
        <v>29</v>
      </c>
      <c r="J72" s="5" t="s">
        <v>21</v>
      </c>
      <c r="K72" s="5">
        <v>13.0</v>
      </c>
      <c r="R72" s="5" t="s">
        <v>9</v>
      </c>
      <c r="S72" s="5">
        <v>13.0</v>
      </c>
    </row>
    <row r="73">
      <c r="A73" s="3"/>
      <c r="B73" s="3" t="s">
        <v>22</v>
      </c>
      <c r="C73" s="3" t="s">
        <v>22</v>
      </c>
      <c r="D73" s="3"/>
      <c r="E73" s="3"/>
      <c r="F73" s="3"/>
      <c r="G73" s="3">
        <f t="shared" si="1"/>
        <v>0</v>
      </c>
      <c r="H73" s="3" t="s">
        <v>22</v>
      </c>
      <c r="I73" s="4"/>
      <c r="J73" s="5" t="s">
        <v>12</v>
      </c>
      <c r="K73" s="5">
        <v>13.0</v>
      </c>
      <c r="R73" s="5" t="s">
        <v>7</v>
      </c>
      <c r="S73" s="5">
        <v>13.0</v>
      </c>
    </row>
    <row r="74">
      <c r="A74" s="2">
        <v>1990.0</v>
      </c>
      <c r="B74" s="6" t="s">
        <v>8</v>
      </c>
      <c r="C74" s="6" t="s">
        <v>30</v>
      </c>
      <c r="D74" s="2">
        <v>1.0</v>
      </c>
      <c r="E74" s="2">
        <v>0.0</v>
      </c>
      <c r="F74" s="3"/>
      <c r="G74" s="3">
        <f t="shared" si="1"/>
        <v>1</v>
      </c>
      <c r="H74" s="3" t="s">
        <v>30</v>
      </c>
      <c r="I74" s="4">
        <f t="shared" ref="I74:I80" si="18">countif(B74:B408, B74)</f>
        <v>14</v>
      </c>
      <c r="J74" s="5" t="s">
        <v>9</v>
      </c>
      <c r="K74" s="5">
        <v>13.0</v>
      </c>
      <c r="M74" s="5" t="str">
        <f>B74</f>
        <v>AC Milan</v>
      </c>
      <c r="R74" s="5" t="s">
        <v>6</v>
      </c>
      <c r="S74" s="5">
        <v>12.0</v>
      </c>
      <c r="W74" s="5" t="s">
        <v>8</v>
      </c>
    </row>
    <row r="75">
      <c r="A75" s="2">
        <v>1990.0</v>
      </c>
      <c r="B75" s="3" t="s">
        <v>8</v>
      </c>
      <c r="C75" s="3" t="s">
        <v>9</v>
      </c>
      <c r="D75" s="2">
        <v>2.0</v>
      </c>
      <c r="E75" s="2">
        <v>2.0</v>
      </c>
      <c r="F75" s="3"/>
      <c r="G75" s="3">
        <f t="shared" si="1"/>
        <v>0</v>
      </c>
      <c r="H75" s="3" t="s">
        <v>8</v>
      </c>
      <c r="I75" s="4">
        <f t="shared" si="18"/>
        <v>13</v>
      </c>
      <c r="J75" s="5" t="s">
        <v>7</v>
      </c>
      <c r="K75" s="5">
        <v>13.0</v>
      </c>
      <c r="R75" s="5" t="s">
        <v>8</v>
      </c>
      <c r="S75" s="5">
        <v>12.0</v>
      </c>
    </row>
    <row r="76">
      <c r="A76" s="2">
        <v>1990.0</v>
      </c>
      <c r="B76" s="3" t="s">
        <v>30</v>
      </c>
      <c r="C76" s="3" t="s">
        <v>28</v>
      </c>
      <c r="D76" s="2">
        <v>2.0</v>
      </c>
      <c r="E76" s="2">
        <v>2.0</v>
      </c>
      <c r="F76" s="3"/>
      <c r="G76" s="3">
        <f t="shared" si="1"/>
        <v>0</v>
      </c>
      <c r="H76" s="3" t="s">
        <v>30</v>
      </c>
      <c r="I76" s="4">
        <f t="shared" si="18"/>
        <v>2</v>
      </c>
      <c r="J76" s="5" t="s">
        <v>6</v>
      </c>
      <c r="K76" s="5">
        <v>12.0</v>
      </c>
      <c r="R76" s="5" t="s">
        <v>16</v>
      </c>
      <c r="S76" s="5">
        <v>12.0</v>
      </c>
    </row>
    <row r="77">
      <c r="A77" s="2">
        <v>1990.0</v>
      </c>
      <c r="B77" s="3" t="s">
        <v>8</v>
      </c>
      <c r="C77" s="3" t="s">
        <v>77</v>
      </c>
      <c r="D77" s="2">
        <v>2.0</v>
      </c>
      <c r="E77" s="2">
        <v>0.0</v>
      </c>
      <c r="F77" s="3"/>
      <c r="G77" s="3">
        <f t="shared" si="1"/>
        <v>2</v>
      </c>
      <c r="H77" s="3" t="s">
        <v>8</v>
      </c>
      <c r="I77" s="4">
        <f t="shared" si="18"/>
        <v>12</v>
      </c>
      <c r="J77" s="5" t="s">
        <v>8</v>
      </c>
      <c r="K77" s="5">
        <v>12.0</v>
      </c>
      <c r="R77" s="5" t="s">
        <v>20</v>
      </c>
      <c r="S77" s="5">
        <v>12.0</v>
      </c>
    </row>
    <row r="78">
      <c r="A78" s="2">
        <v>1990.0</v>
      </c>
      <c r="B78" s="3" t="s">
        <v>9</v>
      </c>
      <c r="C78" s="3" t="s">
        <v>31</v>
      </c>
      <c r="D78" s="2">
        <v>3.0</v>
      </c>
      <c r="E78" s="2">
        <v>1.0</v>
      </c>
      <c r="F78" s="3"/>
      <c r="G78" s="3">
        <f t="shared" si="1"/>
        <v>2</v>
      </c>
      <c r="H78" s="3" t="s">
        <v>9</v>
      </c>
      <c r="I78" s="4">
        <f t="shared" si="18"/>
        <v>23</v>
      </c>
      <c r="J78" s="5" t="s">
        <v>16</v>
      </c>
      <c r="K78" s="5">
        <v>12.0</v>
      </c>
      <c r="R78" s="5" t="s">
        <v>21</v>
      </c>
      <c r="S78" s="5">
        <v>12.0</v>
      </c>
    </row>
    <row r="79">
      <c r="A79" s="2">
        <v>1990.0</v>
      </c>
      <c r="B79" s="3" t="s">
        <v>28</v>
      </c>
      <c r="C79" s="3" t="s">
        <v>19</v>
      </c>
      <c r="D79" s="2">
        <v>4.0</v>
      </c>
      <c r="E79" s="2">
        <v>1.0</v>
      </c>
      <c r="F79" s="3"/>
      <c r="G79" s="3">
        <f t="shared" si="1"/>
        <v>3</v>
      </c>
      <c r="H79" s="3" t="s">
        <v>28</v>
      </c>
      <c r="I79" s="4">
        <f t="shared" si="18"/>
        <v>4</v>
      </c>
      <c r="J79" s="5" t="s">
        <v>20</v>
      </c>
      <c r="K79" s="5">
        <v>12.0</v>
      </c>
      <c r="R79" s="5" t="s">
        <v>12</v>
      </c>
      <c r="S79" s="5">
        <v>12.0</v>
      </c>
    </row>
    <row r="80">
      <c r="A80" s="2">
        <v>1990.0</v>
      </c>
      <c r="B80" s="3" t="s">
        <v>30</v>
      </c>
      <c r="C80" s="3" t="s">
        <v>56</v>
      </c>
      <c r="D80" s="2">
        <v>4.0</v>
      </c>
      <c r="E80" s="2">
        <v>0.0</v>
      </c>
      <c r="F80" s="3"/>
      <c r="G80" s="3">
        <f t="shared" si="1"/>
        <v>4</v>
      </c>
      <c r="H80" s="3" t="s">
        <v>30</v>
      </c>
      <c r="I80" s="4">
        <f t="shared" si="18"/>
        <v>1</v>
      </c>
      <c r="J80" s="5" t="s">
        <v>21</v>
      </c>
      <c r="K80" s="5">
        <v>12.0</v>
      </c>
      <c r="R80" s="5" t="s">
        <v>9</v>
      </c>
      <c r="S80" s="5">
        <v>12.0</v>
      </c>
    </row>
    <row r="81">
      <c r="A81" s="3"/>
      <c r="B81" s="3" t="s">
        <v>22</v>
      </c>
      <c r="C81" s="3" t="s">
        <v>22</v>
      </c>
      <c r="D81" s="3"/>
      <c r="E81" s="3"/>
      <c r="F81" s="3"/>
      <c r="G81" s="3">
        <f t="shared" si="1"/>
        <v>0</v>
      </c>
      <c r="H81" s="3" t="s">
        <v>22</v>
      </c>
      <c r="I81" s="4"/>
      <c r="J81" s="5" t="s">
        <v>12</v>
      </c>
      <c r="K81" s="5">
        <v>12.0</v>
      </c>
      <c r="M81" s="5" t="str">
        <f t="shared" ref="M81:M82" si="19">B81</f>
        <v/>
      </c>
      <c r="R81" s="5" t="s">
        <v>7</v>
      </c>
      <c r="S81" s="5">
        <v>12.0</v>
      </c>
      <c r="W81" s="5" t="s">
        <v>22</v>
      </c>
    </row>
    <row r="82">
      <c r="A82" s="2">
        <v>1991.0</v>
      </c>
      <c r="B82" s="3" t="s">
        <v>14</v>
      </c>
      <c r="C82" s="3" t="s">
        <v>28</v>
      </c>
      <c r="D82" s="2">
        <v>0.0</v>
      </c>
      <c r="E82" s="2">
        <v>0.0</v>
      </c>
      <c r="F82" s="3"/>
      <c r="G82" s="3">
        <f t="shared" si="1"/>
        <v>0</v>
      </c>
      <c r="H82" s="3" t="s">
        <v>14</v>
      </c>
      <c r="I82" s="4">
        <f t="shared" ref="I82:I88" si="20">countif(B82:B416, B82)</f>
        <v>3</v>
      </c>
      <c r="J82" s="5" t="s">
        <v>9</v>
      </c>
      <c r="K82" s="5">
        <v>12.0</v>
      </c>
      <c r="M82" s="5" t="str">
        <f t="shared" si="19"/>
        <v>Red Star</v>
      </c>
      <c r="R82" s="5" t="s">
        <v>8</v>
      </c>
      <c r="S82" s="5">
        <v>11.0</v>
      </c>
      <c r="W82" s="5" t="s">
        <v>14</v>
      </c>
    </row>
    <row r="83">
      <c r="A83" s="2">
        <v>1991.0</v>
      </c>
      <c r="B83" s="3" t="s">
        <v>14</v>
      </c>
      <c r="C83" s="3" t="s">
        <v>9</v>
      </c>
      <c r="D83" s="2">
        <v>4.0</v>
      </c>
      <c r="E83" s="2">
        <v>3.0</v>
      </c>
      <c r="F83" s="3"/>
      <c r="G83" s="3">
        <f t="shared" si="1"/>
        <v>1</v>
      </c>
      <c r="H83" s="3" t="s">
        <v>14</v>
      </c>
      <c r="I83" s="4">
        <f t="shared" si="20"/>
        <v>2</v>
      </c>
      <c r="J83" s="5" t="s">
        <v>7</v>
      </c>
      <c r="K83" s="5">
        <v>12.0</v>
      </c>
      <c r="R83" s="5" t="s">
        <v>16</v>
      </c>
      <c r="S83" s="5">
        <v>11.0</v>
      </c>
    </row>
    <row r="84">
      <c r="A84" s="2">
        <v>1991.0</v>
      </c>
      <c r="B84" s="3" t="s">
        <v>28</v>
      </c>
      <c r="C84" s="3" t="s">
        <v>15</v>
      </c>
      <c r="D84" s="2">
        <v>5.0</v>
      </c>
      <c r="E84" s="2">
        <v>2.0</v>
      </c>
      <c r="F84" s="3"/>
      <c r="G84" s="3">
        <f t="shared" si="1"/>
        <v>3</v>
      </c>
      <c r="H84" s="3" t="s">
        <v>28</v>
      </c>
      <c r="I84" s="4">
        <f t="shared" si="20"/>
        <v>3</v>
      </c>
      <c r="J84" s="5" t="s">
        <v>8</v>
      </c>
      <c r="K84" s="5">
        <v>11.0</v>
      </c>
      <c r="R84" s="5" t="s">
        <v>20</v>
      </c>
      <c r="S84" s="5">
        <v>11.0</v>
      </c>
    </row>
    <row r="85">
      <c r="A85" s="2">
        <v>1991.0</v>
      </c>
      <c r="B85" s="3" t="s">
        <v>9</v>
      </c>
      <c r="C85" s="3" t="s">
        <v>27</v>
      </c>
      <c r="D85" s="2">
        <v>3.0</v>
      </c>
      <c r="E85" s="2">
        <v>1.0</v>
      </c>
      <c r="F85" s="3"/>
      <c r="G85" s="3">
        <f t="shared" si="1"/>
        <v>2</v>
      </c>
      <c r="H85" s="3" t="s">
        <v>9</v>
      </c>
      <c r="I85" s="4">
        <f t="shared" si="20"/>
        <v>22</v>
      </c>
      <c r="J85" s="5" t="s">
        <v>16</v>
      </c>
      <c r="K85" s="5">
        <v>11.0</v>
      </c>
      <c r="R85" s="5" t="s">
        <v>6</v>
      </c>
      <c r="S85" s="5">
        <v>11.0</v>
      </c>
    </row>
    <row r="86">
      <c r="A86" s="2">
        <v>1991.0</v>
      </c>
      <c r="B86" s="3" t="s">
        <v>14</v>
      </c>
      <c r="C86" s="3" t="s">
        <v>78</v>
      </c>
      <c r="D86" s="2">
        <v>6.0</v>
      </c>
      <c r="E86" s="2">
        <v>0.0</v>
      </c>
      <c r="F86" s="3"/>
      <c r="G86" s="3">
        <f t="shared" si="1"/>
        <v>6</v>
      </c>
      <c r="H86" s="3" t="s">
        <v>14</v>
      </c>
      <c r="I86" s="4">
        <f t="shared" si="20"/>
        <v>1</v>
      </c>
      <c r="J86" s="5" t="s">
        <v>20</v>
      </c>
      <c r="K86" s="5">
        <v>11.0</v>
      </c>
      <c r="R86" s="5" t="s">
        <v>21</v>
      </c>
      <c r="S86" s="5">
        <v>11.0</v>
      </c>
    </row>
    <row r="87">
      <c r="A87" s="2">
        <v>1991.0</v>
      </c>
      <c r="B87" s="3" t="s">
        <v>15</v>
      </c>
      <c r="C87" s="3" t="s">
        <v>7</v>
      </c>
      <c r="D87" s="2">
        <v>3.0</v>
      </c>
      <c r="E87" s="2">
        <v>1.0</v>
      </c>
      <c r="F87" s="3"/>
      <c r="G87" s="3">
        <f t="shared" si="1"/>
        <v>2</v>
      </c>
      <c r="H87" s="3" t="s">
        <v>15</v>
      </c>
      <c r="I87" s="4">
        <f t="shared" si="20"/>
        <v>1</v>
      </c>
      <c r="J87" s="5" t="s">
        <v>6</v>
      </c>
      <c r="K87" s="5">
        <v>11.0</v>
      </c>
      <c r="R87" s="5" t="s">
        <v>12</v>
      </c>
      <c r="S87" s="5">
        <v>11.0</v>
      </c>
    </row>
    <row r="88">
      <c r="A88" s="2">
        <v>1991.0</v>
      </c>
      <c r="B88" s="3" t="s">
        <v>28</v>
      </c>
      <c r="C88" s="3" t="s">
        <v>8</v>
      </c>
      <c r="D88" s="2">
        <v>4.0</v>
      </c>
      <c r="E88" s="2">
        <v>1.0</v>
      </c>
      <c r="F88" s="2"/>
      <c r="G88" s="3">
        <f t="shared" si="1"/>
        <v>3</v>
      </c>
      <c r="H88" s="3" t="s">
        <v>28</v>
      </c>
      <c r="I88" s="4">
        <f t="shared" si="20"/>
        <v>2</v>
      </c>
      <c r="J88" s="5" t="s">
        <v>21</v>
      </c>
      <c r="K88" s="5">
        <v>11.0</v>
      </c>
      <c r="R88" s="5" t="s">
        <v>9</v>
      </c>
      <c r="S88" s="5">
        <v>11.0</v>
      </c>
    </row>
    <row r="89">
      <c r="A89" s="3"/>
      <c r="B89" s="3" t="s">
        <v>22</v>
      </c>
      <c r="C89" s="3" t="s">
        <v>22</v>
      </c>
      <c r="D89" s="3"/>
      <c r="E89" s="3"/>
      <c r="F89" s="3"/>
      <c r="H89" s="3" t="s">
        <v>22</v>
      </c>
      <c r="I89" s="4"/>
      <c r="J89" s="5" t="s">
        <v>12</v>
      </c>
      <c r="K89" s="5">
        <v>11.0</v>
      </c>
      <c r="M89" s="5" t="str">
        <f t="shared" ref="M89:M90" si="21">B89</f>
        <v/>
      </c>
      <c r="R89" s="5" t="s">
        <v>7</v>
      </c>
      <c r="S89" s="5">
        <v>11.0</v>
      </c>
      <c r="W89" s="5" t="s">
        <v>22</v>
      </c>
    </row>
    <row r="90">
      <c r="A90" s="2">
        <v>1992.0</v>
      </c>
      <c r="B90" s="3" t="s">
        <v>12</v>
      </c>
      <c r="C90" s="3" t="s">
        <v>32</v>
      </c>
      <c r="D90" s="2">
        <v>1.0</v>
      </c>
      <c r="E90" s="2">
        <v>0.0</v>
      </c>
      <c r="F90" s="3"/>
      <c r="H90" s="3" t="s">
        <v>12</v>
      </c>
      <c r="I90" s="4">
        <f t="shared" ref="I90:I114" si="22">countif(B90:B424, B90)</f>
        <v>26</v>
      </c>
      <c r="J90" s="5" t="s">
        <v>9</v>
      </c>
      <c r="K90" s="5">
        <v>11.0</v>
      </c>
      <c r="M90" s="5" t="str">
        <f t="shared" si="21"/>
        <v>Barcelona</v>
      </c>
      <c r="R90" s="5" t="s">
        <v>8</v>
      </c>
      <c r="S90" s="5">
        <v>10.0</v>
      </c>
      <c r="W90" s="5" t="s">
        <v>12</v>
      </c>
    </row>
    <row r="91">
      <c r="A91" s="2">
        <v>1992.0</v>
      </c>
      <c r="B91" s="3" t="s">
        <v>32</v>
      </c>
      <c r="C91" s="3" t="s">
        <v>14</v>
      </c>
      <c r="D91" s="2">
        <v>2.0</v>
      </c>
      <c r="E91" s="2">
        <v>0.0</v>
      </c>
      <c r="F91" s="3"/>
      <c r="G91" s="3"/>
      <c r="H91" s="3" t="s">
        <v>32</v>
      </c>
      <c r="I91" s="4">
        <f t="shared" si="22"/>
        <v>5</v>
      </c>
      <c r="J91" s="5" t="s">
        <v>7</v>
      </c>
      <c r="K91" s="5">
        <v>11.0</v>
      </c>
      <c r="R91" s="5" t="s">
        <v>16</v>
      </c>
      <c r="S91" s="5">
        <v>10.0</v>
      </c>
    </row>
    <row r="92">
      <c r="A92" s="2">
        <v>1992.0</v>
      </c>
      <c r="B92" s="3" t="s">
        <v>32</v>
      </c>
      <c r="C92" s="3" t="s">
        <v>24</v>
      </c>
      <c r="D92" s="2">
        <v>2.0</v>
      </c>
      <c r="E92" s="2">
        <v>0.0</v>
      </c>
      <c r="F92" s="3"/>
      <c r="H92" s="3" t="s">
        <v>32</v>
      </c>
      <c r="I92" s="4">
        <f t="shared" si="22"/>
        <v>4</v>
      </c>
      <c r="J92" s="5" t="s">
        <v>8</v>
      </c>
      <c r="K92" s="5">
        <v>10.0</v>
      </c>
      <c r="R92" s="5" t="s">
        <v>20</v>
      </c>
      <c r="S92" s="5">
        <v>10.0</v>
      </c>
    </row>
    <row r="93">
      <c r="A93" s="2">
        <v>1992.0</v>
      </c>
      <c r="B93" s="3" t="s">
        <v>32</v>
      </c>
      <c r="C93" s="3" t="s">
        <v>58</v>
      </c>
      <c r="D93" s="2">
        <v>1.0</v>
      </c>
      <c r="E93" s="2">
        <v>1.0</v>
      </c>
      <c r="F93" s="3"/>
      <c r="G93" s="3"/>
      <c r="H93" s="3" t="s">
        <v>32</v>
      </c>
      <c r="I93" s="4">
        <f t="shared" si="22"/>
        <v>3</v>
      </c>
      <c r="J93" s="5" t="s">
        <v>16</v>
      </c>
      <c r="K93" s="5">
        <v>10.0</v>
      </c>
      <c r="R93" s="5" t="s">
        <v>6</v>
      </c>
      <c r="S93" s="5">
        <v>10.0</v>
      </c>
    </row>
    <row r="94">
      <c r="A94" s="2">
        <v>1992.0</v>
      </c>
      <c r="B94" s="3" t="s">
        <v>45</v>
      </c>
      <c r="C94" s="3" t="s">
        <v>24</v>
      </c>
      <c r="D94" s="2">
        <v>3.0</v>
      </c>
      <c r="E94" s="2">
        <v>2.0</v>
      </c>
      <c r="F94" s="3"/>
      <c r="H94" s="3" t="s">
        <v>45</v>
      </c>
      <c r="I94" s="4">
        <f t="shared" si="22"/>
        <v>3</v>
      </c>
      <c r="J94" s="5" t="s">
        <v>20</v>
      </c>
      <c r="K94" s="5">
        <v>10.0</v>
      </c>
      <c r="R94" s="5" t="s">
        <v>21</v>
      </c>
      <c r="S94" s="5">
        <v>10.0</v>
      </c>
    </row>
    <row r="95">
      <c r="A95" s="2">
        <v>1992.0</v>
      </c>
      <c r="B95" s="3" t="s">
        <v>45</v>
      </c>
      <c r="C95" s="3" t="s">
        <v>58</v>
      </c>
      <c r="D95" s="2">
        <v>1.0</v>
      </c>
      <c r="E95" s="2">
        <v>0.0</v>
      </c>
      <c r="F95" s="3"/>
      <c r="G95" s="3"/>
      <c r="H95" s="3" t="s">
        <v>45</v>
      </c>
      <c r="I95" s="4">
        <f t="shared" si="22"/>
        <v>2</v>
      </c>
      <c r="J95" s="5" t="s">
        <v>6</v>
      </c>
      <c r="K95" s="5">
        <v>10.0</v>
      </c>
      <c r="R95" s="5" t="s">
        <v>12</v>
      </c>
      <c r="S95" s="5">
        <v>10.0</v>
      </c>
    </row>
    <row r="96">
      <c r="A96" s="2">
        <v>1992.0</v>
      </c>
      <c r="B96" s="3" t="s">
        <v>32</v>
      </c>
      <c r="C96" s="3" t="s">
        <v>45</v>
      </c>
      <c r="D96" s="2">
        <v>3.0</v>
      </c>
      <c r="E96" s="2">
        <v>1.0</v>
      </c>
      <c r="F96" s="3"/>
      <c r="G96" s="3"/>
      <c r="H96" s="3" t="s">
        <v>32</v>
      </c>
      <c r="I96" s="4">
        <f t="shared" si="22"/>
        <v>2</v>
      </c>
      <c r="J96" s="5" t="s">
        <v>21</v>
      </c>
      <c r="K96" s="5">
        <v>10.0</v>
      </c>
      <c r="R96" s="5" t="s">
        <v>9</v>
      </c>
      <c r="S96" s="5">
        <v>10.0</v>
      </c>
    </row>
    <row r="97">
      <c r="A97" s="2">
        <v>1992.0</v>
      </c>
      <c r="B97" s="3" t="s">
        <v>24</v>
      </c>
      <c r="C97" s="3" t="s">
        <v>32</v>
      </c>
      <c r="D97" s="2">
        <v>3.0</v>
      </c>
      <c r="E97" s="2">
        <v>2.0</v>
      </c>
      <c r="F97" s="3"/>
      <c r="G97" s="3"/>
      <c r="H97" s="3" t="s">
        <v>24</v>
      </c>
      <c r="I97" s="4">
        <f t="shared" si="22"/>
        <v>4</v>
      </c>
      <c r="J97" s="5" t="s">
        <v>12</v>
      </c>
      <c r="K97" s="5">
        <v>10.0</v>
      </c>
      <c r="R97" s="5" t="s">
        <v>7</v>
      </c>
      <c r="S97" s="5">
        <v>10.0</v>
      </c>
    </row>
    <row r="98">
      <c r="A98" s="2">
        <v>1992.0</v>
      </c>
      <c r="B98" s="3" t="s">
        <v>24</v>
      </c>
      <c r="C98" s="3" t="s">
        <v>14</v>
      </c>
      <c r="D98" s="2">
        <v>3.0</v>
      </c>
      <c r="E98" s="2">
        <v>2.0</v>
      </c>
      <c r="F98" s="3"/>
      <c r="G98" s="3"/>
      <c r="H98" s="3" t="s">
        <v>24</v>
      </c>
      <c r="I98" s="4">
        <f t="shared" si="22"/>
        <v>3</v>
      </c>
      <c r="J98" s="5" t="s">
        <v>9</v>
      </c>
      <c r="K98" s="5">
        <v>10.0</v>
      </c>
      <c r="R98" s="5" t="s">
        <v>8</v>
      </c>
      <c r="S98" s="5">
        <v>9.0</v>
      </c>
    </row>
    <row r="99">
      <c r="A99" s="2">
        <v>1992.0</v>
      </c>
      <c r="B99" s="3" t="s">
        <v>24</v>
      </c>
      <c r="C99" s="3" t="s">
        <v>58</v>
      </c>
      <c r="D99" s="2">
        <v>0.0</v>
      </c>
      <c r="E99" s="2">
        <v>0.0</v>
      </c>
      <c r="F99" s="3"/>
      <c r="G99" s="3"/>
      <c r="H99" s="3" t="s">
        <v>24</v>
      </c>
      <c r="I99" s="4">
        <f t="shared" si="22"/>
        <v>2</v>
      </c>
      <c r="J99" s="5" t="s">
        <v>7</v>
      </c>
      <c r="K99" s="5">
        <v>10.0</v>
      </c>
      <c r="R99" s="5" t="s">
        <v>16</v>
      </c>
      <c r="S99" s="5">
        <v>9.0</v>
      </c>
    </row>
    <row r="100">
      <c r="A100" s="2">
        <v>1992.0</v>
      </c>
      <c r="B100" s="3" t="s">
        <v>32</v>
      </c>
      <c r="C100" s="3" t="s">
        <v>58</v>
      </c>
      <c r="D100" s="2">
        <v>0.0</v>
      </c>
      <c r="E100" s="2">
        <v>0.0</v>
      </c>
      <c r="F100" s="3"/>
      <c r="H100" s="3" t="s">
        <v>32</v>
      </c>
      <c r="I100" s="4">
        <f t="shared" si="22"/>
        <v>1</v>
      </c>
      <c r="J100" s="5" t="s">
        <v>8</v>
      </c>
      <c r="K100" s="5">
        <v>9.0</v>
      </c>
      <c r="R100" s="5" t="s">
        <v>20</v>
      </c>
      <c r="S100" s="5">
        <v>9.0</v>
      </c>
    </row>
    <row r="101">
      <c r="A101" s="2">
        <v>1992.0</v>
      </c>
      <c r="B101" s="3" t="s">
        <v>45</v>
      </c>
      <c r="C101" s="3" t="s">
        <v>58</v>
      </c>
      <c r="D101" s="2">
        <v>0.0</v>
      </c>
      <c r="E101" s="2">
        <v>2.0</v>
      </c>
      <c r="F101" s="3"/>
      <c r="H101" s="3" t="s">
        <v>45</v>
      </c>
      <c r="I101" s="4">
        <f t="shared" si="22"/>
        <v>1</v>
      </c>
      <c r="J101" s="5" t="s">
        <v>16</v>
      </c>
      <c r="K101" s="5">
        <v>9.0</v>
      </c>
      <c r="R101" s="5" t="s">
        <v>6</v>
      </c>
      <c r="S101" s="5">
        <v>9.0</v>
      </c>
    </row>
    <row r="102">
      <c r="A102" s="2">
        <v>1992.0</v>
      </c>
      <c r="B102" s="3" t="s">
        <v>24</v>
      </c>
      <c r="C102" s="3" t="s">
        <v>58</v>
      </c>
      <c r="D102" s="2">
        <v>0.0</v>
      </c>
      <c r="E102" s="2">
        <v>0.0</v>
      </c>
      <c r="F102" s="3"/>
      <c r="H102" s="3" t="s">
        <v>24</v>
      </c>
      <c r="I102" s="4">
        <f t="shared" si="22"/>
        <v>1</v>
      </c>
      <c r="J102" s="5" t="s">
        <v>20</v>
      </c>
      <c r="K102" s="5">
        <v>9.0</v>
      </c>
      <c r="R102" s="5" t="s">
        <v>21</v>
      </c>
      <c r="S102" s="5">
        <v>9.0</v>
      </c>
    </row>
    <row r="103">
      <c r="A103" s="2">
        <v>1992.0</v>
      </c>
      <c r="B103" s="3" t="s">
        <v>12</v>
      </c>
      <c r="C103" s="3" t="s">
        <v>36</v>
      </c>
      <c r="D103" s="2">
        <v>3.0</v>
      </c>
      <c r="E103" s="2">
        <v>2.0</v>
      </c>
      <c r="F103" s="3"/>
      <c r="H103" s="3" t="s">
        <v>12</v>
      </c>
      <c r="I103" s="4">
        <f t="shared" si="22"/>
        <v>25</v>
      </c>
      <c r="J103" s="5" t="s">
        <v>6</v>
      </c>
      <c r="K103" s="5">
        <v>9.0</v>
      </c>
      <c r="R103" s="5" t="s">
        <v>12</v>
      </c>
      <c r="S103" s="5">
        <v>9.0</v>
      </c>
    </row>
    <row r="104">
      <c r="A104" s="2">
        <v>1992.0</v>
      </c>
      <c r="B104" s="3" t="s">
        <v>12</v>
      </c>
      <c r="C104" s="3" t="s">
        <v>49</v>
      </c>
      <c r="D104" s="2">
        <v>2.0</v>
      </c>
      <c r="E104" s="2">
        <v>1.0</v>
      </c>
      <c r="F104" s="3"/>
      <c r="H104" s="3" t="s">
        <v>12</v>
      </c>
      <c r="I104" s="4">
        <f t="shared" si="22"/>
        <v>24</v>
      </c>
      <c r="J104" s="5" t="s">
        <v>21</v>
      </c>
      <c r="K104" s="5">
        <v>9.0</v>
      </c>
      <c r="R104" s="5" t="s">
        <v>9</v>
      </c>
      <c r="S104" s="5">
        <v>9.0</v>
      </c>
    </row>
    <row r="105">
      <c r="A105" s="2">
        <v>1992.0</v>
      </c>
      <c r="B105" s="3" t="s">
        <v>12</v>
      </c>
      <c r="C105" s="3" t="s">
        <v>29</v>
      </c>
      <c r="D105" s="2">
        <v>3.0</v>
      </c>
      <c r="E105" s="2">
        <v>0.0</v>
      </c>
      <c r="F105" s="3"/>
      <c r="H105" s="3" t="s">
        <v>12</v>
      </c>
      <c r="I105" s="4">
        <f t="shared" si="22"/>
        <v>23</v>
      </c>
      <c r="J105" s="5" t="s">
        <v>12</v>
      </c>
      <c r="K105" s="5">
        <v>9.0</v>
      </c>
      <c r="R105" s="5" t="s">
        <v>7</v>
      </c>
      <c r="S105" s="5">
        <v>9.0</v>
      </c>
    </row>
    <row r="106">
      <c r="A106" s="2">
        <v>1992.0</v>
      </c>
      <c r="B106" s="3" t="s">
        <v>36</v>
      </c>
      <c r="C106" s="3" t="s">
        <v>12</v>
      </c>
      <c r="D106" s="2">
        <v>1.0</v>
      </c>
      <c r="E106" s="2">
        <v>0.0</v>
      </c>
      <c r="F106" s="3"/>
      <c r="H106" s="3" t="s">
        <v>36</v>
      </c>
      <c r="I106" s="4">
        <f t="shared" si="22"/>
        <v>4</v>
      </c>
      <c r="J106" s="5" t="s">
        <v>9</v>
      </c>
      <c r="K106" s="5">
        <v>9.0</v>
      </c>
      <c r="R106" s="5" t="s">
        <v>10</v>
      </c>
      <c r="S106" s="5">
        <v>8.0</v>
      </c>
    </row>
    <row r="107">
      <c r="A107" s="2">
        <v>1992.0</v>
      </c>
      <c r="B107" s="3" t="s">
        <v>36</v>
      </c>
      <c r="C107" s="3" t="s">
        <v>30</v>
      </c>
      <c r="D107" s="2">
        <v>1.0</v>
      </c>
      <c r="E107" s="2">
        <v>1.0</v>
      </c>
      <c r="F107" s="3"/>
      <c r="H107" s="3" t="s">
        <v>36</v>
      </c>
      <c r="I107" s="4">
        <f t="shared" si="22"/>
        <v>3</v>
      </c>
      <c r="J107" s="5" t="s">
        <v>7</v>
      </c>
      <c r="K107" s="5">
        <v>9.0</v>
      </c>
      <c r="R107" s="5" t="s">
        <v>8</v>
      </c>
      <c r="S107" s="5">
        <v>8.0</v>
      </c>
    </row>
    <row r="108">
      <c r="A108" s="2">
        <v>1992.0</v>
      </c>
      <c r="B108" s="3" t="s">
        <v>36</v>
      </c>
      <c r="C108" s="3" t="s">
        <v>29</v>
      </c>
      <c r="D108" s="2">
        <v>2.0</v>
      </c>
      <c r="E108" s="2">
        <v>1.0</v>
      </c>
      <c r="F108" s="3"/>
      <c r="H108" s="3" t="s">
        <v>36</v>
      </c>
      <c r="I108" s="4">
        <f t="shared" si="22"/>
        <v>2</v>
      </c>
      <c r="J108" s="5" t="s">
        <v>8</v>
      </c>
      <c r="K108" s="5">
        <v>8.0</v>
      </c>
      <c r="R108" s="5" t="s">
        <v>16</v>
      </c>
      <c r="S108" s="5">
        <v>8.0</v>
      </c>
    </row>
    <row r="109">
      <c r="A109" s="2">
        <v>1992.0</v>
      </c>
      <c r="B109" s="3" t="s">
        <v>12</v>
      </c>
      <c r="C109" s="3" t="s">
        <v>49</v>
      </c>
      <c r="D109" s="2">
        <v>0.0</v>
      </c>
      <c r="E109" s="2">
        <v>0.0</v>
      </c>
      <c r="F109" s="3"/>
      <c r="H109" s="3" t="s">
        <v>12</v>
      </c>
      <c r="I109" s="4">
        <f t="shared" si="22"/>
        <v>22</v>
      </c>
      <c r="J109" s="5" t="s">
        <v>16</v>
      </c>
      <c r="K109" s="5">
        <v>8.0</v>
      </c>
      <c r="R109" s="5" t="s">
        <v>6</v>
      </c>
      <c r="S109" s="5">
        <v>8.0</v>
      </c>
    </row>
    <row r="110">
      <c r="A110" s="2">
        <v>1992.0</v>
      </c>
      <c r="B110" s="3" t="s">
        <v>36</v>
      </c>
      <c r="C110" s="3" t="s">
        <v>49</v>
      </c>
      <c r="D110" s="2">
        <v>1.0</v>
      </c>
      <c r="E110" s="2">
        <v>1.0</v>
      </c>
      <c r="F110" s="3"/>
      <c r="H110" s="3" t="s">
        <v>36</v>
      </c>
      <c r="I110" s="4">
        <f t="shared" si="22"/>
        <v>1</v>
      </c>
      <c r="J110" s="5" t="s">
        <v>6</v>
      </c>
      <c r="K110" s="5">
        <v>8.0</v>
      </c>
      <c r="R110" s="5" t="s">
        <v>20</v>
      </c>
      <c r="S110" s="5">
        <v>8.0</v>
      </c>
    </row>
    <row r="111">
      <c r="A111" s="2">
        <v>1992.0</v>
      </c>
      <c r="B111" s="3" t="s">
        <v>49</v>
      </c>
      <c r="C111" s="3" t="s">
        <v>29</v>
      </c>
      <c r="D111" s="2">
        <v>5.0</v>
      </c>
      <c r="E111" s="2">
        <v>0.0</v>
      </c>
      <c r="F111" s="3"/>
      <c r="H111" s="3" t="s">
        <v>49</v>
      </c>
      <c r="I111" s="4">
        <f t="shared" si="22"/>
        <v>1</v>
      </c>
      <c r="J111" s="5" t="s">
        <v>20</v>
      </c>
      <c r="K111" s="5">
        <v>8.0</v>
      </c>
      <c r="R111" s="5" t="s">
        <v>21</v>
      </c>
      <c r="S111" s="5">
        <v>8.0</v>
      </c>
    </row>
    <row r="112">
      <c r="A112" s="2">
        <v>1992.0</v>
      </c>
      <c r="B112" s="3" t="s">
        <v>12</v>
      </c>
      <c r="C112" s="3" t="s">
        <v>29</v>
      </c>
      <c r="D112" s="2">
        <v>2.0</v>
      </c>
      <c r="E112" s="2">
        <v>0.0</v>
      </c>
      <c r="F112" s="3"/>
      <c r="H112" s="3" t="s">
        <v>12</v>
      </c>
      <c r="I112" s="4">
        <f t="shared" si="22"/>
        <v>21</v>
      </c>
      <c r="J112" s="5" t="s">
        <v>21</v>
      </c>
      <c r="K112" s="5">
        <v>8.0</v>
      </c>
      <c r="R112" s="5" t="s">
        <v>12</v>
      </c>
      <c r="S112" s="5">
        <v>8.0</v>
      </c>
    </row>
    <row r="113">
      <c r="A113" s="2">
        <v>1992.0</v>
      </c>
      <c r="B113" s="3" t="s">
        <v>29</v>
      </c>
      <c r="C113" s="3" t="s">
        <v>36</v>
      </c>
      <c r="D113" s="2">
        <v>1.0</v>
      </c>
      <c r="E113" s="2">
        <v>0.0</v>
      </c>
      <c r="F113" s="3"/>
      <c r="H113" s="3" t="s">
        <v>29</v>
      </c>
      <c r="I113" s="4">
        <f t="shared" si="22"/>
        <v>3</v>
      </c>
      <c r="J113" s="5" t="s">
        <v>12</v>
      </c>
      <c r="K113" s="5">
        <v>8.0</v>
      </c>
      <c r="R113" s="5" t="s">
        <v>9</v>
      </c>
      <c r="S113" s="5">
        <v>8.0</v>
      </c>
    </row>
    <row r="114">
      <c r="A114" s="2">
        <v>1992.0</v>
      </c>
      <c r="B114" s="3" t="s">
        <v>29</v>
      </c>
      <c r="C114" s="3" t="s">
        <v>30</v>
      </c>
      <c r="D114" s="2">
        <v>1.0</v>
      </c>
      <c r="E114" s="2">
        <v>0.0</v>
      </c>
      <c r="F114" s="3"/>
      <c r="H114" s="3" t="s">
        <v>29</v>
      </c>
      <c r="I114" s="4">
        <f t="shared" si="22"/>
        <v>2</v>
      </c>
      <c r="J114" s="5" t="s">
        <v>9</v>
      </c>
      <c r="K114" s="5">
        <v>8.0</v>
      </c>
      <c r="R114" s="5" t="s">
        <v>7</v>
      </c>
      <c r="S114" s="5">
        <v>8.0</v>
      </c>
    </row>
    <row r="115">
      <c r="A115" s="2"/>
      <c r="B115" s="3" t="s">
        <v>22</v>
      </c>
      <c r="C115" s="3" t="s">
        <v>22</v>
      </c>
      <c r="D115" s="2"/>
      <c r="E115" s="2"/>
      <c r="F115" s="3"/>
      <c r="H115" s="3" t="s">
        <v>22</v>
      </c>
      <c r="I115" s="4"/>
      <c r="J115" s="5" t="s">
        <v>7</v>
      </c>
      <c r="K115" s="5">
        <v>8.0</v>
      </c>
      <c r="M115" s="5" t="str">
        <f t="shared" ref="M115:M118" si="23">B115</f>
        <v/>
      </c>
      <c r="R115" s="5" t="s">
        <v>10</v>
      </c>
      <c r="S115" s="5">
        <v>7.0</v>
      </c>
      <c r="W115" s="5" t="s">
        <v>22</v>
      </c>
    </row>
    <row r="116">
      <c r="A116" s="2">
        <v>1993.0</v>
      </c>
      <c r="B116" s="3" t="s">
        <v>28</v>
      </c>
      <c r="C116" s="3" t="s">
        <v>8</v>
      </c>
      <c r="D116" s="2">
        <v>1.0</v>
      </c>
      <c r="E116" s="2">
        <v>0.0</v>
      </c>
      <c r="F116" s="3"/>
      <c r="H116" s="3" t="s">
        <v>28</v>
      </c>
      <c r="I116" s="4">
        <f>countif(B116:B450, B116)</f>
        <v>1</v>
      </c>
      <c r="J116" s="5" t="s">
        <v>10</v>
      </c>
      <c r="K116" s="5">
        <v>7.0</v>
      </c>
      <c r="M116" s="5" t="str">
        <f t="shared" si="23"/>
        <v>Marseille</v>
      </c>
      <c r="R116" s="5" t="s">
        <v>16</v>
      </c>
      <c r="S116" s="5">
        <v>7.0</v>
      </c>
      <c r="W116" s="5" t="s">
        <v>28</v>
      </c>
    </row>
    <row r="117">
      <c r="A117" s="2"/>
      <c r="B117" s="3" t="s">
        <v>22</v>
      </c>
      <c r="C117" s="3" t="s">
        <v>22</v>
      </c>
      <c r="D117" s="3"/>
      <c r="E117" s="3"/>
      <c r="F117" s="3"/>
      <c r="H117" s="3" t="s">
        <v>22</v>
      </c>
      <c r="I117" s="4"/>
      <c r="J117" s="5" t="s">
        <v>16</v>
      </c>
      <c r="K117" s="5">
        <v>7.0</v>
      </c>
      <c r="M117" s="5" t="str">
        <f t="shared" si="23"/>
        <v/>
      </c>
      <c r="R117" s="5" t="s">
        <v>8</v>
      </c>
      <c r="S117" s="5">
        <v>7.0</v>
      </c>
      <c r="W117" s="5" t="s">
        <v>22</v>
      </c>
    </row>
    <row r="118">
      <c r="A118" s="7">
        <v>1994.0</v>
      </c>
      <c r="B118" s="3" t="s">
        <v>8</v>
      </c>
      <c r="C118" s="3" t="s">
        <v>12</v>
      </c>
      <c r="D118" s="6">
        <v>4.0</v>
      </c>
      <c r="E118" s="6">
        <v>0.0</v>
      </c>
      <c r="F118" s="3"/>
      <c r="H118" s="3" t="s">
        <v>8</v>
      </c>
      <c r="I118" s="4">
        <f t="shared" ref="I118:I120" si="24">countif(B118:B452, B118)</f>
        <v>11</v>
      </c>
      <c r="J118" s="5" t="s">
        <v>8</v>
      </c>
      <c r="K118" s="5">
        <v>7.0</v>
      </c>
      <c r="M118" s="5" t="str">
        <f t="shared" si="23"/>
        <v>AC Milan</v>
      </c>
      <c r="R118" s="5" t="s">
        <v>6</v>
      </c>
      <c r="S118" s="5">
        <v>7.0</v>
      </c>
      <c r="W118" s="5" t="s">
        <v>8</v>
      </c>
    </row>
    <row r="119">
      <c r="A119" s="1">
        <v>1994.0</v>
      </c>
      <c r="B119" s="5" t="s">
        <v>12</v>
      </c>
      <c r="C119" s="5" t="s">
        <v>27</v>
      </c>
      <c r="D119" s="1">
        <v>3.0</v>
      </c>
      <c r="E119" s="1">
        <v>0.0</v>
      </c>
      <c r="F119" s="3"/>
      <c r="H119" s="5" t="s">
        <v>12</v>
      </c>
      <c r="I119" s="4">
        <f t="shared" si="24"/>
        <v>20</v>
      </c>
      <c r="J119" s="5" t="s">
        <v>6</v>
      </c>
      <c r="K119" s="5">
        <v>7.0</v>
      </c>
      <c r="R119" s="5" t="s">
        <v>20</v>
      </c>
      <c r="S119" s="5">
        <v>7.0</v>
      </c>
    </row>
    <row r="120">
      <c r="A120" s="1">
        <v>1994.0</v>
      </c>
      <c r="B120" s="5" t="s">
        <v>8</v>
      </c>
      <c r="C120" s="5" t="s">
        <v>38</v>
      </c>
      <c r="D120" s="1">
        <v>3.0</v>
      </c>
      <c r="E120" s="1">
        <v>0.0</v>
      </c>
      <c r="F120" s="3"/>
      <c r="H120" s="5" t="s">
        <v>8</v>
      </c>
      <c r="I120" s="4">
        <f t="shared" si="24"/>
        <v>10</v>
      </c>
      <c r="J120" s="5" t="s">
        <v>20</v>
      </c>
      <c r="K120" s="5">
        <v>7.0</v>
      </c>
      <c r="R120" s="5" t="s">
        <v>12</v>
      </c>
      <c r="S120" s="5">
        <v>7.0</v>
      </c>
    </row>
    <row r="121">
      <c r="A121" s="3"/>
      <c r="B121" s="3" t="s">
        <v>22</v>
      </c>
      <c r="C121" s="3" t="s">
        <v>22</v>
      </c>
      <c r="D121" s="3"/>
      <c r="E121" s="3"/>
      <c r="F121" s="3"/>
      <c r="G121" s="3"/>
      <c r="H121" s="3" t="s">
        <v>22</v>
      </c>
      <c r="I121" s="4"/>
      <c r="J121" s="5" t="s">
        <v>12</v>
      </c>
      <c r="K121" s="5">
        <v>7.0</v>
      </c>
      <c r="M121" s="5" t="str">
        <f t="shared" ref="M121:M122" si="25">B121</f>
        <v/>
      </c>
      <c r="R121" s="5" t="s">
        <v>21</v>
      </c>
      <c r="S121" s="5">
        <v>7.0</v>
      </c>
      <c r="W121" s="5" t="s">
        <v>22</v>
      </c>
    </row>
    <row r="122">
      <c r="A122" s="2">
        <v>1995.0</v>
      </c>
      <c r="B122" s="3" t="s">
        <v>10</v>
      </c>
      <c r="C122" s="3" t="s">
        <v>8</v>
      </c>
      <c r="D122" s="2">
        <v>1.0</v>
      </c>
      <c r="E122" s="2">
        <v>0.0</v>
      </c>
      <c r="F122" s="3"/>
      <c r="G122" s="3"/>
      <c r="H122" s="3" t="s">
        <v>10</v>
      </c>
      <c r="I122" s="4">
        <f t="shared" ref="I122:I128" si="26">countif(B122:B456, B122)</f>
        <v>7</v>
      </c>
      <c r="J122" s="5" t="s">
        <v>21</v>
      </c>
      <c r="K122" s="5">
        <v>7.0</v>
      </c>
      <c r="M122" s="5" t="str">
        <f t="shared" si="25"/>
        <v>Ajax</v>
      </c>
      <c r="R122" s="5" t="s">
        <v>9</v>
      </c>
      <c r="S122" s="5">
        <v>7.0</v>
      </c>
      <c r="W122" s="5" t="s">
        <v>10</v>
      </c>
    </row>
    <row r="123">
      <c r="A123" s="2">
        <v>1995.0</v>
      </c>
      <c r="B123" s="3" t="s">
        <v>10</v>
      </c>
      <c r="C123" s="3" t="s">
        <v>9</v>
      </c>
      <c r="D123" s="2">
        <v>5.0</v>
      </c>
      <c r="E123" s="2">
        <v>2.0</v>
      </c>
      <c r="F123" s="3"/>
      <c r="G123" s="3"/>
      <c r="H123" s="3" t="s">
        <v>10</v>
      </c>
      <c r="I123" s="4">
        <f t="shared" si="26"/>
        <v>6</v>
      </c>
      <c r="J123" s="5" t="s">
        <v>9</v>
      </c>
      <c r="K123" s="5">
        <v>7.0</v>
      </c>
      <c r="R123" s="5" t="s">
        <v>7</v>
      </c>
      <c r="S123" s="5">
        <v>7.0</v>
      </c>
    </row>
    <row r="124">
      <c r="A124" s="2">
        <v>1995.0</v>
      </c>
      <c r="B124" s="3" t="s">
        <v>8</v>
      </c>
      <c r="C124" s="3" t="s">
        <v>37</v>
      </c>
      <c r="D124" s="2">
        <v>3.0</v>
      </c>
      <c r="E124" s="2">
        <v>0.0</v>
      </c>
      <c r="F124" s="3"/>
      <c r="G124" s="3"/>
      <c r="H124" s="3" t="s">
        <v>8</v>
      </c>
      <c r="I124" s="4">
        <f t="shared" si="26"/>
        <v>9</v>
      </c>
      <c r="J124" s="5" t="s">
        <v>7</v>
      </c>
      <c r="K124" s="5">
        <v>7.0</v>
      </c>
      <c r="R124" s="5" t="s">
        <v>11</v>
      </c>
      <c r="S124" s="5">
        <v>6.0</v>
      </c>
    </row>
    <row r="125">
      <c r="A125" s="2">
        <v>1995.0</v>
      </c>
      <c r="B125" s="3" t="s">
        <v>8</v>
      </c>
      <c r="C125" s="3" t="s">
        <v>30</v>
      </c>
      <c r="D125" s="2">
        <v>2.0</v>
      </c>
      <c r="E125" s="2">
        <v>0.0</v>
      </c>
      <c r="F125" s="3"/>
      <c r="G125" s="3"/>
      <c r="H125" s="3" t="s">
        <v>8</v>
      </c>
      <c r="I125" s="4">
        <f t="shared" si="26"/>
        <v>8</v>
      </c>
      <c r="J125" s="5" t="s">
        <v>11</v>
      </c>
      <c r="K125" s="5">
        <v>6.0</v>
      </c>
      <c r="R125" s="5" t="s">
        <v>24</v>
      </c>
      <c r="S125" s="5">
        <v>6.0</v>
      </c>
    </row>
    <row r="126">
      <c r="A126" s="2">
        <v>1995.0</v>
      </c>
      <c r="B126" s="3" t="s">
        <v>37</v>
      </c>
      <c r="C126" s="3" t="s">
        <v>12</v>
      </c>
      <c r="D126" s="2">
        <v>3.0</v>
      </c>
      <c r="E126" s="2">
        <v>2.0</v>
      </c>
      <c r="F126" s="3"/>
      <c r="G126" s="3"/>
      <c r="H126" s="3" t="s">
        <v>37</v>
      </c>
      <c r="I126" s="4">
        <f t="shared" si="26"/>
        <v>4</v>
      </c>
      <c r="J126" s="5" t="s">
        <v>24</v>
      </c>
      <c r="K126" s="5">
        <v>6.0</v>
      </c>
      <c r="R126" s="5" t="s">
        <v>26</v>
      </c>
      <c r="S126" s="5">
        <v>6.0</v>
      </c>
    </row>
    <row r="127">
      <c r="A127" s="2">
        <v>1995.0</v>
      </c>
      <c r="B127" s="3" t="s">
        <v>10</v>
      </c>
      <c r="C127" s="3" t="s">
        <v>79</v>
      </c>
      <c r="D127" s="2">
        <v>3.0</v>
      </c>
      <c r="E127" s="2">
        <v>0.0</v>
      </c>
      <c r="F127" s="3"/>
      <c r="G127" s="3"/>
      <c r="H127" s="3" t="s">
        <v>10</v>
      </c>
      <c r="I127" s="4">
        <f t="shared" si="26"/>
        <v>5</v>
      </c>
      <c r="J127" s="5" t="s">
        <v>26</v>
      </c>
      <c r="K127" s="5">
        <v>6.0</v>
      </c>
      <c r="R127" s="5" t="s">
        <v>27</v>
      </c>
      <c r="S127" s="5">
        <v>6.0</v>
      </c>
    </row>
    <row r="128">
      <c r="A128" s="2">
        <v>1995.0</v>
      </c>
      <c r="B128" s="3" t="s">
        <v>9</v>
      </c>
      <c r="C128" s="3" t="s">
        <v>59</v>
      </c>
      <c r="D128" s="2">
        <v>2.0</v>
      </c>
      <c r="E128" s="2">
        <v>2.0</v>
      </c>
      <c r="F128" s="3"/>
      <c r="G128" s="3"/>
      <c r="H128" s="3" t="s">
        <v>9</v>
      </c>
      <c r="I128" s="4">
        <f t="shared" si="26"/>
        <v>21</v>
      </c>
      <c r="J128" s="5" t="s">
        <v>27</v>
      </c>
      <c r="K128" s="5">
        <v>6.0</v>
      </c>
      <c r="R128" s="5" t="s">
        <v>10</v>
      </c>
      <c r="S128" s="5">
        <v>6.0</v>
      </c>
    </row>
    <row r="129">
      <c r="A129" s="3"/>
      <c r="B129" s="3" t="s">
        <v>22</v>
      </c>
      <c r="C129" s="3" t="s">
        <v>22</v>
      </c>
      <c r="D129" s="3"/>
      <c r="E129" s="3"/>
      <c r="F129" s="3"/>
      <c r="G129" s="3"/>
      <c r="H129" s="3" t="s">
        <v>22</v>
      </c>
      <c r="I129" s="4"/>
      <c r="J129" s="5" t="s">
        <v>10</v>
      </c>
      <c r="K129" s="5">
        <v>6.0</v>
      </c>
      <c r="M129" s="5" t="str">
        <f t="shared" ref="M129:M130" si="27">B129</f>
        <v/>
      </c>
      <c r="R129" s="5" t="s">
        <v>18</v>
      </c>
      <c r="S129" s="5">
        <v>6.0</v>
      </c>
      <c r="W129" s="5" t="s">
        <v>22</v>
      </c>
    </row>
    <row r="130">
      <c r="A130" s="2">
        <v>1996.0</v>
      </c>
      <c r="B130" s="6" t="s">
        <v>16</v>
      </c>
      <c r="C130" s="6" t="s">
        <v>10</v>
      </c>
      <c r="D130" s="2">
        <v>1.0</v>
      </c>
      <c r="E130" s="2">
        <v>1.0</v>
      </c>
      <c r="F130" s="3"/>
      <c r="G130" s="3"/>
      <c r="H130" s="3" t="s">
        <v>10</v>
      </c>
      <c r="I130" s="4">
        <f t="shared" ref="I130:I136" si="28">countif(B130:B464, B130)</f>
        <v>14</v>
      </c>
      <c r="J130" s="5" t="s">
        <v>18</v>
      </c>
      <c r="K130" s="5">
        <v>6.0</v>
      </c>
      <c r="M130" s="5" t="str">
        <f t="shared" si="27"/>
        <v>Juventus</v>
      </c>
      <c r="R130" s="5" t="s">
        <v>16</v>
      </c>
      <c r="S130" s="5">
        <v>6.0</v>
      </c>
      <c r="W130" s="5" t="s">
        <v>16</v>
      </c>
    </row>
    <row r="131">
      <c r="A131" s="2">
        <v>1996.0</v>
      </c>
      <c r="B131" s="3" t="s">
        <v>10</v>
      </c>
      <c r="C131" s="3" t="s">
        <v>54</v>
      </c>
      <c r="D131" s="2">
        <v>3.0</v>
      </c>
      <c r="E131" s="2">
        <v>1.0</v>
      </c>
      <c r="F131" s="3"/>
      <c r="G131" s="3"/>
      <c r="H131" s="3" t="s">
        <v>10</v>
      </c>
      <c r="I131" s="4">
        <f t="shared" si="28"/>
        <v>4</v>
      </c>
      <c r="J131" s="5" t="s">
        <v>16</v>
      </c>
      <c r="K131" s="5">
        <v>6.0</v>
      </c>
      <c r="R131" s="5" t="s">
        <v>8</v>
      </c>
      <c r="S131" s="5">
        <v>6.0</v>
      </c>
    </row>
    <row r="132">
      <c r="A132" s="2">
        <v>1996.0</v>
      </c>
      <c r="B132" s="3" t="s">
        <v>16</v>
      </c>
      <c r="C132" s="3" t="s">
        <v>63</v>
      </c>
      <c r="D132" s="2">
        <v>4.0</v>
      </c>
      <c r="E132" s="2">
        <v>3.0</v>
      </c>
      <c r="F132" s="3"/>
      <c r="G132" s="3"/>
      <c r="H132" s="3" t="s">
        <v>16</v>
      </c>
      <c r="I132" s="4">
        <f t="shared" si="28"/>
        <v>13</v>
      </c>
      <c r="J132" s="5" t="s">
        <v>8</v>
      </c>
      <c r="K132" s="5">
        <v>6.0</v>
      </c>
      <c r="R132" s="5" t="s">
        <v>20</v>
      </c>
      <c r="S132" s="5">
        <v>6.0</v>
      </c>
    </row>
    <row r="133">
      <c r="A133" s="2">
        <v>1996.0</v>
      </c>
      <c r="B133" s="3" t="s">
        <v>63</v>
      </c>
      <c r="C133" s="3" t="s">
        <v>15</v>
      </c>
      <c r="D133" s="2">
        <v>4.0</v>
      </c>
      <c r="E133" s="2">
        <v>2.0</v>
      </c>
      <c r="F133" s="3"/>
      <c r="G133" s="3"/>
      <c r="H133" s="3" t="s">
        <v>63</v>
      </c>
      <c r="I133" s="4">
        <f t="shared" si="28"/>
        <v>1</v>
      </c>
      <c r="J133" s="5" t="s">
        <v>20</v>
      </c>
      <c r="K133" s="5">
        <v>6.0</v>
      </c>
      <c r="R133" s="5" t="s">
        <v>6</v>
      </c>
      <c r="S133" s="5">
        <v>6.0</v>
      </c>
    </row>
    <row r="134">
      <c r="A134" s="2">
        <v>1996.0</v>
      </c>
      <c r="B134" s="3" t="s">
        <v>16</v>
      </c>
      <c r="C134" s="3" t="s">
        <v>7</v>
      </c>
      <c r="D134" s="2">
        <v>2.0</v>
      </c>
      <c r="E134" s="2">
        <v>1.0</v>
      </c>
      <c r="F134" s="3"/>
      <c r="G134" s="3"/>
      <c r="H134" s="3" t="s">
        <v>16</v>
      </c>
      <c r="I134" s="4">
        <f t="shared" si="28"/>
        <v>12</v>
      </c>
      <c r="J134" s="5" t="s">
        <v>6</v>
      </c>
      <c r="K134" s="5">
        <v>6.0</v>
      </c>
      <c r="R134" s="5" t="s">
        <v>21</v>
      </c>
      <c r="S134" s="5">
        <v>6.0</v>
      </c>
    </row>
    <row r="135">
      <c r="A135" s="2">
        <v>1996.0</v>
      </c>
      <c r="B135" s="3" t="s">
        <v>54</v>
      </c>
      <c r="C135" s="3" t="s">
        <v>80</v>
      </c>
      <c r="D135" s="2">
        <v>3.0</v>
      </c>
      <c r="E135" s="2">
        <v>0.0</v>
      </c>
      <c r="F135" s="3"/>
      <c r="G135" s="3"/>
      <c r="H135" s="3" t="s">
        <v>54</v>
      </c>
      <c r="I135" s="4">
        <f t="shared" si="28"/>
        <v>1</v>
      </c>
      <c r="J135" s="5" t="s">
        <v>21</v>
      </c>
      <c r="K135" s="5">
        <v>6.0</v>
      </c>
      <c r="R135" s="5" t="s">
        <v>12</v>
      </c>
      <c r="S135" s="5">
        <v>6.0</v>
      </c>
    </row>
    <row r="136">
      <c r="A136" s="2">
        <v>1996.0</v>
      </c>
      <c r="B136" s="3" t="s">
        <v>10</v>
      </c>
      <c r="C136" s="8" t="s">
        <v>18</v>
      </c>
      <c r="D136" s="3"/>
      <c r="E136" s="3"/>
      <c r="F136" s="3"/>
      <c r="G136" s="3"/>
      <c r="H136" s="3" t="s">
        <v>10</v>
      </c>
      <c r="I136" s="4">
        <f t="shared" si="28"/>
        <v>3</v>
      </c>
      <c r="J136" s="5" t="s">
        <v>12</v>
      </c>
      <c r="K136" s="5">
        <v>6.0</v>
      </c>
      <c r="R136" s="5" t="s">
        <v>9</v>
      </c>
      <c r="S136" s="5">
        <v>6.0</v>
      </c>
    </row>
    <row r="137">
      <c r="A137" s="3"/>
      <c r="B137" s="3" t="s">
        <v>22</v>
      </c>
      <c r="C137" s="3" t="s">
        <v>22</v>
      </c>
      <c r="D137" s="3"/>
      <c r="E137" s="3"/>
      <c r="F137" s="3"/>
      <c r="G137" s="3"/>
      <c r="H137" s="3" t="s">
        <v>22</v>
      </c>
      <c r="I137" s="4"/>
      <c r="J137" s="5" t="s">
        <v>9</v>
      </c>
      <c r="K137" s="5">
        <v>6.0</v>
      </c>
      <c r="M137" s="5" t="str">
        <f t="shared" ref="M137:M138" si="29">B137</f>
        <v/>
      </c>
      <c r="R137" s="5" t="s">
        <v>7</v>
      </c>
      <c r="S137" s="5">
        <v>6.0</v>
      </c>
      <c r="W137" s="5" t="s">
        <v>22</v>
      </c>
    </row>
    <row r="138">
      <c r="A138" s="2">
        <v>1997.0</v>
      </c>
      <c r="B138" s="3" t="s">
        <v>18</v>
      </c>
      <c r="C138" s="3" t="s">
        <v>16</v>
      </c>
      <c r="D138" s="2">
        <v>3.0</v>
      </c>
      <c r="E138" s="2">
        <v>1.0</v>
      </c>
      <c r="F138" s="3"/>
      <c r="G138" s="3"/>
      <c r="H138" s="3" t="s">
        <v>18</v>
      </c>
      <c r="I138" s="4">
        <f t="shared" ref="I138:I144" si="30">countif(B138:B472, B138)</f>
        <v>6</v>
      </c>
      <c r="J138" s="5" t="s">
        <v>7</v>
      </c>
      <c r="K138" s="5">
        <v>6.0</v>
      </c>
      <c r="M138" s="5" t="str">
        <f t="shared" si="29"/>
        <v>Borussia Dortmund</v>
      </c>
      <c r="R138" s="5" t="s">
        <v>26</v>
      </c>
      <c r="S138" s="5">
        <v>5.0</v>
      </c>
      <c r="W138" s="5" t="s">
        <v>18</v>
      </c>
    </row>
    <row r="139">
      <c r="A139" s="2">
        <v>1997.0</v>
      </c>
      <c r="B139" s="3" t="s">
        <v>16</v>
      </c>
      <c r="C139" s="3" t="s">
        <v>10</v>
      </c>
      <c r="D139" s="2">
        <v>6.0</v>
      </c>
      <c r="E139" s="2">
        <v>2.0</v>
      </c>
      <c r="F139" s="3"/>
      <c r="G139" s="3"/>
      <c r="H139" s="3" t="s">
        <v>16</v>
      </c>
      <c r="I139" s="4">
        <f t="shared" si="30"/>
        <v>11</v>
      </c>
      <c r="J139" s="5" t="s">
        <v>26</v>
      </c>
      <c r="K139" s="5">
        <v>5.0</v>
      </c>
      <c r="R139" s="5" t="s">
        <v>24</v>
      </c>
      <c r="S139" s="5">
        <v>5.0</v>
      </c>
    </row>
    <row r="140">
      <c r="A140" s="2">
        <v>1997.0</v>
      </c>
      <c r="B140" s="3" t="s">
        <v>18</v>
      </c>
      <c r="C140" s="3" t="s">
        <v>20</v>
      </c>
      <c r="D140" s="2">
        <v>2.0</v>
      </c>
      <c r="E140" s="2">
        <v>0.0</v>
      </c>
      <c r="F140" s="3"/>
      <c r="G140" s="3"/>
      <c r="H140" s="3" t="s">
        <v>18</v>
      </c>
      <c r="I140" s="4">
        <f t="shared" si="30"/>
        <v>5</v>
      </c>
      <c r="J140" s="5" t="s">
        <v>24</v>
      </c>
      <c r="K140" s="5">
        <v>5.0</v>
      </c>
      <c r="R140" s="5" t="s">
        <v>27</v>
      </c>
      <c r="S140" s="5">
        <v>5.0</v>
      </c>
    </row>
    <row r="141">
      <c r="A141" s="2">
        <v>1997.0</v>
      </c>
      <c r="B141" s="3" t="s">
        <v>16</v>
      </c>
      <c r="C141" s="3" t="s">
        <v>81</v>
      </c>
      <c r="D141" s="2">
        <v>3.0</v>
      </c>
      <c r="E141" s="2">
        <v>1.0</v>
      </c>
      <c r="F141" s="3"/>
      <c r="G141" s="3"/>
      <c r="H141" s="3" t="s">
        <v>16</v>
      </c>
      <c r="I141" s="4">
        <f t="shared" si="30"/>
        <v>10</v>
      </c>
      <c r="J141" s="5" t="s">
        <v>27</v>
      </c>
      <c r="K141" s="5">
        <v>5.0</v>
      </c>
      <c r="R141" s="5" t="s">
        <v>30</v>
      </c>
      <c r="S141" s="5">
        <v>5.0</v>
      </c>
    </row>
    <row r="142">
      <c r="A142" s="2">
        <v>1997.0</v>
      </c>
      <c r="B142" s="3" t="s">
        <v>10</v>
      </c>
      <c r="C142" s="3" t="s">
        <v>33</v>
      </c>
      <c r="D142" s="2">
        <v>4.0</v>
      </c>
      <c r="E142" s="2">
        <v>3.0</v>
      </c>
      <c r="F142" s="3"/>
      <c r="G142" s="3"/>
      <c r="H142" s="3" t="s">
        <v>10</v>
      </c>
      <c r="I142" s="4">
        <f t="shared" si="30"/>
        <v>2</v>
      </c>
      <c r="J142" s="5" t="s">
        <v>32</v>
      </c>
      <c r="K142" s="5">
        <v>5.0</v>
      </c>
      <c r="R142" s="5" t="s">
        <v>32</v>
      </c>
      <c r="S142" s="5">
        <v>5.0</v>
      </c>
    </row>
    <row r="143">
      <c r="A143" s="2">
        <v>1997.0</v>
      </c>
      <c r="B143" s="3" t="s">
        <v>20</v>
      </c>
      <c r="C143" s="3" t="s">
        <v>27</v>
      </c>
      <c r="D143" s="2">
        <v>4.0</v>
      </c>
      <c r="E143" s="2">
        <v>0.0</v>
      </c>
      <c r="F143" s="3"/>
      <c r="G143" s="3"/>
      <c r="H143" s="3" t="s">
        <v>20</v>
      </c>
      <c r="I143" s="4">
        <f t="shared" si="30"/>
        <v>13</v>
      </c>
      <c r="J143" s="5" t="s">
        <v>10</v>
      </c>
      <c r="K143" s="5">
        <v>5.0</v>
      </c>
      <c r="R143" s="5" t="s">
        <v>10</v>
      </c>
      <c r="S143" s="5">
        <v>5.0</v>
      </c>
    </row>
    <row r="144">
      <c r="A144" s="2">
        <v>1997.0</v>
      </c>
      <c r="B144" s="3" t="s">
        <v>18</v>
      </c>
      <c r="C144" s="3" t="s">
        <v>82</v>
      </c>
      <c r="D144" s="2">
        <v>4.0</v>
      </c>
      <c r="E144" s="2">
        <v>1.0</v>
      </c>
      <c r="F144" s="3"/>
      <c r="G144" s="3"/>
      <c r="H144" s="3" t="s">
        <v>18</v>
      </c>
      <c r="I144" s="4">
        <f t="shared" si="30"/>
        <v>4</v>
      </c>
      <c r="J144" s="5" t="s">
        <v>18</v>
      </c>
      <c r="K144" s="5">
        <v>5.0</v>
      </c>
      <c r="R144" s="5" t="s">
        <v>18</v>
      </c>
      <c r="S144" s="5">
        <v>5.0</v>
      </c>
    </row>
    <row r="145">
      <c r="A145" s="3"/>
      <c r="B145" s="3" t="s">
        <v>22</v>
      </c>
      <c r="C145" s="3" t="s">
        <v>22</v>
      </c>
      <c r="D145" s="3"/>
      <c r="E145" s="3"/>
      <c r="F145" s="3"/>
      <c r="G145" s="3"/>
      <c r="H145" s="3" t="s">
        <v>22</v>
      </c>
      <c r="I145" s="4"/>
      <c r="J145" s="5" t="s">
        <v>16</v>
      </c>
      <c r="K145" s="5">
        <v>5.0</v>
      </c>
      <c r="M145" s="5" t="str">
        <f t="shared" ref="M145:M146" si="31">B145</f>
        <v/>
      </c>
      <c r="R145" s="5" t="s">
        <v>16</v>
      </c>
      <c r="S145" s="5">
        <v>5.0</v>
      </c>
      <c r="W145" s="5" t="s">
        <v>22</v>
      </c>
    </row>
    <row r="146">
      <c r="A146" s="2">
        <v>1998.0</v>
      </c>
      <c r="B146" s="3" t="s">
        <v>7</v>
      </c>
      <c r="C146" s="3" t="s">
        <v>16</v>
      </c>
      <c r="D146" s="2">
        <v>1.0</v>
      </c>
      <c r="E146" s="2">
        <v>0.0</v>
      </c>
      <c r="F146" s="3"/>
      <c r="G146" s="3"/>
      <c r="H146" s="3" t="s">
        <v>7</v>
      </c>
      <c r="I146" s="4">
        <f t="shared" ref="I146:I152" si="32">countif(B146:B480, B146)</f>
        <v>28</v>
      </c>
      <c r="J146" s="5" t="s">
        <v>11</v>
      </c>
      <c r="K146" s="5">
        <v>5.0</v>
      </c>
      <c r="M146" s="5" t="str">
        <f t="shared" si="31"/>
        <v>Real Madrid</v>
      </c>
      <c r="R146" s="5" t="s">
        <v>11</v>
      </c>
      <c r="S146" s="5">
        <v>5.0</v>
      </c>
      <c r="W146" s="5" t="s">
        <v>7</v>
      </c>
    </row>
    <row r="147">
      <c r="A147" s="2">
        <v>1998.0</v>
      </c>
      <c r="B147" s="3" t="s">
        <v>16</v>
      </c>
      <c r="C147" s="3" t="s">
        <v>38</v>
      </c>
      <c r="D147" s="2">
        <v>6.0</v>
      </c>
      <c r="E147" s="2">
        <v>4.0</v>
      </c>
      <c r="F147" s="3"/>
      <c r="G147" s="3"/>
      <c r="H147" s="3" t="s">
        <v>16</v>
      </c>
      <c r="I147" s="4">
        <f t="shared" si="32"/>
        <v>9</v>
      </c>
      <c r="J147" s="5" t="s">
        <v>8</v>
      </c>
      <c r="K147" s="5">
        <v>5.0</v>
      </c>
      <c r="R147" s="5" t="s">
        <v>8</v>
      </c>
      <c r="S147" s="5">
        <v>5.0</v>
      </c>
    </row>
    <row r="148">
      <c r="A148" s="2">
        <v>1998.0</v>
      </c>
      <c r="B148" s="3" t="s">
        <v>7</v>
      </c>
      <c r="C148" s="3" t="s">
        <v>18</v>
      </c>
      <c r="D148" s="2">
        <v>2.0</v>
      </c>
      <c r="E148" s="2">
        <v>0.0</v>
      </c>
      <c r="F148" s="3"/>
      <c r="G148" s="3"/>
      <c r="H148" s="3" t="s">
        <v>7</v>
      </c>
      <c r="I148" s="4">
        <f t="shared" si="32"/>
        <v>27</v>
      </c>
      <c r="J148" s="5" t="s">
        <v>20</v>
      </c>
      <c r="K148" s="5">
        <v>5.0</v>
      </c>
      <c r="R148" s="5" t="s">
        <v>20</v>
      </c>
      <c r="S148" s="5">
        <v>5.0</v>
      </c>
    </row>
    <row r="149">
      <c r="A149" s="2">
        <v>1998.0</v>
      </c>
      <c r="B149" s="3" t="s">
        <v>16</v>
      </c>
      <c r="C149" s="3" t="s">
        <v>29</v>
      </c>
      <c r="D149" s="2">
        <v>5.0</v>
      </c>
      <c r="E149" s="2">
        <v>2.0</v>
      </c>
      <c r="F149" s="3"/>
      <c r="G149" s="3"/>
      <c r="H149" s="3" t="s">
        <v>16</v>
      </c>
      <c r="I149" s="4">
        <f t="shared" si="32"/>
        <v>8</v>
      </c>
      <c r="J149" s="5" t="s">
        <v>21</v>
      </c>
      <c r="K149" s="5">
        <v>5.0</v>
      </c>
      <c r="R149" s="5" t="s">
        <v>21</v>
      </c>
      <c r="S149" s="5">
        <v>5.0</v>
      </c>
    </row>
    <row r="150">
      <c r="A150" s="2">
        <v>1998.0</v>
      </c>
      <c r="B150" s="3" t="s">
        <v>38</v>
      </c>
      <c r="C150" s="3" t="s">
        <v>20</v>
      </c>
      <c r="D150" s="2">
        <v>1.0</v>
      </c>
      <c r="E150" s="2">
        <v>1.0</v>
      </c>
      <c r="F150" s="3"/>
      <c r="G150" s="3"/>
      <c r="H150" s="3" t="s">
        <v>38</v>
      </c>
      <c r="I150" s="4">
        <f t="shared" si="32"/>
        <v>4</v>
      </c>
      <c r="J150" s="5" t="s">
        <v>12</v>
      </c>
      <c r="K150" s="5">
        <v>5.0</v>
      </c>
      <c r="R150" s="5" t="s">
        <v>12</v>
      </c>
      <c r="S150" s="5">
        <v>5.0</v>
      </c>
    </row>
    <row r="151">
      <c r="A151" s="2">
        <v>1998.0</v>
      </c>
      <c r="B151" s="3" t="s">
        <v>7</v>
      </c>
      <c r="C151" s="3" t="s">
        <v>51</v>
      </c>
      <c r="D151" s="2">
        <v>4.0</v>
      </c>
      <c r="E151" s="2">
        <v>1.0</v>
      </c>
      <c r="F151" s="3"/>
      <c r="G151" s="3"/>
      <c r="H151" s="3" t="s">
        <v>7</v>
      </c>
      <c r="I151" s="4">
        <f t="shared" si="32"/>
        <v>26</v>
      </c>
      <c r="J151" s="5" t="s">
        <v>33</v>
      </c>
      <c r="K151" s="5">
        <v>5.0</v>
      </c>
      <c r="R151" s="5" t="s">
        <v>33</v>
      </c>
      <c r="S151" s="5">
        <v>5.0</v>
      </c>
    </row>
    <row r="152">
      <c r="A152" s="2">
        <v>1998.0</v>
      </c>
      <c r="B152" s="3" t="s">
        <v>18</v>
      </c>
      <c r="C152" s="3" t="s">
        <v>9</v>
      </c>
      <c r="D152" s="2">
        <v>1.0</v>
      </c>
      <c r="E152" s="2">
        <v>0.0</v>
      </c>
      <c r="F152" s="3"/>
      <c r="G152" s="3"/>
      <c r="H152" s="3" t="s">
        <v>18</v>
      </c>
      <c r="I152" s="4">
        <f t="shared" si="32"/>
        <v>3</v>
      </c>
      <c r="J152" s="5" t="s">
        <v>9</v>
      </c>
      <c r="K152" s="5">
        <v>5.0</v>
      </c>
      <c r="R152" s="5" t="s">
        <v>9</v>
      </c>
      <c r="S152" s="5">
        <v>5.0</v>
      </c>
    </row>
    <row r="153">
      <c r="A153" s="3"/>
      <c r="B153" s="3" t="s">
        <v>22</v>
      </c>
      <c r="C153" s="3" t="s">
        <v>22</v>
      </c>
      <c r="D153" s="3"/>
      <c r="E153" s="3"/>
      <c r="F153" s="3"/>
      <c r="G153" s="3"/>
      <c r="H153" s="3" t="s">
        <v>22</v>
      </c>
      <c r="I153" s="4"/>
      <c r="J153" s="5" t="s">
        <v>7</v>
      </c>
      <c r="K153" s="5">
        <v>5.0</v>
      </c>
      <c r="M153" s="5" t="str">
        <f t="shared" ref="M153:M154" si="33">B153</f>
        <v/>
      </c>
      <c r="R153" s="5" t="s">
        <v>7</v>
      </c>
      <c r="S153" s="5">
        <v>5.0</v>
      </c>
      <c r="W153" s="5" t="s">
        <v>22</v>
      </c>
    </row>
    <row r="154">
      <c r="A154" s="2">
        <v>1999.0</v>
      </c>
      <c r="B154" s="3" t="s">
        <v>20</v>
      </c>
      <c r="C154" s="3" t="s">
        <v>9</v>
      </c>
      <c r="D154" s="2">
        <v>2.0</v>
      </c>
      <c r="E154" s="2">
        <v>1.0</v>
      </c>
      <c r="F154" s="3"/>
      <c r="G154" s="3"/>
      <c r="H154" s="3" t="s">
        <v>20</v>
      </c>
      <c r="I154" s="4">
        <f t="shared" ref="I154:I160" si="34">countif(B154:B488, B154)</f>
        <v>12</v>
      </c>
      <c r="J154" s="5" t="s">
        <v>6</v>
      </c>
      <c r="K154" s="5">
        <v>5.0</v>
      </c>
      <c r="M154" s="5" t="str">
        <f t="shared" si="33"/>
        <v>Manchester United</v>
      </c>
      <c r="R154" s="5" t="s">
        <v>6</v>
      </c>
      <c r="S154" s="5">
        <v>5.0</v>
      </c>
      <c r="W154" s="5" t="s">
        <v>20</v>
      </c>
    </row>
    <row r="155">
      <c r="A155" s="2">
        <v>1999.0</v>
      </c>
      <c r="B155" s="3" t="s">
        <v>20</v>
      </c>
      <c r="C155" s="3" t="s">
        <v>16</v>
      </c>
      <c r="D155" s="2">
        <v>4.0</v>
      </c>
      <c r="E155" s="2">
        <v>3.0</v>
      </c>
      <c r="F155" s="3"/>
      <c r="G155" s="3"/>
      <c r="H155" s="3" t="s">
        <v>20</v>
      </c>
      <c r="I155" s="4">
        <f t="shared" si="34"/>
        <v>11</v>
      </c>
      <c r="J155" s="5" t="s">
        <v>26</v>
      </c>
      <c r="K155" s="5">
        <v>4.0</v>
      </c>
      <c r="R155" s="5" t="s">
        <v>26</v>
      </c>
      <c r="S155" s="5">
        <v>4.0</v>
      </c>
    </row>
    <row r="156">
      <c r="A156" s="2">
        <v>1999.0</v>
      </c>
      <c r="B156" s="3" t="s">
        <v>9</v>
      </c>
      <c r="C156" s="3" t="s">
        <v>29</v>
      </c>
      <c r="D156" s="2">
        <v>4.0</v>
      </c>
      <c r="E156" s="2">
        <v>3.0</v>
      </c>
      <c r="F156" s="3"/>
      <c r="G156" s="3"/>
      <c r="H156" s="3" t="s">
        <v>9</v>
      </c>
      <c r="I156" s="4">
        <f t="shared" si="34"/>
        <v>20</v>
      </c>
      <c r="J156" s="5" t="s">
        <v>27</v>
      </c>
      <c r="K156" s="5">
        <v>4.0</v>
      </c>
      <c r="R156" s="5" t="s">
        <v>27</v>
      </c>
      <c r="S156" s="5">
        <v>4.0</v>
      </c>
    </row>
    <row r="157">
      <c r="A157" s="2">
        <v>1999.0</v>
      </c>
      <c r="B157" s="3" t="s">
        <v>20</v>
      </c>
      <c r="C157" s="3" t="s">
        <v>11</v>
      </c>
      <c r="D157" s="2">
        <v>3.0</v>
      </c>
      <c r="E157" s="2">
        <v>1.0</v>
      </c>
      <c r="F157" s="3"/>
      <c r="G157" s="3"/>
      <c r="H157" s="3" t="s">
        <v>20</v>
      </c>
      <c r="I157" s="4">
        <f t="shared" si="34"/>
        <v>10</v>
      </c>
      <c r="J157" s="5" t="s">
        <v>31</v>
      </c>
      <c r="K157" s="5">
        <v>4.0</v>
      </c>
      <c r="R157" s="5" t="s">
        <v>31</v>
      </c>
      <c r="S157" s="5">
        <v>4.0</v>
      </c>
    </row>
    <row r="158">
      <c r="A158" s="2">
        <v>1999.0</v>
      </c>
      <c r="B158" s="3" t="s">
        <v>16</v>
      </c>
      <c r="C158" s="3" t="s">
        <v>83</v>
      </c>
      <c r="D158" s="2">
        <v>3.0</v>
      </c>
      <c r="E158" s="2">
        <v>2.0</v>
      </c>
      <c r="F158" s="3"/>
      <c r="G158" s="3"/>
      <c r="H158" s="3" t="s">
        <v>16</v>
      </c>
      <c r="I158" s="4">
        <f t="shared" si="34"/>
        <v>7</v>
      </c>
      <c r="J158" s="5" t="s">
        <v>30</v>
      </c>
      <c r="K158" s="5">
        <v>4.0</v>
      </c>
      <c r="R158" s="5" t="s">
        <v>30</v>
      </c>
      <c r="S158" s="5">
        <v>4.0</v>
      </c>
    </row>
    <row r="159">
      <c r="A159" s="2">
        <v>1999.0</v>
      </c>
      <c r="B159" s="3" t="s">
        <v>29</v>
      </c>
      <c r="C159" s="3" t="s">
        <v>7</v>
      </c>
      <c r="D159" s="2">
        <v>3.0</v>
      </c>
      <c r="E159" s="2">
        <v>1.0</v>
      </c>
      <c r="F159" s="3"/>
      <c r="G159" s="3"/>
      <c r="H159" s="3" t="s">
        <v>29</v>
      </c>
      <c r="I159" s="4">
        <f t="shared" si="34"/>
        <v>1</v>
      </c>
      <c r="J159" s="5" t="s">
        <v>28</v>
      </c>
      <c r="K159" s="5">
        <v>4.0</v>
      </c>
      <c r="R159" s="5" t="s">
        <v>28</v>
      </c>
      <c r="S159" s="5">
        <v>4.0</v>
      </c>
    </row>
    <row r="160">
      <c r="A160" s="2">
        <v>1999.0</v>
      </c>
      <c r="B160" s="3" t="s">
        <v>9</v>
      </c>
      <c r="C160" s="3" t="s">
        <v>84</v>
      </c>
      <c r="D160" s="2">
        <v>6.0</v>
      </c>
      <c r="E160" s="2">
        <v>0.0</v>
      </c>
      <c r="F160" s="3"/>
      <c r="G160" s="3"/>
      <c r="H160" s="3" t="s">
        <v>9</v>
      </c>
      <c r="I160" s="4">
        <f t="shared" si="34"/>
        <v>19</v>
      </c>
      <c r="J160" s="5" t="s">
        <v>32</v>
      </c>
      <c r="K160" s="5">
        <v>4.0</v>
      </c>
      <c r="R160" s="5" t="s">
        <v>32</v>
      </c>
      <c r="S160" s="5">
        <v>4.0</v>
      </c>
    </row>
    <row r="161">
      <c r="A161" s="3"/>
      <c r="B161" s="3" t="s">
        <v>22</v>
      </c>
      <c r="C161" s="3" t="s">
        <v>22</v>
      </c>
      <c r="D161" s="3"/>
      <c r="E161" s="3"/>
      <c r="F161" s="3"/>
      <c r="G161" s="3"/>
      <c r="H161" s="3" t="s">
        <v>22</v>
      </c>
      <c r="I161" s="4"/>
      <c r="J161" s="5" t="s">
        <v>24</v>
      </c>
      <c r="K161" s="5">
        <v>4.0</v>
      </c>
      <c r="M161" s="5" t="str">
        <f t="shared" ref="M161:M162" si="35">B161</f>
        <v/>
      </c>
      <c r="R161" s="5" t="s">
        <v>24</v>
      </c>
      <c r="S161" s="5">
        <v>4.0</v>
      </c>
      <c r="W161" s="5" t="s">
        <v>22</v>
      </c>
    </row>
    <row r="162">
      <c r="A162" s="2">
        <v>2000.0</v>
      </c>
      <c r="B162" s="3" t="s">
        <v>7</v>
      </c>
      <c r="C162" s="3" t="s">
        <v>40</v>
      </c>
      <c r="D162" s="2">
        <v>3.0</v>
      </c>
      <c r="E162" s="2">
        <v>0.0</v>
      </c>
      <c r="F162" s="3"/>
      <c r="G162" s="3"/>
      <c r="H162" s="3" t="s">
        <v>7</v>
      </c>
      <c r="I162" s="4">
        <f t="shared" ref="I162:I168" si="36">countif(B162:B496, B162)</f>
        <v>25</v>
      </c>
      <c r="J162" s="5" t="s">
        <v>36</v>
      </c>
      <c r="K162" s="5">
        <v>4.0</v>
      </c>
      <c r="M162" s="5" t="str">
        <f t="shared" si="35"/>
        <v>Real Madrid</v>
      </c>
      <c r="R162" s="5" t="s">
        <v>36</v>
      </c>
      <c r="S162" s="5">
        <v>4.0</v>
      </c>
      <c r="W162" s="5" t="s">
        <v>7</v>
      </c>
    </row>
    <row r="163">
      <c r="A163" s="2">
        <v>2000.0</v>
      </c>
      <c r="B163" s="3" t="s">
        <v>40</v>
      </c>
      <c r="C163" s="3" t="s">
        <v>12</v>
      </c>
      <c r="D163" s="2">
        <v>5.0</v>
      </c>
      <c r="E163" s="2">
        <v>3.0</v>
      </c>
      <c r="F163" s="3"/>
      <c r="G163" s="3"/>
      <c r="H163" s="3" t="s">
        <v>40</v>
      </c>
      <c r="I163" s="4">
        <f t="shared" si="36"/>
        <v>4</v>
      </c>
      <c r="J163" s="5" t="s">
        <v>37</v>
      </c>
      <c r="K163" s="5">
        <v>4.0</v>
      </c>
      <c r="R163" s="5" t="s">
        <v>37</v>
      </c>
      <c r="S163" s="5">
        <v>4.0</v>
      </c>
    </row>
    <row r="164">
      <c r="A164" s="2">
        <v>2000.0</v>
      </c>
      <c r="B164" s="3" t="s">
        <v>7</v>
      </c>
      <c r="C164" s="3" t="s">
        <v>9</v>
      </c>
      <c r="D164" s="2">
        <v>3.0</v>
      </c>
      <c r="E164" s="2">
        <v>2.0</v>
      </c>
      <c r="F164" s="3"/>
      <c r="G164" s="3"/>
      <c r="H164" s="3" t="s">
        <v>7</v>
      </c>
      <c r="I164" s="4">
        <f t="shared" si="36"/>
        <v>24</v>
      </c>
      <c r="J164" s="5" t="s">
        <v>10</v>
      </c>
      <c r="K164" s="5">
        <v>4.0</v>
      </c>
      <c r="R164" s="5" t="s">
        <v>10</v>
      </c>
      <c r="S164" s="5">
        <v>4.0</v>
      </c>
    </row>
    <row r="165">
      <c r="A165" s="2">
        <v>2000.0</v>
      </c>
      <c r="B165" s="3" t="s">
        <v>40</v>
      </c>
      <c r="C165" s="3" t="s">
        <v>85</v>
      </c>
      <c r="D165" s="2">
        <v>5.0</v>
      </c>
      <c r="E165" s="2">
        <v>3.0</v>
      </c>
      <c r="F165" s="3"/>
      <c r="G165" s="3"/>
      <c r="H165" s="3" t="s">
        <v>40</v>
      </c>
      <c r="I165" s="4">
        <f t="shared" si="36"/>
        <v>3</v>
      </c>
      <c r="J165" s="5" t="s">
        <v>18</v>
      </c>
      <c r="K165" s="5">
        <v>4.0</v>
      </c>
      <c r="R165" s="5" t="s">
        <v>18</v>
      </c>
      <c r="S165" s="5">
        <v>4.0</v>
      </c>
    </row>
    <row r="166">
      <c r="A166" s="2">
        <v>2000.0</v>
      </c>
      <c r="B166" s="3" t="s">
        <v>12</v>
      </c>
      <c r="C166" s="3" t="s">
        <v>21</v>
      </c>
      <c r="D166" s="2">
        <v>6.0</v>
      </c>
      <c r="E166" s="2">
        <v>4.0</v>
      </c>
      <c r="F166" s="3"/>
      <c r="G166" s="3"/>
      <c r="H166" s="3" t="s">
        <v>12</v>
      </c>
      <c r="I166" s="4">
        <f t="shared" si="36"/>
        <v>19</v>
      </c>
      <c r="J166" s="5" t="s">
        <v>38</v>
      </c>
      <c r="K166" s="5">
        <v>4.0</v>
      </c>
      <c r="R166" s="5" t="s">
        <v>38</v>
      </c>
      <c r="S166" s="5">
        <v>4.0</v>
      </c>
    </row>
    <row r="167">
      <c r="A167" s="2">
        <v>2000.0</v>
      </c>
      <c r="B167" s="3" t="s">
        <v>9</v>
      </c>
      <c r="C167" s="3" t="s">
        <v>27</v>
      </c>
      <c r="D167" s="2">
        <v>3.0</v>
      </c>
      <c r="E167" s="2">
        <v>2.0</v>
      </c>
      <c r="F167" s="3"/>
      <c r="G167" s="3"/>
      <c r="H167" s="3" t="s">
        <v>9</v>
      </c>
      <c r="I167" s="4">
        <f t="shared" si="36"/>
        <v>18</v>
      </c>
      <c r="J167" s="5" t="s">
        <v>40</v>
      </c>
      <c r="K167" s="5">
        <v>4.0</v>
      </c>
      <c r="R167" s="5" t="s">
        <v>40</v>
      </c>
      <c r="S167" s="5">
        <v>4.0</v>
      </c>
    </row>
    <row r="168">
      <c r="A168" s="2">
        <v>2000.0</v>
      </c>
      <c r="B168" s="3" t="s">
        <v>7</v>
      </c>
      <c r="C168" s="3" t="s">
        <v>20</v>
      </c>
      <c r="D168" s="2">
        <v>3.0</v>
      </c>
      <c r="E168" s="2">
        <v>2.0</v>
      </c>
      <c r="F168" s="3"/>
      <c r="G168" s="3"/>
      <c r="H168" s="3" t="s">
        <v>7</v>
      </c>
      <c r="I168" s="4">
        <f t="shared" si="36"/>
        <v>23</v>
      </c>
      <c r="J168" s="5" t="s">
        <v>8</v>
      </c>
      <c r="K168" s="5">
        <v>4.0</v>
      </c>
      <c r="R168" s="5" t="s">
        <v>8</v>
      </c>
      <c r="S168" s="5">
        <v>4.0</v>
      </c>
    </row>
    <row r="169">
      <c r="A169" s="3"/>
      <c r="B169" s="3" t="s">
        <v>22</v>
      </c>
      <c r="C169" s="3" t="s">
        <v>22</v>
      </c>
      <c r="D169" s="3"/>
      <c r="E169" s="3"/>
      <c r="F169" s="3"/>
      <c r="G169" s="3"/>
      <c r="H169" s="3" t="s">
        <v>22</v>
      </c>
      <c r="I169" s="4"/>
      <c r="J169" s="5" t="s">
        <v>11</v>
      </c>
      <c r="K169" s="5">
        <v>4.0</v>
      </c>
      <c r="R169" s="5" t="s">
        <v>11</v>
      </c>
      <c r="S169" s="5">
        <v>4.0</v>
      </c>
    </row>
    <row r="170">
      <c r="A170" s="2">
        <v>2001.0</v>
      </c>
      <c r="B170" s="3" t="s">
        <v>9</v>
      </c>
      <c r="C170" s="3" t="s">
        <v>40</v>
      </c>
      <c r="D170" s="2">
        <v>1.0</v>
      </c>
      <c r="E170" s="2">
        <v>1.0</v>
      </c>
      <c r="F170" s="3"/>
      <c r="G170" s="3"/>
      <c r="H170" s="3" t="s">
        <v>9</v>
      </c>
      <c r="I170" s="4">
        <f t="shared" ref="I170:I176" si="37">countif(B170:B504, B170)</f>
        <v>17</v>
      </c>
      <c r="J170" s="5" t="s">
        <v>20</v>
      </c>
      <c r="K170" s="5">
        <v>4.0</v>
      </c>
      <c r="M170" s="5" t="str">
        <f>B170</f>
        <v>Bayern Munich</v>
      </c>
      <c r="R170" s="5" t="s">
        <v>20</v>
      </c>
      <c r="S170" s="5">
        <v>4.0</v>
      </c>
      <c r="W170" s="5" t="s">
        <v>9</v>
      </c>
    </row>
    <row r="171">
      <c r="A171" s="2">
        <v>2001.0</v>
      </c>
      <c r="B171" s="3" t="s">
        <v>40</v>
      </c>
      <c r="C171" s="3" t="s">
        <v>65</v>
      </c>
      <c r="D171" s="2">
        <v>3.0</v>
      </c>
      <c r="E171" s="2">
        <v>0.0</v>
      </c>
      <c r="F171" s="3"/>
      <c r="G171" s="3"/>
      <c r="H171" s="3" t="s">
        <v>40</v>
      </c>
      <c r="I171" s="4">
        <f t="shared" si="37"/>
        <v>2</v>
      </c>
      <c r="J171" s="5" t="s">
        <v>21</v>
      </c>
      <c r="K171" s="5">
        <v>4.0</v>
      </c>
      <c r="R171" s="5" t="s">
        <v>21</v>
      </c>
      <c r="S171" s="5">
        <v>4.0</v>
      </c>
    </row>
    <row r="172">
      <c r="A172" s="2">
        <v>2001.0</v>
      </c>
      <c r="B172" s="3" t="s">
        <v>9</v>
      </c>
      <c r="C172" s="3" t="s">
        <v>7</v>
      </c>
      <c r="D172" s="2">
        <v>3.0</v>
      </c>
      <c r="E172" s="2">
        <v>1.0</v>
      </c>
      <c r="F172" s="3"/>
      <c r="G172" s="3"/>
      <c r="H172" s="3" t="s">
        <v>9</v>
      </c>
      <c r="I172" s="4">
        <f t="shared" si="37"/>
        <v>16</v>
      </c>
      <c r="J172" s="5" t="s">
        <v>33</v>
      </c>
      <c r="K172" s="5">
        <v>4.0</v>
      </c>
      <c r="R172" s="5" t="s">
        <v>33</v>
      </c>
      <c r="S172" s="5">
        <v>4.0</v>
      </c>
    </row>
    <row r="173">
      <c r="A173" s="2">
        <v>2001.0</v>
      </c>
      <c r="B173" s="3" t="s">
        <v>9</v>
      </c>
      <c r="C173" s="3" t="s">
        <v>20</v>
      </c>
      <c r="D173" s="2">
        <v>3.0</v>
      </c>
      <c r="E173" s="2">
        <v>1.0</v>
      </c>
      <c r="F173" s="3"/>
      <c r="G173" s="3"/>
      <c r="H173" s="3" t="s">
        <v>9</v>
      </c>
      <c r="I173" s="4">
        <f t="shared" si="37"/>
        <v>15</v>
      </c>
      <c r="J173" s="5" t="s">
        <v>12</v>
      </c>
      <c r="K173" s="5">
        <v>4.0</v>
      </c>
      <c r="R173" s="5" t="s">
        <v>12</v>
      </c>
      <c r="S173" s="5">
        <v>4.0</v>
      </c>
    </row>
    <row r="174">
      <c r="A174" s="2">
        <v>2001.0</v>
      </c>
      <c r="B174" s="3" t="s">
        <v>7</v>
      </c>
      <c r="C174" s="3" t="s">
        <v>61</v>
      </c>
      <c r="D174" s="2">
        <v>5.0</v>
      </c>
      <c r="E174" s="2">
        <v>3.0</v>
      </c>
      <c r="F174" s="3"/>
      <c r="G174" s="3"/>
      <c r="H174" s="3" t="s">
        <v>7</v>
      </c>
      <c r="I174" s="4">
        <f t="shared" si="37"/>
        <v>22</v>
      </c>
      <c r="J174" s="5" t="s">
        <v>16</v>
      </c>
      <c r="K174" s="5">
        <v>4.0</v>
      </c>
      <c r="R174" s="5" t="s">
        <v>16</v>
      </c>
      <c r="S174" s="5">
        <v>4.0</v>
      </c>
    </row>
    <row r="175">
      <c r="A175" s="2">
        <v>2001.0</v>
      </c>
      <c r="B175" s="3" t="s">
        <v>40</v>
      </c>
      <c r="C175" s="3" t="s">
        <v>48</v>
      </c>
      <c r="D175" s="2">
        <v>2.0</v>
      </c>
      <c r="E175" s="2">
        <v>2.0</v>
      </c>
      <c r="F175" s="3"/>
      <c r="G175" s="3"/>
      <c r="H175" s="3" t="s">
        <v>40</v>
      </c>
      <c r="I175" s="4">
        <f t="shared" si="37"/>
        <v>1</v>
      </c>
      <c r="J175" s="5" t="s">
        <v>7</v>
      </c>
      <c r="K175" s="5">
        <v>4.0</v>
      </c>
      <c r="R175" s="5" t="s">
        <v>7</v>
      </c>
      <c r="S175" s="5">
        <v>4.0</v>
      </c>
    </row>
    <row r="176">
      <c r="A176" s="2">
        <v>2001.0</v>
      </c>
      <c r="B176" s="3" t="s">
        <v>65</v>
      </c>
      <c r="C176" s="3" t="s">
        <v>67</v>
      </c>
      <c r="D176" s="2">
        <v>3.0</v>
      </c>
      <c r="E176" s="2">
        <v>2.0</v>
      </c>
      <c r="F176" s="3"/>
      <c r="G176" s="3"/>
      <c r="H176" s="3" t="s">
        <v>65</v>
      </c>
      <c r="I176" s="4">
        <f t="shared" si="37"/>
        <v>1</v>
      </c>
      <c r="J176" s="5" t="s">
        <v>6</v>
      </c>
      <c r="K176" s="5">
        <v>4.0</v>
      </c>
      <c r="R176" s="5" t="s">
        <v>6</v>
      </c>
      <c r="S176" s="5">
        <v>4.0</v>
      </c>
    </row>
    <row r="177">
      <c r="A177" s="3"/>
      <c r="B177" s="3" t="s">
        <v>22</v>
      </c>
      <c r="C177" s="3" t="s">
        <v>22</v>
      </c>
      <c r="D177" s="3"/>
      <c r="E177" s="3"/>
      <c r="F177" s="3"/>
      <c r="G177" s="3"/>
      <c r="H177" s="3" t="s">
        <v>22</v>
      </c>
      <c r="I177" s="4"/>
      <c r="J177" s="5" t="s">
        <v>9</v>
      </c>
      <c r="K177" s="5">
        <v>4.0</v>
      </c>
      <c r="M177" s="5" t="str">
        <f t="shared" ref="M177:M178" si="38">B177</f>
        <v/>
      </c>
      <c r="R177" s="5" t="s">
        <v>9</v>
      </c>
      <c r="S177" s="5">
        <v>4.0</v>
      </c>
      <c r="W177" s="5" t="s">
        <v>22</v>
      </c>
    </row>
    <row r="178">
      <c r="A178" s="2">
        <v>2002.0</v>
      </c>
      <c r="B178" s="3" t="s">
        <v>7</v>
      </c>
      <c r="C178" s="3" t="s">
        <v>51</v>
      </c>
      <c r="D178" s="2">
        <v>2.0</v>
      </c>
      <c r="E178" s="2">
        <v>1.0</v>
      </c>
      <c r="F178" s="3"/>
      <c r="G178" s="3"/>
      <c r="H178" s="3" t="s">
        <v>7</v>
      </c>
      <c r="I178" s="4">
        <f t="shared" ref="I178:I184" si="39">countif(B178:B512, B178)</f>
        <v>21</v>
      </c>
      <c r="J178" s="5" t="s">
        <v>13</v>
      </c>
      <c r="K178" s="5">
        <v>3.0</v>
      </c>
      <c r="M178" s="5" t="str">
        <f t="shared" si="38"/>
        <v>Real Madrid</v>
      </c>
      <c r="R178" s="5" t="s">
        <v>13</v>
      </c>
      <c r="S178" s="5">
        <v>3.0</v>
      </c>
      <c r="W178" s="5" t="s">
        <v>7</v>
      </c>
    </row>
    <row r="179">
      <c r="A179" s="2">
        <v>2002.0</v>
      </c>
      <c r="B179" s="3" t="s">
        <v>7</v>
      </c>
      <c r="C179" s="3" t="s">
        <v>12</v>
      </c>
      <c r="D179" s="2">
        <v>3.0</v>
      </c>
      <c r="E179" s="2">
        <v>1.0</v>
      </c>
      <c r="F179" s="3"/>
      <c r="G179" s="3"/>
      <c r="H179" s="3" t="s">
        <v>7</v>
      </c>
      <c r="I179" s="4">
        <f t="shared" si="39"/>
        <v>20</v>
      </c>
      <c r="J179" s="5" t="s">
        <v>23</v>
      </c>
      <c r="K179" s="5">
        <v>3.0</v>
      </c>
      <c r="R179" s="5" t="s">
        <v>23</v>
      </c>
      <c r="S179" s="5">
        <v>3.0</v>
      </c>
    </row>
    <row r="180">
      <c r="A180" s="2">
        <v>2002.0</v>
      </c>
      <c r="B180" s="3" t="s">
        <v>51</v>
      </c>
      <c r="C180" s="3" t="s">
        <v>20</v>
      </c>
      <c r="D180" s="2">
        <v>3.0</v>
      </c>
      <c r="E180" s="2">
        <v>3.0</v>
      </c>
      <c r="F180" s="3"/>
      <c r="G180" s="3"/>
      <c r="H180" s="3" t="s">
        <v>51</v>
      </c>
      <c r="I180" s="4">
        <f t="shared" si="39"/>
        <v>2</v>
      </c>
      <c r="J180" s="5" t="s">
        <v>41</v>
      </c>
      <c r="K180" s="5">
        <v>3.0</v>
      </c>
      <c r="R180" s="5" t="s">
        <v>41</v>
      </c>
      <c r="S180" s="5">
        <v>3.0</v>
      </c>
    </row>
    <row r="181">
      <c r="A181" s="2">
        <v>2002.0</v>
      </c>
      <c r="B181" s="3" t="s">
        <v>51</v>
      </c>
      <c r="C181" s="3" t="s">
        <v>6</v>
      </c>
      <c r="D181" s="2">
        <v>4.0</v>
      </c>
      <c r="E181" s="2">
        <v>3.0</v>
      </c>
      <c r="F181" s="3"/>
      <c r="G181" s="3"/>
      <c r="H181" s="3" t="s">
        <v>51</v>
      </c>
      <c r="I181" s="4">
        <f t="shared" si="39"/>
        <v>1</v>
      </c>
      <c r="J181" s="5" t="s">
        <v>31</v>
      </c>
      <c r="K181" s="5">
        <v>3.0</v>
      </c>
      <c r="R181" s="5" t="s">
        <v>31</v>
      </c>
      <c r="S181" s="5">
        <v>3.0</v>
      </c>
    </row>
    <row r="182">
      <c r="A182" s="2">
        <v>2002.0</v>
      </c>
      <c r="B182" s="3" t="s">
        <v>20</v>
      </c>
      <c r="C182" s="3" t="s">
        <v>67</v>
      </c>
      <c r="D182" s="2">
        <v>5.0</v>
      </c>
      <c r="E182" s="2">
        <v>2.0</v>
      </c>
      <c r="F182" s="3"/>
      <c r="G182" s="3"/>
      <c r="H182" s="3" t="s">
        <v>20</v>
      </c>
      <c r="I182" s="4">
        <f t="shared" si="39"/>
        <v>9</v>
      </c>
      <c r="J182" s="5" t="s">
        <v>26</v>
      </c>
      <c r="K182" s="5">
        <v>3.0</v>
      </c>
      <c r="R182" s="5" t="s">
        <v>26</v>
      </c>
      <c r="S182" s="5">
        <v>3.0</v>
      </c>
    </row>
    <row r="183">
      <c r="A183" s="2">
        <v>2002.0</v>
      </c>
      <c r="B183" s="3" t="s">
        <v>7</v>
      </c>
      <c r="C183" s="3" t="s">
        <v>9</v>
      </c>
      <c r="D183" s="2">
        <v>3.0</v>
      </c>
      <c r="E183" s="2">
        <v>2.0</v>
      </c>
      <c r="F183" s="3"/>
      <c r="G183" s="3"/>
      <c r="H183" s="3" t="s">
        <v>7</v>
      </c>
      <c r="I183" s="4">
        <f t="shared" si="39"/>
        <v>19</v>
      </c>
      <c r="J183" s="5" t="s">
        <v>30</v>
      </c>
      <c r="K183" s="5">
        <v>3.0</v>
      </c>
      <c r="R183" s="5" t="s">
        <v>30</v>
      </c>
      <c r="S183" s="5">
        <v>3.0</v>
      </c>
    </row>
    <row r="184">
      <c r="A184" s="2">
        <v>2002.0</v>
      </c>
      <c r="B184" s="3" t="s">
        <v>12</v>
      </c>
      <c r="C184" s="3" t="s">
        <v>54</v>
      </c>
      <c r="D184" s="2">
        <v>3.0</v>
      </c>
      <c r="E184" s="2">
        <v>2.0</v>
      </c>
      <c r="F184" s="3"/>
      <c r="G184" s="3"/>
      <c r="H184" s="3" t="s">
        <v>12</v>
      </c>
      <c r="I184" s="4">
        <f t="shared" si="39"/>
        <v>18</v>
      </c>
      <c r="J184" s="5" t="s">
        <v>14</v>
      </c>
      <c r="K184" s="5">
        <v>3.0</v>
      </c>
      <c r="R184" s="5" t="s">
        <v>14</v>
      </c>
      <c r="S184" s="5">
        <v>3.0</v>
      </c>
    </row>
    <row r="185">
      <c r="A185" s="3"/>
      <c r="B185" s="3" t="s">
        <v>22</v>
      </c>
      <c r="C185" s="3" t="s">
        <v>22</v>
      </c>
      <c r="D185" s="3"/>
      <c r="E185" s="3"/>
      <c r="F185" s="3"/>
      <c r="G185" s="3"/>
      <c r="H185" s="3" t="s">
        <v>22</v>
      </c>
      <c r="I185" s="4"/>
      <c r="J185" s="5" t="s">
        <v>28</v>
      </c>
      <c r="K185" s="5">
        <v>3.0</v>
      </c>
      <c r="R185" s="5" t="s">
        <v>28</v>
      </c>
      <c r="S185" s="5">
        <v>3.0</v>
      </c>
    </row>
    <row r="186">
      <c r="A186" s="2">
        <v>2003.0</v>
      </c>
      <c r="B186" s="3" t="s">
        <v>8</v>
      </c>
      <c r="C186" s="3" t="s">
        <v>16</v>
      </c>
      <c r="D186" s="2">
        <v>0.0</v>
      </c>
      <c r="E186" s="2">
        <v>0.0</v>
      </c>
      <c r="F186" s="3"/>
      <c r="G186" s="3"/>
      <c r="H186" s="3" t="s">
        <v>8</v>
      </c>
      <c r="I186" s="4">
        <f t="shared" ref="I186:I192" si="40">countif(B186:B520, B186)</f>
        <v>7</v>
      </c>
      <c r="J186" s="5" t="s">
        <v>32</v>
      </c>
      <c r="K186" s="5">
        <v>3.0</v>
      </c>
      <c r="M186" s="5" t="str">
        <f>B186</f>
        <v>AC Milan</v>
      </c>
      <c r="R186" s="5" t="s">
        <v>32</v>
      </c>
      <c r="S186" s="5">
        <v>3.0</v>
      </c>
      <c r="W186" s="5" t="s">
        <v>8</v>
      </c>
    </row>
    <row r="187">
      <c r="A187" s="2">
        <v>2003.0</v>
      </c>
      <c r="B187" s="3" t="s">
        <v>16</v>
      </c>
      <c r="C187" s="3" t="s">
        <v>7</v>
      </c>
      <c r="D187" s="2">
        <v>4.0</v>
      </c>
      <c r="E187" s="2">
        <v>3.0</v>
      </c>
      <c r="F187" s="3"/>
      <c r="G187" s="3"/>
      <c r="H187" s="3" t="s">
        <v>16</v>
      </c>
      <c r="I187" s="4">
        <f t="shared" si="40"/>
        <v>6</v>
      </c>
      <c r="J187" s="5" t="s">
        <v>45</v>
      </c>
      <c r="K187" s="5">
        <v>3.0</v>
      </c>
      <c r="R187" s="5" t="s">
        <v>45</v>
      </c>
      <c r="S187" s="5">
        <v>3.0</v>
      </c>
    </row>
    <row r="188">
      <c r="A188" s="2">
        <v>2003.0</v>
      </c>
      <c r="B188" s="3" t="s">
        <v>8</v>
      </c>
      <c r="C188" s="3" t="s">
        <v>11</v>
      </c>
      <c r="D188" s="2">
        <v>1.0</v>
      </c>
      <c r="E188" s="2">
        <v>1.0</v>
      </c>
      <c r="F188" s="3"/>
      <c r="G188" s="3"/>
      <c r="H188" s="3" t="s">
        <v>8</v>
      </c>
      <c r="I188" s="4">
        <f t="shared" si="40"/>
        <v>6</v>
      </c>
      <c r="J188" s="5" t="s">
        <v>24</v>
      </c>
      <c r="K188" s="5">
        <v>3.0</v>
      </c>
      <c r="R188" s="5" t="s">
        <v>24</v>
      </c>
      <c r="S188" s="5">
        <v>3.0</v>
      </c>
    </row>
    <row r="189">
      <c r="A189" s="2">
        <v>2003.0</v>
      </c>
      <c r="B189" s="3" t="s">
        <v>16</v>
      </c>
      <c r="C189" s="3" t="s">
        <v>12</v>
      </c>
      <c r="D189" s="2">
        <v>3.0</v>
      </c>
      <c r="E189" s="2">
        <v>2.0</v>
      </c>
      <c r="F189" s="3"/>
      <c r="G189" s="3"/>
      <c r="H189" s="3" t="s">
        <v>16</v>
      </c>
      <c r="I189" s="4">
        <f t="shared" si="40"/>
        <v>5</v>
      </c>
      <c r="J189" s="5" t="s">
        <v>36</v>
      </c>
      <c r="K189" s="5">
        <v>3.0</v>
      </c>
      <c r="R189" s="5" t="s">
        <v>36</v>
      </c>
      <c r="S189" s="5">
        <v>3.0</v>
      </c>
    </row>
    <row r="190">
      <c r="A190" s="2">
        <v>2003.0</v>
      </c>
      <c r="B190" s="3" t="s">
        <v>11</v>
      </c>
      <c r="C190" s="3" t="s">
        <v>40</v>
      </c>
      <c r="D190" s="2">
        <v>2.0</v>
      </c>
      <c r="E190" s="2">
        <v>2.0</v>
      </c>
      <c r="F190" s="3"/>
      <c r="G190" s="3"/>
      <c r="H190" s="3" t="s">
        <v>11</v>
      </c>
      <c r="I190" s="4">
        <f t="shared" si="40"/>
        <v>5</v>
      </c>
      <c r="J190" s="5" t="s">
        <v>29</v>
      </c>
      <c r="K190" s="5">
        <v>3.0</v>
      </c>
      <c r="R190" s="5" t="s">
        <v>29</v>
      </c>
      <c r="S190" s="5">
        <v>3.0</v>
      </c>
    </row>
    <row r="191">
      <c r="A191" s="2">
        <v>2003.0</v>
      </c>
      <c r="B191" s="3" t="s">
        <v>66</v>
      </c>
      <c r="C191" s="3" t="s">
        <v>10</v>
      </c>
      <c r="D191" s="2">
        <v>3.0</v>
      </c>
      <c r="E191" s="2">
        <v>2.0</v>
      </c>
      <c r="F191" s="3"/>
      <c r="G191" s="3"/>
      <c r="H191" s="3" t="s">
        <v>66</v>
      </c>
      <c r="I191" s="4">
        <f t="shared" si="40"/>
        <v>1</v>
      </c>
      <c r="J191" s="5" t="s">
        <v>10</v>
      </c>
      <c r="K191" s="5">
        <v>3.0</v>
      </c>
      <c r="R191" s="5" t="s">
        <v>10</v>
      </c>
      <c r="S191" s="5">
        <v>3.0</v>
      </c>
    </row>
    <row r="192">
      <c r="A192" s="2">
        <v>2003.0</v>
      </c>
      <c r="B192" s="3" t="s">
        <v>7</v>
      </c>
      <c r="C192" s="3" t="s">
        <v>20</v>
      </c>
      <c r="D192" s="2">
        <v>6.0</v>
      </c>
      <c r="E192" s="2">
        <v>5.0</v>
      </c>
      <c r="F192" s="3"/>
      <c r="G192" s="3"/>
      <c r="H192" s="3" t="s">
        <v>7</v>
      </c>
      <c r="I192" s="4">
        <f t="shared" si="40"/>
        <v>18</v>
      </c>
      <c r="J192" s="5" t="s">
        <v>18</v>
      </c>
      <c r="K192" s="5">
        <v>3.0</v>
      </c>
      <c r="R192" s="5" t="s">
        <v>18</v>
      </c>
      <c r="S192" s="5">
        <v>3.0</v>
      </c>
    </row>
    <row r="193">
      <c r="A193" s="3"/>
      <c r="B193" s="3" t="s">
        <v>22</v>
      </c>
      <c r="C193" s="3" t="s">
        <v>22</v>
      </c>
      <c r="D193" s="3"/>
      <c r="E193" s="3"/>
      <c r="F193" s="3"/>
      <c r="G193" s="3"/>
      <c r="H193" s="3" t="s">
        <v>22</v>
      </c>
      <c r="I193" s="4"/>
      <c r="J193" s="5" t="s">
        <v>40</v>
      </c>
      <c r="K193" s="5">
        <v>3.0</v>
      </c>
      <c r="M193" s="5" t="str">
        <f t="shared" ref="M193:M194" si="41">B193</f>
        <v/>
      </c>
      <c r="R193" s="5" t="s">
        <v>40</v>
      </c>
      <c r="S193" s="5">
        <v>3.0</v>
      </c>
      <c r="W193" s="5" t="s">
        <v>22</v>
      </c>
    </row>
    <row r="194">
      <c r="A194" s="2">
        <v>2004.0</v>
      </c>
      <c r="B194" s="3" t="s">
        <v>27</v>
      </c>
      <c r="C194" s="3" t="s">
        <v>38</v>
      </c>
      <c r="D194" s="2">
        <v>3.0</v>
      </c>
      <c r="E194" s="2">
        <v>0.0</v>
      </c>
      <c r="F194" s="3"/>
      <c r="G194" s="3"/>
      <c r="H194" s="3" t="s">
        <v>27</v>
      </c>
      <c r="I194" s="4">
        <f t="shared" ref="I194:I200" si="42">countif(B194:B528, B194)</f>
        <v>3</v>
      </c>
      <c r="J194" s="5" t="s">
        <v>27</v>
      </c>
      <c r="K194" s="5">
        <v>3.0</v>
      </c>
      <c r="M194" s="5" t="str">
        <f t="shared" si="41"/>
        <v>Porto</v>
      </c>
      <c r="R194" s="5" t="s">
        <v>27</v>
      </c>
      <c r="S194" s="5">
        <v>3.0</v>
      </c>
      <c r="W194" s="5" t="s">
        <v>27</v>
      </c>
    </row>
    <row r="195">
      <c r="A195" s="2">
        <v>2004.0</v>
      </c>
      <c r="B195" s="3" t="s">
        <v>38</v>
      </c>
      <c r="C195" s="3" t="s">
        <v>21</v>
      </c>
      <c r="D195" s="2">
        <v>5.0</v>
      </c>
      <c r="E195" s="2">
        <v>3.0</v>
      </c>
      <c r="F195" s="3"/>
      <c r="G195" s="3"/>
      <c r="H195" s="3" t="s">
        <v>38</v>
      </c>
      <c r="I195" s="4">
        <f t="shared" si="42"/>
        <v>3</v>
      </c>
      <c r="J195" s="5" t="s">
        <v>38</v>
      </c>
      <c r="K195" s="5">
        <v>3.0</v>
      </c>
      <c r="R195" s="5" t="s">
        <v>38</v>
      </c>
      <c r="S195" s="5">
        <v>3.0</v>
      </c>
    </row>
    <row r="196">
      <c r="A196" s="2">
        <v>2004.0</v>
      </c>
      <c r="B196" s="3" t="s">
        <v>27</v>
      </c>
      <c r="C196" s="3" t="s">
        <v>67</v>
      </c>
      <c r="D196" s="2">
        <v>1.0</v>
      </c>
      <c r="E196" s="2">
        <v>0.0</v>
      </c>
      <c r="F196" s="3"/>
      <c r="G196" s="3"/>
      <c r="H196" s="3" t="s">
        <v>27</v>
      </c>
      <c r="I196" s="4">
        <f t="shared" si="42"/>
        <v>2</v>
      </c>
      <c r="J196" s="5" t="s">
        <v>48</v>
      </c>
      <c r="K196" s="5">
        <v>3.0</v>
      </c>
      <c r="R196" s="5" t="s">
        <v>48</v>
      </c>
      <c r="S196" s="5">
        <v>3.0</v>
      </c>
    </row>
    <row r="197">
      <c r="A197" s="2">
        <v>2004.0</v>
      </c>
      <c r="B197" s="3" t="s">
        <v>38</v>
      </c>
      <c r="C197" s="3" t="s">
        <v>7</v>
      </c>
      <c r="D197" s="2">
        <v>5.0</v>
      </c>
      <c r="E197" s="2">
        <v>5.0</v>
      </c>
      <c r="F197" s="3"/>
      <c r="G197" s="3"/>
      <c r="H197" s="3" t="s">
        <v>38</v>
      </c>
      <c r="I197" s="4">
        <f t="shared" si="42"/>
        <v>2</v>
      </c>
      <c r="J197" s="5" t="s">
        <v>8</v>
      </c>
      <c r="K197" s="5">
        <v>3.0</v>
      </c>
      <c r="R197" s="5" t="s">
        <v>8</v>
      </c>
      <c r="S197" s="5">
        <v>3.0</v>
      </c>
    </row>
    <row r="198">
      <c r="A198" s="2">
        <v>2004.0</v>
      </c>
      <c r="B198" s="3" t="s">
        <v>27</v>
      </c>
      <c r="C198" s="3" t="s">
        <v>74</v>
      </c>
      <c r="D198" s="2">
        <v>4.0</v>
      </c>
      <c r="E198" s="2">
        <v>2.0</v>
      </c>
      <c r="F198" s="3"/>
      <c r="G198" s="3"/>
      <c r="H198" s="3" t="s">
        <v>27</v>
      </c>
      <c r="I198" s="4">
        <f t="shared" si="42"/>
        <v>1</v>
      </c>
      <c r="J198" s="5" t="s">
        <v>20</v>
      </c>
      <c r="K198" s="5">
        <v>3.0</v>
      </c>
      <c r="R198" s="5" t="s">
        <v>20</v>
      </c>
      <c r="S198" s="5">
        <v>3.0</v>
      </c>
    </row>
    <row r="199">
      <c r="A199" s="2">
        <v>2004.0</v>
      </c>
      <c r="B199" s="3" t="s">
        <v>67</v>
      </c>
      <c r="C199" s="3" t="s">
        <v>8</v>
      </c>
      <c r="D199" s="2">
        <v>5.0</v>
      </c>
      <c r="E199" s="2">
        <v>4.0</v>
      </c>
      <c r="F199" s="3"/>
      <c r="G199" s="3"/>
      <c r="H199" s="3" t="s">
        <v>67</v>
      </c>
      <c r="I199" s="4">
        <f t="shared" si="42"/>
        <v>1</v>
      </c>
      <c r="J199" s="5" t="s">
        <v>11</v>
      </c>
      <c r="K199" s="5">
        <v>3.0</v>
      </c>
      <c r="R199" s="5" t="s">
        <v>11</v>
      </c>
      <c r="S199" s="5">
        <v>3.0</v>
      </c>
    </row>
    <row r="200">
      <c r="A200" s="2">
        <v>2004.0</v>
      </c>
      <c r="B200" s="3" t="s">
        <v>21</v>
      </c>
      <c r="C200" s="3" t="s">
        <v>48</v>
      </c>
      <c r="D200" s="2">
        <v>3.0</v>
      </c>
      <c r="E200" s="2">
        <v>2.0</v>
      </c>
      <c r="F200" s="3"/>
      <c r="G200" s="3"/>
      <c r="H200" s="3" t="s">
        <v>21</v>
      </c>
      <c r="I200" s="4">
        <f t="shared" si="42"/>
        <v>13</v>
      </c>
      <c r="J200" s="5" t="s">
        <v>12</v>
      </c>
      <c r="K200" s="5">
        <v>3.0</v>
      </c>
      <c r="R200" s="5" t="s">
        <v>12</v>
      </c>
      <c r="S200" s="5">
        <v>3.0</v>
      </c>
    </row>
    <row r="201">
      <c r="A201" s="3"/>
      <c r="B201" s="3" t="s">
        <v>22</v>
      </c>
      <c r="C201" s="3" t="s">
        <v>22</v>
      </c>
      <c r="D201" s="3"/>
      <c r="E201" s="3"/>
      <c r="F201" s="3"/>
      <c r="G201" s="3"/>
      <c r="H201" s="3" t="s">
        <v>22</v>
      </c>
      <c r="I201" s="4"/>
      <c r="J201" s="5" t="s">
        <v>16</v>
      </c>
      <c r="K201" s="5">
        <v>3.0</v>
      </c>
      <c r="R201" s="5" t="s">
        <v>16</v>
      </c>
      <c r="S201" s="5">
        <v>3.0</v>
      </c>
    </row>
    <row r="202">
      <c r="A202" s="2">
        <v>2005.0</v>
      </c>
      <c r="B202" s="3" t="s">
        <v>6</v>
      </c>
      <c r="C202" s="3" t="s">
        <v>8</v>
      </c>
      <c r="D202" s="2">
        <v>3.0</v>
      </c>
      <c r="E202" s="2">
        <v>3.0</v>
      </c>
      <c r="F202" s="3"/>
      <c r="G202" s="3"/>
      <c r="H202" s="3" t="s">
        <v>6</v>
      </c>
      <c r="I202" s="4">
        <f t="shared" ref="I202:I208" si="43">countif(B202:B536, B202)</f>
        <v>11</v>
      </c>
      <c r="J202" s="5" t="s">
        <v>33</v>
      </c>
      <c r="K202" s="5">
        <v>3.0</v>
      </c>
      <c r="M202" s="5" t="str">
        <f>B202</f>
        <v>Liverpool</v>
      </c>
      <c r="R202" s="5" t="s">
        <v>33</v>
      </c>
      <c r="S202" s="5">
        <v>3.0</v>
      </c>
      <c r="W202" s="5" t="s">
        <v>6</v>
      </c>
    </row>
    <row r="203">
      <c r="A203" s="2">
        <v>2005.0</v>
      </c>
      <c r="B203" s="3" t="s">
        <v>8</v>
      </c>
      <c r="C203" s="3" t="s">
        <v>31</v>
      </c>
      <c r="D203" s="2">
        <v>3.0</v>
      </c>
      <c r="E203" s="2">
        <v>3.0</v>
      </c>
      <c r="F203" s="3"/>
      <c r="G203" s="3"/>
      <c r="H203" s="3" t="s">
        <v>8</v>
      </c>
      <c r="I203" s="4">
        <f t="shared" si="43"/>
        <v>5</v>
      </c>
      <c r="J203" s="5" t="s">
        <v>50</v>
      </c>
      <c r="K203" s="5">
        <v>3.0</v>
      </c>
      <c r="R203" s="5" t="s">
        <v>50</v>
      </c>
      <c r="S203" s="5">
        <v>3.0</v>
      </c>
    </row>
    <row r="204">
      <c r="A204" s="2">
        <v>2005.0</v>
      </c>
      <c r="B204" s="3" t="s">
        <v>6</v>
      </c>
      <c r="C204" s="3" t="s">
        <v>21</v>
      </c>
      <c r="D204" s="2">
        <v>1.0</v>
      </c>
      <c r="E204" s="2">
        <v>0.0</v>
      </c>
      <c r="F204" s="3"/>
      <c r="G204" s="3"/>
      <c r="H204" s="3" t="s">
        <v>6</v>
      </c>
      <c r="I204" s="4">
        <f t="shared" si="43"/>
        <v>10</v>
      </c>
      <c r="J204" s="5" t="s">
        <v>7</v>
      </c>
      <c r="K204" s="5">
        <v>3.0</v>
      </c>
      <c r="R204" s="5" t="s">
        <v>7</v>
      </c>
      <c r="S204" s="5">
        <v>3.0</v>
      </c>
    </row>
    <row r="205">
      <c r="A205" s="2">
        <v>2005.0</v>
      </c>
      <c r="B205" s="3" t="s">
        <v>8</v>
      </c>
      <c r="C205" s="3" t="s">
        <v>8</v>
      </c>
      <c r="D205" s="2">
        <v>5.0</v>
      </c>
      <c r="E205" s="2">
        <v>0.0</v>
      </c>
      <c r="F205" s="3"/>
      <c r="G205" s="3"/>
      <c r="H205" s="3" t="s">
        <v>8</v>
      </c>
      <c r="I205" s="4">
        <f t="shared" si="43"/>
        <v>4</v>
      </c>
      <c r="J205" s="5" t="s">
        <v>6</v>
      </c>
      <c r="K205" s="5">
        <v>3.0</v>
      </c>
      <c r="R205" s="5" t="s">
        <v>6</v>
      </c>
      <c r="S205" s="5">
        <v>3.0</v>
      </c>
    </row>
    <row r="206">
      <c r="A206" s="2">
        <v>2005.0</v>
      </c>
      <c r="B206" s="3" t="s">
        <v>6</v>
      </c>
      <c r="C206" s="3" t="s">
        <v>16</v>
      </c>
      <c r="D206" s="2">
        <v>2.0</v>
      </c>
      <c r="E206" s="2">
        <v>1.0</v>
      </c>
      <c r="F206" s="3"/>
      <c r="G206" s="3"/>
      <c r="H206" s="3" t="s">
        <v>6</v>
      </c>
      <c r="I206" s="4">
        <f t="shared" si="43"/>
        <v>9</v>
      </c>
      <c r="J206" s="5" t="s">
        <v>9</v>
      </c>
      <c r="K206" s="5">
        <v>3.0</v>
      </c>
      <c r="R206" s="5" t="s">
        <v>9</v>
      </c>
      <c r="S206" s="5">
        <v>3.0</v>
      </c>
    </row>
    <row r="207">
      <c r="A207" s="2">
        <v>2005.0</v>
      </c>
      <c r="B207" s="3" t="s">
        <v>31</v>
      </c>
      <c r="C207" s="3" t="s">
        <v>74</v>
      </c>
      <c r="D207" s="2">
        <v>2.0</v>
      </c>
      <c r="E207" s="2">
        <v>2.0</v>
      </c>
      <c r="F207" s="3"/>
      <c r="G207" s="3"/>
      <c r="H207" s="3" t="s">
        <v>31</v>
      </c>
      <c r="I207" s="4">
        <f t="shared" si="43"/>
        <v>1</v>
      </c>
      <c r="J207" s="5" t="s">
        <v>37</v>
      </c>
      <c r="K207" s="5">
        <v>3.0</v>
      </c>
      <c r="R207" s="5" t="s">
        <v>37</v>
      </c>
      <c r="S207" s="5">
        <v>3.0</v>
      </c>
    </row>
    <row r="208">
      <c r="A208" s="2">
        <v>2005.0</v>
      </c>
      <c r="B208" s="3" t="s">
        <v>21</v>
      </c>
      <c r="C208" s="3" t="s">
        <v>9</v>
      </c>
      <c r="D208" s="2">
        <v>6.0</v>
      </c>
      <c r="E208" s="2">
        <v>5.0</v>
      </c>
      <c r="F208" s="3"/>
      <c r="G208" s="3"/>
      <c r="H208" s="3" t="s">
        <v>21</v>
      </c>
      <c r="I208" s="4">
        <f t="shared" si="43"/>
        <v>12</v>
      </c>
      <c r="J208" s="5" t="s">
        <v>21</v>
      </c>
      <c r="K208" s="5">
        <v>3.0</v>
      </c>
      <c r="R208" s="5" t="s">
        <v>21</v>
      </c>
      <c r="S208" s="5">
        <v>3.0</v>
      </c>
    </row>
    <row r="209">
      <c r="A209" s="3"/>
      <c r="B209" s="3" t="s">
        <v>22</v>
      </c>
      <c r="C209" s="3" t="s">
        <v>22</v>
      </c>
      <c r="D209" s="3"/>
      <c r="E209" s="3"/>
      <c r="F209" s="3"/>
      <c r="G209" s="3"/>
      <c r="H209" s="3" t="s">
        <v>22</v>
      </c>
      <c r="I209" s="4"/>
      <c r="J209" s="5" t="s">
        <v>13</v>
      </c>
      <c r="K209" s="5">
        <v>2.0</v>
      </c>
      <c r="R209" s="5" t="s">
        <v>13</v>
      </c>
      <c r="S209" s="5">
        <v>2.0</v>
      </c>
    </row>
    <row r="210">
      <c r="A210" s="2">
        <v>2006.0</v>
      </c>
      <c r="B210" s="3" t="s">
        <v>12</v>
      </c>
      <c r="C210" s="3" t="s">
        <v>48</v>
      </c>
      <c r="D210" s="2">
        <v>2.0</v>
      </c>
      <c r="E210" s="2">
        <v>1.0</v>
      </c>
      <c r="F210" s="3"/>
      <c r="G210" s="3"/>
      <c r="H210" s="3" t="s">
        <v>12</v>
      </c>
      <c r="I210" s="4">
        <f t="shared" ref="I210:I216" si="44">countif(B210:B544, B210)</f>
        <v>17</v>
      </c>
      <c r="J210" s="5" t="s">
        <v>23</v>
      </c>
      <c r="K210" s="5">
        <v>2.0</v>
      </c>
      <c r="M210" s="5" t="str">
        <f>B210</f>
        <v>Barcelona</v>
      </c>
      <c r="R210" s="5" t="s">
        <v>23</v>
      </c>
      <c r="S210" s="5">
        <v>2.0</v>
      </c>
      <c r="W210" s="5" t="s">
        <v>12</v>
      </c>
    </row>
    <row r="211">
      <c r="A211" s="2">
        <v>2006.0</v>
      </c>
      <c r="B211" s="3" t="s">
        <v>48</v>
      </c>
      <c r="C211" s="3" t="s">
        <v>86</v>
      </c>
      <c r="D211" s="2">
        <v>1.0</v>
      </c>
      <c r="E211" s="2">
        <v>0.0</v>
      </c>
      <c r="F211" s="3"/>
      <c r="G211" s="3"/>
      <c r="H211" s="3" t="s">
        <v>48</v>
      </c>
      <c r="I211" s="4">
        <f t="shared" si="44"/>
        <v>3</v>
      </c>
      <c r="J211" s="5" t="s">
        <v>41</v>
      </c>
      <c r="K211" s="5">
        <v>2.0</v>
      </c>
      <c r="R211" s="5" t="s">
        <v>41</v>
      </c>
      <c r="S211" s="5">
        <v>2.0</v>
      </c>
    </row>
    <row r="212">
      <c r="A212" s="2">
        <v>2006.0</v>
      </c>
      <c r="B212" s="3" t="s">
        <v>12</v>
      </c>
      <c r="C212" s="3" t="s">
        <v>8</v>
      </c>
      <c r="D212" s="2">
        <v>1.0</v>
      </c>
      <c r="E212" s="2">
        <v>0.0</v>
      </c>
      <c r="F212" s="3"/>
      <c r="G212" s="3"/>
      <c r="H212" s="3" t="s">
        <v>12</v>
      </c>
      <c r="I212" s="4">
        <f t="shared" si="44"/>
        <v>16</v>
      </c>
      <c r="J212" s="5" t="s">
        <v>31</v>
      </c>
      <c r="K212" s="5">
        <v>2.0</v>
      </c>
      <c r="R212" s="5" t="s">
        <v>31</v>
      </c>
      <c r="S212" s="5">
        <v>2.0</v>
      </c>
    </row>
    <row r="213">
      <c r="A213" s="2">
        <v>2006.0</v>
      </c>
      <c r="B213" s="3" t="s">
        <v>12</v>
      </c>
      <c r="C213" s="3" t="s">
        <v>30</v>
      </c>
      <c r="D213" s="2">
        <v>2.0</v>
      </c>
      <c r="E213" s="2">
        <v>0.0</v>
      </c>
      <c r="F213" s="3"/>
      <c r="G213" s="3"/>
      <c r="H213" s="3" t="s">
        <v>12</v>
      </c>
      <c r="I213" s="4">
        <f t="shared" si="44"/>
        <v>15</v>
      </c>
      <c r="J213" s="5" t="s">
        <v>26</v>
      </c>
      <c r="K213" s="5">
        <v>2.0</v>
      </c>
      <c r="R213" s="5" t="s">
        <v>26</v>
      </c>
      <c r="S213" s="5">
        <v>2.0</v>
      </c>
    </row>
    <row r="214">
      <c r="A214" s="2">
        <v>2006.0</v>
      </c>
      <c r="B214" s="3" t="s">
        <v>68</v>
      </c>
      <c r="C214" s="3" t="s">
        <v>11</v>
      </c>
      <c r="D214" s="2">
        <v>2.0</v>
      </c>
      <c r="E214" s="2">
        <v>2.0</v>
      </c>
      <c r="F214" s="3"/>
      <c r="G214" s="3"/>
      <c r="H214" s="3" t="s">
        <v>68</v>
      </c>
      <c r="I214" s="4">
        <f t="shared" si="44"/>
        <v>1</v>
      </c>
      <c r="J214" s="5" t="s">
        <v>30</v>
      </c>
      <c r="K214" s="5">
        <v>2.0</v>
      </c>
      <c r="R214" s="5" t="s">
        <v>30</v>
      </c>
      <c r="S214" s="5">
        <v>2.0</v>
      </c>
    </row>
    <row r="215">
      <c r="A215" s="2">
        <v>2006.0</v>
      </c>
      <c r="B215" s="3" t="s">
        <v>11</v>
      </c>
      <c r="C215" s="3" t="s">
        <v>74</v>
      </c>
      <c r="D215" s="2">
        <v>3.0</v>
      </c>
      <c r="E215" s="2">
        <v>1.0</v>
      </c>
      <c r="F215" s="9"/>
      <c r="G215" s="3"/>
      <c r="H215" s="3" t="s">
        <v>11</v>
      </c>
      <c r="I215" s="4">
        <f t="shared" si="44"/>
        <v>4</v>
      </c>
      <c r="J215" s="5" t="s">
        <v>14</v>
      </c>
      <c r="K215" s="5">
        <v>2.0</v>
      </c>
      <c r="R215" s="5" t="s">
        <v>14</v>
      </c>
      <c r="S215" s="5">
        <v>2.0</v>
      </c>
    </row>
    <row r="216">
      <c r="A216" s="2">
        <v>2006.0</v>
      </c>
      <c r="B216" s="3" t="s">
        <v>48</v>
      </c>
      <c r="C216" s="3" t="s">
        <v>16</v>
      </c>
      <c r="D216" s="2">
        <v>2.0</v>
      </c>
      <c r="E216" s="2">
        <v>0.0</v>
      </c>
      <c r="F216" s="3"/>
      <c r="G216" s="3"/>
      <c r="H216" s="3" t="s">
        <v>48</v>
      </c>
      <c r="I216" s="4">
        <f t="shared" si="44"/>
        <v>2</v>
      </c>
      <c r="J216" s="5" t="s">
        <v>28</v>
      </c>
      <c r="K216" s="5">
        <v>2.0</v>
      </c>
      <c r="R216" s="5" t="s">
        <v>28</v>
      </c>
      <c r="S216" s="5">
        <v>2.0</v>
      </c>
    </row>
    <row r="217">
      <c r="A217" s="3"/>
      <c r="B217" s="3" t="s">
        <v>22</v>
      </c>
      <c r="C217" s="3" t="s">
        <v>22</v>
      </c>
      <c r="D217" s="3"/>
      <c r="E217" s="3"/>
      <c r="F217" s="3"/>
      <c r="G217" s="3"/>
      <c r="H217" s="3" t="s">
        <v>22</v>
      </c>
      <c r="I217" s="4"/>
      <c r="J217" s="5" t="s">
        <v>45</v>
      </c>
      <c r="K217" s="5">
        <v>2.0</v>
      </c>
      <c r="M217" s="5" t="str">
        <f t="shared" ref="M217:M218" si="45">B217</f>
        <v/>
      </c>
      <c r="R217" s="5" t="s">
        <v>45</v>
      </c>
      <c r="S217" s="5">
        <v>2.0</v>
      </c>
      <c r="W217" s="5" t="s">
        <v>22</v>
      </c>
    </row>
    <row r="218">
      <c r="A218" s="2">
        <v>2007.0</v>
      </c>
      <c r="B218" s="3" t="s">
        <v>8</v>
      </c>
      <c r="C218" s="3" t="s">
        <v>6</v>
      </c>
      <c r="D218" s="2">
        <v>2.0</v>
      </c>
      <c r="E218" s="2">
        <v>1.0</v>
      </c>
      <c r="F218" s="3"/>
      <c r="G218" s="3"/>
      <c r="H218" s="3" t="s">
        <v>8</v>
      </c>
      <c r="I218" s="4">
        <f t="shared" ref="I218:I224" si="46">countif(B218:B552, B218)</f>
        <v>3</v>
      </c>
      <c r="J218" s="5" t="s">
        <v>32</v>
      </c>
      <c r="K218" s="5">
        <v>2.0</v>
      </c>
      <c r="M218" s="5" t="str">
        <f t="shared" si="45"/>
        <v>AC Milan</v>
      </c>
      <c r="R218" s="5" t="s">
        <v>32</v>
      </c>
      <c r="S218" s="5">
        <v>2.0</v>
      </c>
      <c r="W218" s="5" t="s">
        <v>8</v>
      </c>
    </row>
    <row r="219">
      <c r="A219" s="2">
        <v>2007.0</v>
      </c>
      <c r="B219" s="3" t="s">
        <v>6</v>
      </c>
      <c r="C219" s="3" t="s">
        <v>21</v>
      </c>
      <c r="D219" s="2">
        <v>1.0</v>
      </c>
      <c r="E219" s="2">
        <v>1.0</v>
      </c>
      <c r="F219" s="3"/>
      <c r="G219" s="3"/>
      <c r="H219" s="3" t="s">
        <v>6</v>
      </c>
      <c r="I219" s="4">
        <f t="shared" si="46"/>
        <v>8</v>
      </c>
      <c r="J219" s="5" t="s">
        <v>24</v>
      </c>
      <c r="K219" s="5">
        <v>2.0</v>
      </c>
      <c r="R219" s="5" t="s">
        <v>24</v>
      </c>
      <c r="S219" s="5">
        <v>2.0</v>
      </c>
    </row>
    <row r="220">
      <c r="A220" s="2">
        <v>2007.0</v>
      </c>
      <c r="B220" s="3" t="s">
        <v>8</v>
      </c>
      <c r="C220" s="3" t="s">
        <v>20</v>
      </c>
      <c r="D220" s="2">
        <v>5.0</v>
      </c>
      <c r="E220" s="2">
        <v>3.0</v>
      </c>
      <c r="F220" s="9"/>
      <c r="G220" s="3"/>
      <c r="H220" s="3" t="s">
        <v>8</v>
      </c>
      <c r="I220" s="4">
        <f t="shared" si="46"/>
        <v>2</v>
      </c>
      <c r="J220" s="5" t="s">
        <v>36</v>
      </c>
      <c r="K220" s="5">
        <v>2.0</v>
      </c>
      <c r="R220" s="5" t="s">
        <v>36</v>
      </c>
      <c r="S220" s="5">
        <v>2.0</v>
      </c>
    </row>
    <row r="221">
      <c r="A221" s="2">
        <v>2007.0</v>
      </c>
      <c r="B221" s="3" t="s">
        <v>21</v>
      </c>
      <c r="C221" s="3" t="s">
        <v>40</v>
      </c>
      <c r="D221" s="2">
        <v>3.0</v>
      </c>
      <c r="E221" s="2">
        <v>2.0</v>
      </c>
      <c r="F221" s="9"/>
      <c r="G221" s="3"/>
      <c r="H221" s="3" t="s">
        <v>21</v>
      </c>
      <c r="I221" s="4">
        <f t="shared" si="46"/>
        <v>11</v>
      </c>
      <c r="J221" s="5" t="s">
        <v>29</v>
      </c>
      <c r="K221" s="5">
        <v>2.0</v>
      </c>
      <c r="R221" s="5" t="s">
        <v>29</v>
      </c>
      <c r="S221" s="5">
        <v>2.0</v>
      </c>
    </row>
    <row r="222">
      <c r="A222" s="2">
        <v>2007.0</v>
      </c>
      <c r="B222" s="3" t="s">
        <v>20</v>
      </c>
      <c r="C222" s="3" t="s">
        <v>41</v>
      </c>
      <c r="D222" s="2">
        <v>8.0</v>
      </c>
      <c r="E222" s="2">
        <v>3.0</v>
      </c>
      <c r="F222" s="9"/>
      <c r="G222" s="3"/>
      <c r="H222" s="3" t="s">
        <v>20</v>
      </c>
      <c r="I222" s="4">
        <f t="shared" si="46"/>
        <v>8</v>
      </c>
      <c r="J222" s="5" t="s">
        <v>10</v>
      </c>
      <c r="K222" s="5">
        <v>2.0</v>
      </c>
      <c r="R222" s="5" t="s">
        <v>10</v>
      </c>
      <c r="S222" s="5">
        <v>2.0</v>
      </c>
    </row>
    <row r="223">
      <c r="A223" s="2">
        <v>2007.0</v>
      </c>
      <c r="B223" s="3" t="s">
        <v>6</v>
      </c>
      <c r="C223" s="3" t="s">
        <v>31</v>
      </c>
      <c r="D223" s="2">
        <v>4.0</v>
      </c>
      <c r="E223" s="2">
        <v>0.0</v>
      </c>
      <c r="F223" s="3"/>
      <c r="G223" s="3"/>
      <c r="H223" s="3" t="s">
        <v>6</v>
      </c>
      <c r="I223" s="4">
        <f t="shared" si="46"/>
        <v>7</v>
      </c>
      <c r="J223" s="5" t="s">
        <v>40</v>
      </c>
      <c r="K223" s="5">
        <v>2.0</v>
      </c>
      <c r="R223" s="5" t="s">
        <v>40</v>
      </c>
      <c r="S223" s="5">
        <v>2.0</v>
      </c>
    </row>
    <row r="224">
      <c r="A224" s="2">
        <v>2007.0</v>
      </c>
      <c r="B224" s="3" t="s">
        <v>8</v>
      </c>
      <c r="C224" s="3" t="s">
        <v>9</v>
      </c>
      <c r="D224" s="2">
        <v>4.0</v>
      </c>
      <c r="E224" s="2">
        <v>2.0</v>
      </c>
      <c r="F224" s="9"/>
      <c r="G224" s="3"/>
      <c r="H224" s="3" t="s">
        <v>8</v>
      </c>
      <c r="I224" s="4">
        <f t="shared" si="46"/>
        <v>1</v>
      </c>
      <c r="J224" s="5" t="s">
        <v>51</v>
      </c>
      <c r="K224" s="5">
        <v>2.0</v>
      </c>
      <c r="R224" s="5" t="s">
        <v>51</v>
      </c>
      <c r="S224" s="5">
        <v>2.0</v>
      </c>
    </row>
    <row r="225">
      <c r="A225" s="3"/>
      <c r="B225" s="3" t="s">
        <v>22</v>
      </c>
      <c r="C225" s="3" t="s">
        <v>22</v>
      </c>
      <c r="D225" s="3"/>
      <c r="E225" s="3"/>
      <c r="F225" s="3"/>
      <c r="G225" s="3"/>
      <c r="H225" s="3" t="s">
        <v>22</v>
      </c>
      <c r="I225" s="4"/>
      <c r="J225" s="5" t="s">
        <v>27</v>
      </c>
      <c r="K225" s="5">
        <v>2.0</v>
      </c>
      <c r="R225" s="5" t="s">
        <v>27</v>
      </c>
      <c r="S225" s="5">
        <v>2.0</v>
      </c>
    </row>
    <row r="226">
      <c r="A226" s="2">
        <v>2008.0</v>
      </c>
      <c r="B226" s="3" t="s">
        <v>20</v>
      </c>
      <c r="C226" s="3" t="s">
        <v>21</v>
      </c>
      <c r="D226" s="2">
        <v>1.0</v>
      </c>
      <c r="E226" s="2">
        <v>1.0</v>
      </c>
      <c r="F226" s="3"/>
      <c r="G226" s="3"/>
      <c r="H226" s="3" t="s">
        <v>20</v>
      </c>
      <c r="I226" s="4">
        <f t="shared" ref="I226:I232" si="47">countif(B226:B560, B226)</f>
        <v>7</v>
      </c>
      <c r="J226" s="5" t="s">
        <v>38</v>
      </c>
      <c r="K226" s="5">
        <v>2.0</v>
      </c>
      <c r="M226" s="5" t="str">
        <f>B226</f>
        <v>Manchester United</v>
      </c>
      <c r="R226" s="5" t="s">
        <v>38</v>
      </c>
      <c r="S226" s="5">
        <v>2.0</v>
      </c>
      <c r="W226" s="5" t="s">
        <v>20</v>
      </c>
    </row>
    <row r="227">
      <c r="A227" s="2">
        <v>2008.0</v>
      </c>
      <c r="B227" s="3" t="s">
        <v>21</v>
      </c>
      <c r="C227" s="3" t="s">
        <v>6</v>
      </c>
      <c r="D227" s="2">
        <v>4.0</v>
      </c>
      <c r="E227" s="2">
        <v>3.0</v>
      </c>
      <c r="F227" s="9"/>
      <c r="G227" s="3"/>
      <c r="H227" s="3" t="s">
        <v>21</v>
      </c>
      <c r="I227" s="4">
        <f t="shared" si="47"/>
        <v>10</v>
      </c>
      <c r="J227" s="5" t="s">
        <v>48</v>
      </c>
      <c r="K227" s="5">
        <v>2.0</v>
      </c>
      <c r="R227" s="5" t="s">
        <v>48</v>
      </c>
      <c r="S227" s="5">
        <v>2.0</v>
      </c>
    </row>
    <row r="228">
      <c r="A228" s="2">
        <v>2008.0</v>
      </c>
      <c r="B228" s="3" t="s">
        <v>20</v>
      </c>
      <c r="C228" s="3" t="s">
        <v>12</v>
      </c>
      <c r="D228" s="2">
        <v>1.0</v>
      </c>
      <c r="E228" s="2">
        <v>0.0</v>
      </c>
      <c r="F228" s="3"/>
      <c r="G228" s="3"/>
      <c r="H228" s="3" t="s">
        <v>20</v>
      </c>
      <c r="I228" s="4">
        <f t="shared" si="47"/>
        <v>6</v>
      </c>
      <c r="J228" s="5" t="s">
        <v>8</v>
      </c>
      <c r="K228" s="5">
        <v>2.0</v>
      </c>
      <c r="R228" s="5" t="s">
        <v>8</v>
      </c>
      <c r="S228" s="5">
        <v>2.0</v>
      </c>
    </row>
    <row r="229">
      <c r="A229" s="2">
        <v>2008.0</v>
      </c>
      <c r="B229" s="3" t="s">
        <v>21</v>
      </c>
      <c r="C229" s="3" t="s">
        <v>87</v>
      </c>
      <c r="D229" s="2">
        <v>3.0</v>
      </c>
      <c r="E229" s="2">
        <v>2.0</v>
      </c>
      <c r="F229" s="9"/>
      <c r="G229" s="3"/>
      <c r="H229" s="3" t="s">
        <v>21</v>
      </c>
      <c r="I229" s="4">
        <f t="shared" si="47"/>
        <v>9</v>
      </c>
      <c r="J229" s="5" t="s">
        <v>11</v>
      </c>
      <c r="K229" s="5">
        <v>2.0</v>
      </c>
      <c r="R229" s="5" t="s">
        <v>11</v>
      </c>
      <c r="S229" s="5">
        <v>2.0</v>
      </c>
    </row>
    <row r="230">
      <c r="A230" s="2">
        <v>2008.0</v>
      </c>
      <c r="B230" s="3" t="s">
        <v>12</v>
      </c>
      <c r="C230" s="3" t="s">
        <v>70</v>
      </c>
      <c r="D230" s="2">
        <v>2.0</v>
      </c>
      <c r="E230" s="2">
        <v>0.0</v>
      </c>
      <c r="F230" s="3"/>
      <c r="G230" s="3"/>
      <c r="H230" s="3" t="s">
        <v>12</v>
      </c>
      <c r="I230" s="4">
        <f t="shared" si="47"/>
        <v>14</v>
      </c>
      <c r="J230" s="5" t="s">
        <v>20</v>
      </c>
      <c r="K230" s="5">
        <v>2.0</v>
      </c>
      <c r="R230" s="5" t="s">
        <v>20</v>
      </c>
      <c r="S230" s="5">
        <v>2.0</v>
      </c>
    </row>
    <row r="231">
      <c r="A231" s="2">
        <v>2008.0</v>
      </c>
      <c r="B231" s="3" t="s">
        <v>20</v>
      </c>
      <c r="C231" s="3" t="s">
        <v>41</v>
      </c>
      <c r="D231" s="2">
        <v>3.0</v>
      </c>
      <c r="E231" s="2">
        <v>0.0</v>
      </c>
      <c r="F231" s="3"/>
      <c r="G231" s="3"/>
      <c r="H231" s="3" t="s">
        <v>20</v>
      </c>
      <c r="I231" s="4">
        <f t="shared" si="47"/>
        <v>5</v>
      </c>
      <c r="J231" s="5" t="s">
        <v>18</v>
      </c>
      <c r="K231" s="5">
        <v>2.0</v>
      </c>
      <c r="R231" s="5" t="s">
        <v>18</v>
      </c>
      <c r="S231" s="5">
        <v>2.0</v>
      </c>
    </row>
    <row r="232">
      <c r="A232" s="2">
        <v>2008.0</v>
      </c>
      <c r="B232" s="3" t="s">
        <v>6</v>
      </c>
      <c r="C232" s="3" t="s">
        <v>48</v>
      </c>
      <c r="D232" s="2">
        <v>5.0</v>
      </c>
      <c r="E232" s="2">
        <v>3.0</v>
      </c>
      <c r="F232" s="9"/>
      <c r="G232" s="3"/>
      <c r="H232" s="3" t="s">
        <v>6</v>
      </c>
      <c r="I232" s="4">
        <f t="shared" si="47"/>
        <v>6</v>
      </c>
      <c r="J232" s="5" t="s">
        <v>12</v>
      </c>
      <c r="K232" s="5">
        <v>2.0</v>
      </c>
      <c r="R232" s="5" t="s">
        <v>12</v>
      </c>
      <c r="S232" s="5">
        <v>2.0</v>
      </c>
    </row>
    <row r="233">
      <c r="A233" s="3"/>
      <c r="B233" s="3" t="s">
        <v>22</v>
      </c>
      <c r="C233" s="3" t="s">
        <v>22</v>
      </c>
      <c r="D233" s="3"/>
      <c r="E233" s="3"/>
      <c r="F233" s="3"/>
      <c r="G233" s="3"/>
      <c r="H233" s="3" t="s">
        <v>22</v>
      </c>
      <c r="I233" s="4"/>
      <c r="J233" s="5" t="s">
        <v>33</v>
      </c>
      <c r="K233" s="5">
        <v>2.0</v>
      </c>
      <c r="R233" s="5" t="s">
        <v>33</v>
      </c>
      <c r="S233" s="5">
        <v>2.0</v>
      </c>
    </row>
    <row r="234">
      <c r="A234" s="2">
        <v>2009.0</v>
      </c>
      <c r="B234" s="3" t="s">
        <v>12</v>
      </c>
      <c r="C234" s="3" t="s">
        <v>20</v>
      </c>
      <c r="D234" s="2">
        <v>2.0</v>
      </c>
      <c r="E234" s="2">
        <v>0.0</v>
      </c>
      <c r="F234" s="3"/>
      <c r="G234" s="3"/>
      <c r="H234" s="3" t="s">
        <v>12</v>
      </c>
      <c r="I234" s="4">
        <f t="shared" ref="I234:I240" si="48">countif(B234:B568, B234)</f>
        <v>13</v>
      </c>
      <c r="J234" s="5" t="s">
        <v>16</v>
      </c>
      <c r="K234" s="5">
        <v>2.0</v>
      </c>
      <c r="M234" s="5" t="str">
        <f>B234</f>
        <v>Barcelona</v>
      </c>
      <c r="R234" s="5" t="s">
        <v>16</v>
      </c>
      <c r="S234" s="5">
        <v>2.0</v>
      </c>
      <c r="W234" s="5" t="s">
        <v>12</v>
      </c>
    </row>
    <row r="235">
      <c r="A235" s="2">
        <v>2009.0</v>
      </c>
      <c r="B235" s="3" t="s">
        <v>20</v>
      </c>
      <c r="C235" s="3" t="s">
        <v>48</v>
      </c>
      <c r="D235" s="2">
        <v>4.0</v>
      </c>
      <c r="E235" s="2">
        <v>1.0</v>
      </c>
      <c r="F235" s="9"/>
      <c r="G235" s="3"/>
      <c r="H235" s="3" t="s">
        <v>20</v>
      </c>
      <c r="I235" s="4">
        <f t="shared" si="48"/>
        <v>4</v>
      </c>
      <c r="J235" s="5" t="s">
        <v>7</v>
      </c>
      <c r="K235" s="5">
        <v>2.0</v>
      </c>
      <c r="R235" s="5" t="s">
        <v>7</v>
      </c>
      <c r="S235" s="5">
        <v>2.0</v>
      </c>
    </row>
    <row r="236">
      <c r="A236" s="2">
        <v>2009.0</v>
      </c>
      <c r="B236" s="3" t="s">
        <v>12</v>
      </c>
      <c r="C236" s="3" t="s">
        <v>21</v>
      </c>
      <c r="D236" s="2">
        <v>1.0</v>
      </c>
      <c r="E236" s="2">
        <v>1.0</v>
      </c>
      <c r="F236" s="3"/>
      <c r="G236" s="3"/>
      <c r="H236" s="3" t="s">
        <v>12</v>
      </c>
      <c r="I236" s="4">
        <f t="shared" si="48"/>
        <v>12</v>
      </c>
      <c r="J236" s="5" t="s">
        <v>6</v>
      </c>
      <c r="K236" s="5">
        <v>2.0</v>
      </c>
      <c r="R236" s="5" t="s">
        <v>6</v>
      </c>
      <c r="S236" s="5">
        <v>2.0</v>
      </c>
    </row>
    <row r="237">
      <c r="A237" s="2">
        <v>2009.0</v>
      </c>
      <c r="B237" s="3" t="s">
        <v>48</v>
      </c>
      <c r="C237" s="3" t="s">
        <v>86</v>
      </c>
      <c r="D237" s="2">
        <v>4.0</v>
      </c>
      <c r="E237" s="2">
        <v>1.0</v>
      </c>
      <c r="F237" s="9"/>
      <c r="G237" s="3"/>
      <c r="H237" s="3" t="s">
        <v>48</v>
      </c>
      <c r="I237" s="4">
        <f t="shared" si="48"/>
        <v>1</v>
      </c>
      <c r="J237" s="5" t="s">
        <v>52</v>
      </c>
      <c r="K237" s="5">
        <v>2.0</v>
      </c>
      <c r="R237" s="5" t="s">
        <v>52</v>
      </c>
      <c r="S237" s="5">
        <v>2.0</v>
      </c>
    </row>
    <row r="238">
      <c r="A238" s="2">
        <v>2009.0</v>
      </c>
      <c r="B238" s="3" t="s">
        <v>20</v>
      </c>
      <c r="C238" s="3" t="s">
        <v>27</v>
      </c>
      <c r="D238" s="2">
        <v>3.0</v>
      </c>
      <c r="E238" s="2">
        <v>2.0</v>
      </c>
      <c r="F238" s="9"/>
      <c r="G238" s="3"/>
      <c r="H238" s="3" t="s">
        <v>20</v>
      </c>
      <c r="I238" s="4">
        <f t="shared" si="48"/>
        <v>3</v>
      </c>
      <c r="J238" s="5" t="s">
        <v>9</v>
      </c>
      <c r="K238" s="5">
        <v>2.0</v>
      </c>
      <c r="R238" s="5" t="s">
        <v>9</v>
      </c>
      <c r="S238" s="5">
        <v>2.0</v>
      </c>
    </row>
    <row r="239">
      <c r="A239" s="2">
        <v>2009.0</v>
      </c>
      <c r="B239" s="3" t="s">
        <v>21</v>
      </c>
      <c r="C239" s="3" t="s">
        <v>6</v>
      </c>
      <c r="D239" s="2">
        <v>7.0</v>
      </c>
      <c r="E239" s="2">
        <v>5.0</v>
      </c>
      <c r="F239" s="9"/>
      <c r="G239" s="3"/>
      <c r="H239" s="3" t="s">
        <v>21</v>
      </c>
      <c r="I239" s="4">
        <f t="shared" si="48"/>
        <v>8</v>
      </c>
      <c r="J239" s="5" t="s">
        <v>37</v>
      </c>
      <c r="K239" s="5">
        <v>2.0</v>
      </c>
      <c r="R239" s="5" t="s">
        <v>37</v>
      </c>
      <c r="S239" s="5">
        <v>2.0</v>
      </c>
    </row>
    <row r="240">
      <c r="A240" s="2">
        <v>2009.0</v>
      </c>
      <c r="B240" s="3" t="s">
        <v>12</v>
      </c>
      <c r="C240" s="3" t="s">
        <v>9</v>
      </c>
      <c r="D240" s="2">
        <v>5.0</v>
      </c>
      <c r="E240" s="2">
        <v>1.0</v>
      </c>
      <c r="F240" s="9"/>
      <c r="G240" s="3"/>
      <c r="H240" s="3" t="s">
        <v>12</v>
      </c>
      <c r="I240" s="4">
        <f t="shared" si="48"/>
        <v>11</v>
      </c>
      <c r="J240" s="5" t="s">
        <v>21</v>
      </c>
      <c r="K240" s="5">
        <v>2.0</v>
      </c>
      <c r="R240" s="5" t="s">
        <v>21</v>
      </c>
      <c r="S240" s="5">
        <v>2.0</v>
      </c>
    </row>
    <row r="241">
      <c r="A241" s="3"/>
      <c r="B241" s="3" t="s">
        <v>22</v>
      </c>
      <c r="C241" s="3" t="s">
        <v>22</v>
      </c>
      <c r="D241" s="3"/>
      <c r="E241" s="3"/>
      <c r="F241" s="3"/>
      <c r="G241" s="3"/>
      <c r="H241" s="3" t="s">
        <v>22</v>
      </c>
      <c r="I241" s="4"/>
      <c r="J241" s="5" t="s">
        <v>50</v>
      </c>
      <c r="K241" s="5">
        <v>2.0</v>
      </c>
      <c r="R241" s="5" t="s">
        <v>50</v>
      </c>
      <c r="S241" s="5">
        <v>2.0</v>
      </c>
    </row>
    <row r="242">
      <c r="A242" s="2">
        <v>2010.0</v>
      </c>
      <c r="B242" s="3" t="s">
        <v>11</v>
      </c>
      <c r="C242" s="3" t="s">
        <v>9</v>
      </c>
      <c r="D242" s="2">
        <v>2.0</v>
      </c>
      <c r="E242" s="2">
        <v>0.0</v>
      </c>
      <c r="F242" s="3"/>
      <c r="G242" s="3"/>
      <c r="H242" s="3" t="s">
        <v>11</v>
      </c>
      <c r="I242" s="4">
        <f t="shared" ref="I242:I248" si="49">countif(B242:B576, B242)</f>
        <v>3</v>
      </c>
      <c r="J242" s="5" t="s">
        <v>19</v>
      </c>
      <c r="K242" s="5">
        <v>1.0</v>
      </c>
      <c r="M242" s="5" t="str">
        <f>B242</f>
        <v>Internazionale</v>
      </c>
      <c r="R242" s="5" t="s">
        <v>19</v>
      </c>
      <c r="S242" s="5">
        <v>1.0</v>
      </c>
      <c r="W242" s="5" t="s">
        <v>11</v>
      </c>
    </row>
    <row r="243">
      <c r="A243" s="2">
        <v>2010.0</v>
      </c>
      <c r="B243" s="3" t="s">
        <v>9</v>
      </c>
      <c r="C243" s="3" t="s">
        <v>74</v>
      </c>
      <c r="D243" s="2">
        <v>4.0</v>
      </c>
      <c r="E243" s="2">
        <v>0.0</v>
      </c>
      <c r="F243" s="3"/>
      <c r="G243" s="3"/>
      <c r="H243" s="3" t="s">
        <v>9</v>
      </c>
      <c r="I243" s="4">
        <f t="shared" si="49"/>
        <v>14</v>
      </c>
      <c r="J243" s="5" t="s">
        <v>13</v>
      </c>
      <c r="K243" s="5">
        <v>1.0</v>
      </c>
      <c r="R243" s="5" t="s">
        <v>13</v>
      </c>
      <c r="S243" s="5">
        <v>1.0</v>
      </c>
    </row>
    <row r="244">
      <c r="A244" s="2">
        <v>2010.0</v>
      </c>
      <c r="B244" s="3" t="s">
        <v>11</v>
      </c>
      <c r="C244" s="3" t="s">
        <v>12</v>
      </c>
      <c r="D244" s="2">
        <v>3.0</v>
      </c>
      <c r="E244" s="2">
        <v>2.0</v>
      </c>
      <c r="F244" s="3"/>
      <c r="G244" s="3"/>
      <c r="H244" s="3" t="s">
        <v>11</v>
      </c>
      <c r="I244" s="4">
        <f t="shared" si="49"/>
        <v>2</v>
      </c>
      <c r="J244" s="5" t="s">
        <v>35</v>
      </c>
      <c r="K244" s="5">
        <v>1.0</v>
      </c>
      <c r="R244" s="5" t="s">
        <v>35</v>
      </c>
      <c r="S244" s="5">
        <v>1.0</v>
      </c>
    </row>
    <row r="245">
      <c r="A245" s="2">
        <v>2010.0</v>
      </c>
      <c r="B245" s="3" t="s">
        <v>11</v>
      </c>
      <c r="C245" s="3" t="s">
        <v>88</v>
      </c>
      <c r="D245" s="2">
        <v>2.0</v>
      </c>
      <c r="E245" s="2">
        <v>0.0</v>
      </c>
      <c r="F245" s="3"/>
      <c r="G245" s="3"/>
      <c r="H245" s="3" t="s">
        <v>11</v>
      </c>
      <c r="I245" s="4">
        <f t="shared" si="49"/>
        <v>1</v>
      </c>
      <c r="J245" s="5" t="s">
        <v>23</v>
      </c>
      <c r="K245" s="5">
        <v>1.0</v>
      </c>
      <c r="R245" s="5" t="s">
        <v>23</v>
      </c>
      <c r="S245" s="5">
        <v>1.0</v>
      </c>
    </row>
    <row r="246">
      <c r="A246" s="2">
        <v>2010.0</v>
      </c>
      <c r="B246" s="3" t="s">
        <v>12</v>
      </c>
      <c r="C246" s="3" t="s">
        <v>48</v>
      </c>
      <c r="D246" s="2">
        <v>6.0</v>
      </c>
      <c r="E246" s="2">
        <v>3.0</v>
      </c>
      <c r="F246" s="3"/>
      <c r="G246" s="3"/>
      <c r="H246" s="3" t="s">
        <v>12</v>
      </c>
      <c r="I246" s="4">
        <f t="shared" si="49"/>
        <v>10</v>
      </c>
      <c r="J246" s="5" t="s">
        <v>34</v>
      </c>
      <c r="K246" s="5">
        <v>1.0</v>
      </c>
      <c r="R246" s="5" t="s">
        <v>34</v>
      </c>
      <c r="S246" s="5">
        <v>1.0</v>
      </c>
    </row>
    <row r="247">
      <c r="A247" s="2">
        <v>2010.0</v>
      </c>
      <c r="B247" s="3" t="s">
        <v>9</v>
      </c>
      <c r="C247" s="3" t="s">
        <v>20</v>
      </c>
      <c r="D247" s="2">
        <v>4.0</v>
      </c>
      <c r="E247" s="2">
        <v>4.0</v>
      </c>
      <c r="F247" s="3"/>
      <c r="G247" s="3"/>
      <c r="H247" s="3" t="s">
        <v>9</v>
      </c>
      <c r="I247" s="4">
        <f t="shared" si="49"/>
        <v>13</v>
      </c>
      <c r="J247" s="5" t="s">
        <v>43</v>
      </c>
      <c r="K247" s="5">
        <v>1.0</v>
      </c>
      <c r="R247" s="5" t="s">
        <v>43</v>
      </c>
      <c r="S247" s="5">
        <v>1.0</v>
      </c>
    </row>
    <row r="248">
      <c r="A248" s="2">
        <v>2010.0</v>
      </c>
      <c r="B248" s="3" t="s">
        <v>69</v>
      </c>
      <c r="C248" s="3" t="s">
        <v>89</v>
      </c>
      <c r="D248" s="2">
        <v>3.0</v>
      </c>
      <c r="E248" s="2">
        <v>2.0</v>
      </c>
      <c r="F248" s="3"/>
      <c r="G248" s="3"/>
      <c r="H248" s="3" t="s">
        <v>69</v>
      </c>
      <c r="I248" s="4">
        <f t="shared" si="49"/>
        <v>1</v>
      </c>
      <c r="J248" s="5" t="s">
        <v>42</v>
      </c>
      <c r="K248" s="5">
        <v>1.0</v>
      </c>
      <c r="R248" s="5" t="s">
        <v>42</v>
      </c>
      <c r="S248" s="5">
        <v>1.0</v>
      </c>
    </row>
    <row r="249">
      <c r="A249" s="3"/>
      <c r="B249" s="3" t="s">
        <v>22</v>
      </c>
      <c r="C249" s="3" t="s">
        <v>22</v>
      </c>
      <c r="D249" s="3"/>
      <c r="E249" s="3"/>
      <c r="F249" s="3"/>
      <c r="G249" s="3"/>
      <c r="H249" s="3" t="s">
        <v>22</v>
      </c>
      <c r="I249" s="4"/>
      <c r="J249" s="5" t="s">
        <v>53</v>
      </c>
      <c r="K249" s="5">
        <v>1.0</v>
      </c>
      <c r="R249" s="5" t="s">
        <v>53</v>
      </c>
      <c r="S249" s="5">
        <v>1.0</v>
      </c>
    </row>
    <row r="250">
      <c r="A250" s="2">
        <v>2011.0</v>
      </c>
      <c r="B250" s="3" t="s">
        <v>12</v>
      </c>
      <c r="C250" s="3" t="s">
        <v>20</v>
      </c>
      <c r="D250" s="2">
        <v>3.0</v>
      </c>
      <c r="E250" s="2">
        <v>1.0</v>
      </c>
      <c r="F250" s="3"/>
      <c r="G250" s="3"/>
      <c r="H250" s="3" t="s">
        <v>12</v>
      </c>
      <c r="I250" s="4">
        <f t="shared" ref="I250:I256" si="50">countif(B250:B584, B250)</f>
        <v>9</v>
      </c>
      <c r="J250" s="5" t="s">
        <v>58</v>
      </c>
      <c r="K250" s="5">
        <v>1.0</v>
      </c>
      <c r="M250" s="5" t="str">
        <f>B250</f>
        <v>Barcelona</v>
      </c>
      <c r="R250" s="5" t="s">
        <v>58</v>
      </c>
      <c r="S250" s="5">
        <v>1.0</v>
      </c>
      <c r="W250" s="5" t="s">
        <v>12</v>
      </c>
    </row>
    <row r="251">
      <c r="A251" s="2">
        <v>2011.0</v>
      </c>
      <c r="B251" s="3" t="s">
        <v>20</v>
      </c>
      <c r="C251" s="3" t="s">
        <v>70</v>
      </c>
      <c r="D251" s="2">
        <v>6.0</v>
      </c>
      <c r="E251" s="2">
        <v>1.0</v>
      </c>
      <c r="F251" s="9"/>
      <c r="G251" s="3"/>
      <c r="H251" s="3" t="s">
        <v>20</v>
      </c>
      <c r="I251" s="4">
        <f t="shared" si="50"/>
        <v>2</v>
      </c>
      <c r="J251" s="5" t="s">
        <v>59</v>
      </c>
      <c r="K251" s="5">
        <v>1.0</v>
      </c>
      <c r="R251" s="5" t="s">
        <v>59</v>
      </c>
      <c r="S251" s="5">
        <v>1.0</v>
      </c>
    </row>
    <row r="252">
      <c r="A252" s="2">
        <v>2011.0</v>
      </c>
      <c r="B252" s="3" t="s">
        <v>12</v>
      </c>
      <c r="C252" s="3" t="s">
        <v>7</v>
      </c>
      <c r="D252" s="2">
        <v>3.0</v>
      </c>
      <c r="E252" s="2">
        <v>1.0</v>
      </c>
      <c r="F252" s="9"/>
      <c r="G252" s="3"/>
      <c r="H252" s="3" t="s">
        <v>12</v>
      </c>
      <c r="I252" s="4">
        <f t="shared" si="50"/>
        <v>8</v>
      </c>
      <c r="J252" s="5" t="s">
        <v>60</v>
      </c>
      <c r="K252" s="5">
        <v>1.0</v>
      </c>
      <c r="R252" s="5" t="s">
        <v>60</v>
      </c>
      <c r="S252" s="5">
        <v>1.0</v>
      </c>
    </row>
    <row r="253">
      <c r="A253" s="2">
        <v>2011.0</v>
      </c>
      <c r="B253" s="3" t="s">
        <v>70</v>
      </c>
      <c r="C253" s="3" t="s">
        <v>11</v>
      </c>
      <c r="D253" s="2">
        <v>7.0</v>
      </c>
      <c r="E253" s="2">
        <v>3.0</v>
      </c>
      <c r="F253" s="9"/>
      <c r="G253" s="3"/>
      <c r="H253" s="3" t="s">
        <v>70</v>
      </c>
      <c r="I253" s="4">
        <f t="shared" si="50"/>
        <v>1</v>
      </c>
      <c r="J253" s="5" t="s">
        <v>61</v>
      </c>
      <c r="K253" s="5">
        <v>1.0</v>
      </c>
      <c r="R253" s="5" t="s">
        <v>61</v>
      </c>
      <c r="S253" s="5">
        <v>1.0</v>
      </c>
    </row>
    <row r="254">
      <c r="A254" s="2">
        <v>2011.0</v>
      </c>
      <c r="B254" s="3" t="s">
        <v>12</v>
      </c>
      <c r="C254" s="3" t="s">
        <v>90</v>
      </c>
      <c r="D254" s="2">
        <v>6.0</v>
      </c>
      <c r="E254" s="2">
        <v>1.0</v>
      </c>
      <c r="F254" s="9"/>
      <c r="G254" s="3"/>
      <c r="H254" s="3" t="s">
        <v>12</v>
      </c>
      <c r="I254" s="4">
        <f t="shared" si="50"/>
        <v>7</v>
      </c>
      <c r="J254" s="5" t="s">
        <v>26</v>
      </c>
      <c r="K254" s="5">
        <v>1.0</v>
      </c>
      <c r="R254" s="5" t="s">
        <v>26</v>
      </c>
      <c r="S254" s="5">
        <v>1.0</v>
      </c>
    </row>
    <row r="255">
      <c r="A255" s="2">
        <v>2011.0</v>
      </c>
      <c r="B255" s="3" t="s">
        <v>20</v>
      </c>
      <c r="C255" s="3" t="s">
        <v>21</v>
      </c>
      <c r="D255" s="2">
        <v>3.0</v>
      </c>
      <c r="E255" s="2">
        <v>1.0</v>
      </c>
      <c r="F255" s="9"/>
      <c r="G255" s="3"/>
      <c r="H255" s="3" t="s">
        <v>20</v>
      </c>
      <c r="I255" s="4">
        <f t="shared" si="50"/>
        <v>1</v>
      </c>
      <c r="J255" s="5" t="s">
        <v>30</v>
      </c>
      <c r="K255" s="5">
        <v>1.0</v>
      </c>
      <c r="R255" s="5" t="s">
        <v>30</v>
      </c>
      <c r="S255" s="5">
        <v>1.0</v>
      </c>
    </row>
    <row r="256">
      <c r="A256" s="2">
        <v>2011.0</v>
      </c>
      <c r="B256" s="3" t="s">
        <v>7</v>
      </c>
      <c r="C256" s="3" t="s">
        <v>52</v>
      </c>
      <c r="D256" s="2">
        <v>5.0</v>
      </c>
      <c r="E256" s="2">
        <v>0.0</v>
      </c>
      <c r="F256" s="3"/>
      <c r="G256" s="3"/>
      <c r="H256" s="3" t="s">
        <v>7</v>
      </c>
      <c r="I256" s="4">
        <f t="shared" si="50"/>
        <v>17</v>
      </c>
      <c r="J256" s="5" t="s">
        <v>14</v>
      </c>
      <c r="K256" s="5">
        <v>1.0</v>
      </c>
      <c r="R256" s="5" t="s">
        <v>14</v>
      </c>
      <c r="S256" s="5">
        <v>1.0</v>
      </c>
    </row>
    <row r="257">
      <c r="A257" s="3"/>
      <c r="B257" s="3" t="s">
        <v>22</v>
      </c>
      <c r="C257" s="3" t="s">
        <v>22</v>
      </c>
      <c r="D257" s="3"/>
      <c r="E257" s="3"/>
      <c r="F257" s="3"/>
      <c r="G257" s="3"/>
      <c r="H257" s="3" t="s">
        <v>22</v>
      </c>
      <c r="I257" s="4"/>
      <c r="J257" s="5" t="s">
        <v>15</v>
      </c>
      <c r="K257" s="5">
        <v>1.0</v>
      </c>
      <c r="M257" s="5" t="str">
        <f t="shared" ref="M257:M258" si="51">B257</f>
        <v/>
      </c>
      <c r="R257" s="5" t="s">
        <v>15</v>
      </c>
      <c r="S257" s="5">
        <v>1.0</v>
      </c>
      <c r="W257" s="5" t="s">
        <v>22</v>
      </c>
    </row>
    <row r="258">
      <c r="A258" s="2">
        <v>2012.0</v>
      </c>
      <c r="B258" s="3" t="s">
        <v>21</v>
      </c>
      <c r="C258" s="3" t="s">
        <v>9</v>
      </c>
      <c r="D258" s="2">
        <v>1.0</v>
      </c>
      <c r="E258" s="2">
        <v>1.0</v>
      </c>
      <c r="F258" s="3"/>
      <c r="G258" s="3"/>
      <c r="H258" s="3" t="s">
        <v>21</v>
      </c>
      <c r="I258" s="4">
        <f t="shared" ref="I258:I264" si="52">countif(B258:B592, B258)</f>
        <v>7</v>
      </c>
      <c r="J258" s="5" t="s">
        <v>32</v>
      </c>
      <c r="K258" s="5">
        <v>1.0</v>
      </c>
      <c r="M258" s="5" t="str">
        <f t="shared" si="51"/>
        <v>Chelsea</v>
      </c>
      <c r="R258" s="5" t="s">
        <v>32</v>
      </c>
      <c r="S258" s="5">
        <v>1.0</v>
      </c>
      <c r="W258" s="5" t="s">
        <v>21</v>
      </c>
    </row>
    <row r="259">
      <c r="A259" s="2">
        <v>2012.0</v>
      </c>
      <c r="B259" s="3" t="s">
        <v>9</v>
      </c>
      <c r="C259" s="3" t="s">
        <v>7</v>
      </c>
      <c r="D259" s="2">
        <v>3.0</v>
      </c>
      <c r="E259" s="2">
        <v>3.0</v>
      </c>
      <c r="F259" s="3"/>
      <c r="G259" s="3"/>
      <c r="H259" s="3" t="s">
        <v>9</v>
      </c>
      <c r="I259" s="4">
        <f t="shared" si="52"/>
        <v>12</v>
      </c>
      <c r="J259" s="5" t="s">
        <v>45</v>
      </c>
      <c r="K259" s="5">
        <v>1.0</v>
      </c>
      <c r="R259" s="5" t="s">
        <v>45</v>
      </c>
      <c r="S259" s="5">
        <v>1.0</v>
      </c>
    </row>
    <row r="260">
      <c r="A260" s="2">
        <v>2012.0</v>
      </c>
      <c r="B260" s="3" t="s">
        <v>21</v>
      </c>
      <c r="C260" s="3" t="s">
        <v>12</v>
      </c>
      <c r="D260" s="2">
        <v>3.0</v>
      </c>
      <c r="E260" s="2">
        <v>2.0</v>
      </c>
      <c r="F260" s="9"/>
      <c r="G260" s="3"/>
      <c r="H260" s="3" t="s">
        <v>21</v>
      </c>
      <c r="I260" s="4">
        <f t="shared" si="52"/>
        <v>6</v>
      </c>
      <c r="J260" s="5" t="s">
        <v>24</v>
      </c>
      <c r="K260" s="5">
        <v>1.0</v>
      </c>
      <c r="R260" s="5" t="s">
        <v>24</v>
      </c>
      <c r="S260" s="5">
        <v>1.0</v>
      </c>
    </row>
    <row r="261">
      <c r="A261" s="2">
        <v>2012.0</v>
      </c>
      <c r="B261" s="3" t="s">
        <v>12</v>
      </c>
      <c r="C261" s="3" t="s">
        <v>8</v>
      </c>
      <c r="D261" s="2">
        <v>3.0</v>
      </c>
      <c r="E261" s="2">
        <v>1.0</v>
      </c>
      <c r="F261" s="9"/>
      <c r="G261" s="3"/>
      <c r="H261" s="3" t="s">
        <v>12</v>
      </c>
      <c r="I261" s="4">
        <f t="shared" si="52"/>
        <v>6</v>
      </c>
      <c r="J261" s="5" t="s">
        <v>36</v>
      </c>
      <c r="K261" s="5">
        <v>1.0</v>
      </c>
      <c r="R261" s="5" t="s">
        <v>36</v>
      </c>
      <c r="S261" s="5">
        <v>1.0</v>
      </c>
    </row>
    <row r="262">
      <c r="A262" s="2">
        <v>2012.0</v>
      </c>
      <c r="B262" s="3" t="s">
        <v>21</v>
      </c>
      <c r="C262" s="3" t="s">
        <v>30</v>
      </c>
      <c r="D262" s="2">
        <v>3.0</v>
      </c>
      <c r="E262" s="2">
        <v>1.0</v>
      </c>
      <c r="F262" s="9"/>
      <c r="G262" s="3"/>
      <c r="H262" s="3" t="s">
        <v>21</v>
      </c>
      <c r="I262" s="4">
        <f t="shared" si="52"/>
        <v>5</v>
      </c>
      <c r="J262" s="5" t="s">
        <v>49</v>
      </c>
      <c r="K262" s="5">
        <v>1.0</v>
      </c>
      <c r="R262" s="5" t="s">
        <v>49</v>
      </c>
      <c r="S262" s="5">
        <v>1.0</v>
      </c>
    </row>
    <row r="263">
      <c r="A263" s="2">
        <v>2012.0</v>
      </c>
      <c r="B263" s="3" t="s">
        <v>9</v>
      </c>
      <c r="C263" s="3" t="s">
        <v>28</v>
      </c>
      <c r="D263" s="2">
        <v>4.0</v>
      </c>
      <c r="E263" s="2">
        <v>0.0</v>
      </c>
      <c r="F263" s="3"/>
      <c r="G263" s="3"/>
      <c r="H263" s="3" t="s">
        <v>9</v>
      </c>
      <c r="I263" s="4">
        <f t="shared" si="52"/>
        <v>11</v>
      </c>
      <c r="J263" s="5" t="s">
        <v>28</v>
      </c>
      <c r="K263" s="5">
        <v>1.0</v>
      </c>
      <c r="R263" s="5" t="s">
        <v>28</v>
      </c>
      <c r="S263" s="5">
        <v>1.0</v>
      </c>
    </row>
    <row r="264">
      <c r="A264" s="2">
        <v>2012.0</v>
      </c>
      <c r="B264" s="3" t="s">
        <v>7</v>
      </c>
      <c r="C264" s="3" t="s">
        <v>91</v>
      </c>
      <c r="D264" s="2">
        <v>8.0</v>
      </c>
      <c r="E264" s="2">
        <v>2.0</v>
      </c>
      <c r="F264" s="9"/>
      <c r="G264" s="3"/>
      <c r="H264" s="3" t="s">
        <v>7</v>
      </c>
      <c r="I264" s="4">
        <f t="shared" si="52"/>
        <v>16</v>
      </c>
      <c r="J264" s="5" t="s">
        <v>63</v>
      </c>
      <c r="K264" s="5">
        <v>1.0</v>
      </c>
      <c r="R264" s="5" t="s">
        <v>63</v>
      </c>
      <c r="S264" s="5">
        <v>1.0</v>
      </c>
    </row>
    <row r="265">
      <c r="A265" s="3"/>
      <c r="B265" s="3" t="s">
        <v>22</v>
      </c>
      <c r="C265" s="3" t="s">
        <v>22</v>
      </c>
      <c r="D265" s="3"/>
      <c r="E265" s="3"/>
      <c r="F265" s="3"/>
      <c r="G265" s="3"/>
      <c r="H265" s="3" t="s">
        <v>22</v>
      </c>
      <c r="I265" s="4"/>
      <c r="J265" s="5" t="s">
        <v>54</v>
      </c>
      <c r="K265" s="5">
        <v>1.0</v>
      </c>
      <c r="M265" s="5" t="str">
        <f t="shared" ref="M265:M266" si="53">B265</f>
        <v/>
      </c>
      <c r="R265" s="5" t="s">
        <v>54</v>
      </c>
      <c r="S265" s="5">
        <v>1.0</v>
      </c>
      <c r="W265" s="5" t="s">
        <v>22</v>
      </c>
    </row>
    <row r="266">
      <c r="A266" s="2">
        <v>2013.0</v>
      </c>
      <c r="B266" s="3" t="s">
        <v>9</v>
      </c>
      <c r="C266" s="3" t="s">
        <v>18</v>
      </c>
      <c r="D266" s="2">
        <v>2.0</v>
      </c>
      <c r="E266" s="2">
        <v>1.0</v>
      </c>
      <c r="F266" s="3"/>
      <c r="G266" s="3"/>
      <c r="H266" s="3" t="s">
        <v>9</v>
      </c>
      <c r="I266" s="4">
        <f t="shared" ref="I266:I272" si="54">countif(B266:B600, B266)</f>
        <v>10</v>
      </c>
      <c r="J266" s="5" t="s">
        <v>29</v>
      </c>
      <c r="K266" s="5">
        <v>1.0</v>
      </c>
      <c r="M266" s="5" t="str">
        <f t="shared" si="53"/>
        <v>Bayern Munich</v>
      </c>
      <c r="R266" s="5" t="s">
        <v>29</v>
      </c>
      <c r="S266" s="5">
        <v>1.0</v>
      </c>
      <c r="W266" s="5" t="s">
        <v>9</v>
      </c>
    </row>
    <row r="267">
      <c r="A267" s="2">
        <v>2013.0</v>
      </c>
      <c r="B267" s="3" t="s">
        <v>9</v>
      </c>
      <c r="C267" s="3" t="s">
        <v>12</v>
      </c>
      <c r="D267" s="2">
        <v>7.0</v>
      </c>
      <c r="E267" s="2">
        <v>0.0</v>
      </c>
      <c r="F267" s="3"/>
      <c r="G267" s="3"/>
      <c r="H267" s="3" t="s">
        <v>9</v>
      </c>
      <c r="I267" s="4">
        <f t="shared" si="54"/>
        <v>9</v>
      </c>
      <c r="J267" s="5" t="s">
        <v>40</v>
      </c>
      <c r="K267" s="5">
        <v>1.0</v>
      </c>
      <c r="R267" s="5" t="s">
        <v>40</v>
      </c>
      <c r="S267" s="5">
        <v>1.0</v>
      </c>
    </row>
    <row r="268">
      <c r="A268" s="2">
        <v>2013.0</v>
      </c>
      <c r="B268" s="3" t="s">
        <v>18</v>
      </c>
      <c r="C268" s="3" t="s">
        <v>7</v>
      </c>
      <c r="D268" s="2">
        <v>4.0</v>
      </c>
      <c r="E268" s="2">
        <v>3.0</v>
      </c>
      <c r="F268" s="9"/>
      <c r="G268" s="3"/>
      <c r="H268" s="3" t="s">
        <v>18</v>
      </c>
      <c r="I268" s="4">
        <f t="shared" si="54"/>
        <v>2</v>
      </c>
      <c r="J268" s="5" t="s">
        <v>65</v>
      </c>
      <c r="K268" s="5">
        <v>1.0</v>
      </c>
      <c r="R268" s="5" t="s">
        <v>65</v>
      </c>
      <c r="S268" s="5">
        <v>1.0</v>
      </c>
    </row>
    <row r="269">
      <c r="A269" s="2">
        <v>2013.0</v>
      </c>
      <c r="B269" s="3" t="s">
        <v>9</v>
      </c>
      <c r="C269" s="3" t="s">
        <v>16</v>
      </c>
      <c r="D269" s="2">
        <v>4.0</v>
      </c>
      <c r="E269" s="2">
        <v>0.0</v>
      </c>
      <c r="F269" s="3"/>
      <c r="G269" s="3"/>
      <c r="H269" s="3" t="s">
        <v>9</v>
      </c>
      <c r="I269" s="4">
        <f t="shared" si="54"/>
        <v>8</v>
      </c>
      <c r="J269" s="5" t="s">
        <v>51</v>
      </c>
      <c r="K269" s="5">
        <v>1.0</v>
      </c>
      <c r="R269" s="5" t="s">
        <v>51</v>
      </c>
      <c r="S269" s="5">
        <v>1.0</v>
      </c>
    </row>
    <row r="270">
      <c r="A270" s="2">
        <v>2013.0</v>
      </c>
      <c r="B270" s="3" t="s">
        <v>12</v>
      </c>
      <c r="C270" s="3" t="s">
        <v>37</v>
      </c>
      <c r="D270" s="2">
        <v>3.0</v>
      </c>
      <c r="E270" s="2">
        <v>3.0</v>
      </c>
      <c r="F270" s="3"/>
      <c r="G270" s="3"/>
      <c r="H270" s="3" t="s">
        <v>12</v>
      </c>
      <c r="I270" s="4">
        <f t="shared" si="54"/>
        <v>5</v>
      </c>
      <c r="J270" s="5" t="s">
        <v>66</v>
      </c>
      <c r="K270" s="5">
        <v>1.0</v>
      </c>
      <c r="R270" s="5" t="s">
        <v>66</v>
      </c>
      <c r="S270" s="5">
        <v>1.0</v>
      </c>
    </row>
    <row r="271">
      <c r="A271" s="2">
        <v>2013.0</v>
      </c>
      <c r="B271" s="3" t="s">
        <v>7</v>
      </c>
      <c r="C271" s="3" t="s">
        <v>61</v>
      </c>
      <c r="D271" s="2">
        <v>5.0</v>
      </c>
      <c r="E271" s="2">
        <v>3.0</v>
      </c>
      <c r="F271" s="9"/>
      <c r="G271" s="3"/>
      <c r="H271" s="3" t="s">
        <v>7</v>
      </c>
      <c r="I271" s="4">
        <f t="shared" si="54"/>
        <v>15</v>
      </c>
      <c r="J271" s="5" t="s">
        <v>27</v>
      </c>
      <c r="K271" s="5">
        <v>1.0</v>
      </c>
      <c r="R271" s="5" t="s">
        <v>27</v>
      </c>
      <c r="S271" s="5">
        <v>1.0</v>
      </c>
    </row>
    <row r="272">
      <c r="A272" s="2">
        <v>2013.0</v>
      </c>
      <c r="B272" s="3" t="s">
        <v>18</v>
      </c>
      <c r="C272" s="3" t="s">
        <v>92</v>
      </c>
      <c r="D272" s="2">
        <v>3.0</v>
      </c>
      <c r="E272" s="2">
        <v>2.0</v>
      </c>
      <c r="F272" s="9"/>
      <c r="G272" s="3"/>
      <c r="H272" s="3" t="s">
        <v>18</v>
      </c>
      <c r="I272" s="4">
        <f t="shared" si="54"/>
        <v>1</v>
      </c>
      <c r="J272" s="5" t="s">
        <v>67</v>
      </c>
      <c r="K272" s="5">
        <v>1.0</v>
      </c>
      <c r="R272" s="5" t="s">
        <v>67</v>
      </c>
      <c r="S272" s="5">
        <v>1.0</v>
      </c>
    </row>
    <row r="273">
      <c r="A273" s="3"/>
      <c r="B273" s="3" t="s">
        <v>22</v>
      </c>
      <c r="C273" s="3" t="s">
        <v>22</v>
      </c>
      <c r="D273" s="3"/>
      <c r="E273" s="3"/>
      <c r="F273" s="3"/>
      <c r="G273" s="3"/>
      <c r="H273" s="3" t="s">
        <v>22</v>
      </c>
      <c r="I273" s="4"/>
      <c r="J273" s="5" t="s">
        <v>31</v>
      </c>
      <c r="K273" s="5">
        <v>1.0</v>
      </c>
      <c r="M273" s="5" t="str">
        <f t="shared" ref="M273:M274" si="55">B273</f>
        <v/>
      </c>
      <c r="R273" s="5" t="s">
        <v>31</v>
      </c>
      <c r="S273" s="5">
        <v>1.0</v>
      </c>
      <c r="W273" s="5" t="s">
        <v>22</v>
      </c>
    </row>
    <row r="274">
      <c r="A274" s="2">
        <v>2014.0</v>
      </c>
      <c r="B274" s="3" t="s">
        <v>7</v>
      </c>
      <c r="C274" s="3" t="s">
        <v>33</v>
      </c>
      <c r="D274" s="2">
        <v>4.0</v>
      </c>
      <c r="E274" s="2">
        <v>1.0</v>
      </c>
      <c r="F274" s="3"/>
      <c r="G274" s="3"/>
      <c r="H274" s="3" t="s">
        <v>7</v>
      </c>
      <c r="I274" s="4">
        <f t="shared" ref="I274:I280" si="56">countif(B274:B608, B274)</f>
        <v>14</v>
      </c>
      <c r="J274" s="5" t="s">
        <v>68</v>
      </c>
      <c r="K274" s="5">
        <v>1.0</v>
      </c>
      <c r="M274" s="5" t="str">
        <f t="shared" si="55"/>
        <v>Real Madrid</v>
      </c>
      <c r="R274" s="5" t="s">
        <v>68</v>
      </c>
      <c r="S274" s="5">
        <v>1.0</v>
      </c>
      <c r="W274" s="5" t="s">
        <v>7</v>
      </c>
    </row>
    <row r="275">
      <c r="A275" s="2">
        <v>2014.0</v>
      </c>
      <c r="B275" s="3" t="s">
        <v>33</v>
      </c>
      <c r="C275" s="3" t="s">
        <v>21</v>
      </c>
      <c r="D275" s="2">
        <v>3.0</v>
      </c>
      <c r="E275" s="2">
        <v>1.0</v>
      </c>
      <c r="F275" s="9"/>
      <c r="G275" s="3"/>
      <c r="H275" s="3" t="s">
        <v>33</v>
      </c>
      <c r="I275" s="4">
        <f t="shared" si="56"/>
        <v>5</v>
      </c>
      <c r="J275" s="5" t="s">
        <v>8</v>
      </c>
      <c r="K275" s="5">
        <v>1.0</v>
      </c>
      <c r="R275" s="5" t="s">
        <v>8</v>
      </c>
      <c r="S275" s="5">
        <v>1.0</v>
      </c>
    </row>
    <row r="276">
      <c r="A276" s="2">
        <v>2014.0</v>
      </c>
      <c r="B276" s="3" t="s">
        <v>7</v>
      </c>
      <c r="C276" s="3" t="s">
        <v>9</v>
      </c>
      <c r="D276" s="2">
        <v>5.0</v>
      </c>
      <c r="E276" s="2">
        <v>0.0</v>
      </c>
      <c r="F276" s="3"/>
      <c r="G276" s="3"/>
      <c r="H276" s="3" t="s">
        <v>7</v>
      </c>
      <c r="I276" s="4">
        <f t="shared" si="56"/>
        <v>13</v>
      </c>
      <c r="J276" s="5" t="s">
        <v>48</v>
      </c>
      <c r="K276" s="5">
        <v>1.0</v>
      </c>
      <c r="R276" s="5" t="s">
        <v>48</v>
      </c>
      <c r="S276" s="5">
        <v>1.0</v>
      </c>
    </row>
    <row r="277">
      <c r="A277" s="2">
        <v>2014.0</v>
      </c>
      <c r="B277" s="3" t="s">
        <v>9</v>
      </c>
      <c r="C277" s="3" t="s">
        <v>20</v>
      </c>
      <c r="D277" s="2">
        <v>4.0</v>
      </c>
      <c r="E277" s="2">
        <v>2.0</v>
      </c>
      <c r="F277" s="9"/>
      <c r="G277" s="3"/>
      <c r="H277" s="3" t="s">
        <v>9</v>
      </c>
      <c r="I277" s="4">
        <f t="shared" si="56"/>
        <v>7</v>
      </c>
      <c r="J277" s="5" t="s">
        <v>11</v>
      </c>
      <c r="K277" s="5">
        <v>1.0</v>
      </c>
      <c r="R277" s="5" t="s">
        <v>11</v>
      </c>
      <c r="S277" s="5">
        <v>1.0</v>
      </c>
    </row>
    <row r="278">
      <c r="A278" s="2">
        <v>2014.0</v>
      </c>
      <c r="B278" s="3" t="s">
        <v>21</v>
      </c>
      <c r="C278" s="3" t="s">
        <v>37</v>
      </c>
      <c r="D278" s="2">
        <v>3.0</v>
      </c>
      <c r="E278" s="2">
        <v>3.0</v>
      </c>
      <c r="F278" s="3"/>
      <c r="G278" s="3"/>
      <c r="H278" s="3" t="s">
        <v>21</v>
      </c>
      <c r="I278" s="4">
        <f t="shared" si="56"/>
        <v>4</v>
      </c>
      <c r="J278" s="5" t="s">
        <v>69</v>
      </c>
      <c r="K278" s="5">
        <v>1.0</v>
      </c>
      <c r="R278" s="5" t="s">
        <v>69</v>
      </c>
      <c r="S278" s="5">
        <v>1.0</v>
      </c>
    </row>
    <row r="279">
      <c r="A279" s="2">
        <v>2014.0</v>
      </c>
      <c r="B279" s="3" t="s">
        <v>7</v>
      </c>
      <c r="C279" s="3" t="s">
        <v>18</v>
      </c>
      <c r="D279" s="2">
        <v>3.0</v>
      </c>
      <c r="E279" s="2">
        <v>2.0</v>
      </c>
      <c r="F279" s="9"/>
      <c r="G279" s="3"/>
      <c r="H279" s="3" t="s">
        <v>7</v>
      </c>
      <c r="I279" s="4">
        <f t="shared" si="56"/>
        <v>12</v>
      </c>
      <c r="J279" s="5" t="s">
        <v>70</v>
      </c>
      <c r="K279" s="5">
        <v>1.0</v>
      </c>
      <c r="R279" s="5" t="s">
        <v>70</v>
      </c>
      <c r="S279" s="5">
        <v>1.0</v>
      </c>
    </row>
    <row r="280">
      <c r="A280" s="2">
        <v>2014.0</v>
      </c>
      <c r="B280" s="3" t="s">
        <v>33</v>
      </c>
      <c r="C280" s="3" t="s">
        <v>12</v>
      </c>
      <c r="D280" s="2">
        <v>2.0</v>
      </c>
      <c r="E280" s="2">
        <v>1.0</v>
      </c>
      <c r="F280" s="9"/>
      <c r="G280" s="3"/>
      <c r="H280" s="3" t="s">
        <v>33</v>
      </c>
      <c r="I280" s="4">
        <f t="shared" si="56"/>
        <v>4</v>
      </c>
      <c r="J280" s="5" t="s">
        <v>20</v>
      </c>
      <c r="K280" s="5">
        <v>1.0</v>
      </c>
      <c r="R280" s="5" t="s">
        <v>20</v>
      </c>
      <c r="S280" s="5">
        <v>1.0</v>
      </c>
    </row>
    <row r="281">
      <c r="A281" s="3"/>
      <c r="B281" s="3" t="s">
        <v>22</v>
      </c>
      <c r="C281" s="3" t="s">
        <v>22</v>
      </c>
      <c r="D281" s="3"/>
      <c r="E281" s="3"/>
      <c r="F281" s="3"/>
      <c r="G281" s="3"/>
      <c r="H281" s="3" t="s">
        <v>22</v>
      </c>
      <c r="I281" s="4"/>
      <c r="J281" s="5" t="s">
        <v>18</v>
      </c>
      <c r="K281" s="5">
        <v>1.0</v>
      </c>
      <c r="R281" s="5" t="s">
        <v>18</v>
      </c>
      <c r="S281" s="5">
        <v>1.0</v>
      </c>
    </row>
    <row r="282">
      <c r="A282" s="2">
        <v>2015.0</v>
      </c>
      <c r="B282" s="3" t="s">
        <v>12</v>
      </c>
      <c r="C282" s="3" t="s">
        <v>16</v>
      </c>
      <c r="D282" s="2">
        <v>3.0</v>
      </c>
      <c r="E282" s="2">
        <v>1.0</v>
      </c>
      <c r="F282" s="3"/>
      <c r="G282" s="3"/>
      <c r="H282" s="3" t="s">
        <v>12</v>
      </c>
      <c r="I282" s="4">
        <f t="shared" ref="I282:I288" si="57">countif(B282:B616, B282)</f>
        <v>4</v>
      </c>
      <c r="J282" s="5" t="s">
        <v>16</v>
      </c>
      <c r="K282" s="5">
        <v>1.0</v>
      </c>
      <c r="M282" s="5" t="str">
        <f>B282</f>
        <v>Barcelona</v>
      </c>
      <c r="R282" s="5" t="s">
        <v>16</v>
      </c>
      <c r="S282" s="5">
        <v>1.0</v>
      </c>
      <c r="W282" s="5" t="s">
        <v>12</v>
      </c>
    </row>
    <row r="283">
      <c r="A283" s="2">
        <v>2015.0</v>
      </c>
      <c r="B283" s="3" t="s">
        <v>16</v>
      </c>
      <c r="C283" s="3" t="s">
        <v>7</v>
      </c>
      <c r="D283" s="2">
        <v>3.0</v>
      </c>
      <c r="E283" s="2">
        <v>2.0</v>
      </c>
      <c r="F283" s="3"/>
      <c r="G283" s="3"/>
      <c r="H283" s="3" t="s">
        <v>16</v>
      </c>
      <c r="I283" s="4">
        <f t="shared" si="57"/>
        <v>4</v>
      </c>
      <c r="J283" s="5" t="s">
        <v>38</v>
      </c>
      <c r="K283" s="5">
        <v>1.0</v>
      </c>
      <c r="R283" s="5" t="s">
        <v>38</v>
      </c>
      <c r="S283" s="5">
        <v>1.0</v>
      </c>
    </row>
    <row r="284">
      <c r="A284" s="2">
        <v>2015.0</v>
      </c>
      <c r="B284" s="3" t="s">
        <v>12</v>
      </c>
      <c r="C284" s="3" t="s">
        <v>9</v>
      </c>
      <c r="D284" s="2">
        <v>5.0</v>
      </c>
      <c r="E284" s="2">
        <v>3.0</v>
      </c>
      <c r="F284" s="3"/>
      <c r="G284" s="3"/>
      <c r="H284" s="3" t="s">
        <v>12</v>
      </c>
      <c r="I284" s="4">
        <f t="shared" si="57"/>
        <v>3</v>
      </c>
      <c r="J284" s="5" t="s">
        <v>33</v>
      </c>
      <c r="K284" s="5">
        <v>1.0</v>
      </c>
      <c r="R284" s="5" t="s">
        <v>33</v>
      </c>
      <c r="S284" s="5">
        <v>1.0</v>
      </c>
    </row>
    <row r="285">
      <c r="A285" s="2">
        <v>2015.0</v>
      </c>
      <c r="B285" s="3" t="s">
        <v>16</v>
      </c>
      <c r="C285" s="3" t="s">
        <v>38</v>
      </c>
      <c r="D285" s="2">
        <v>1.0</v>
      </c>
      <c r="E285" s="2">
        <v>0.0</v>
      </c>
      <c r="F285" s="3"/>
      <c r="G285" s="3"/>
      <c r="H285" s="3" t="s">
        <v>16</v>
      </c>
      <c r="I285" s="4">
        <f t="shared" si="57"/>
        <v>3</v>
      </c>
      <c r="J285" s="5" t="s">
        <v>41</v>
      </c>
      <c r="K285" s="5">
        <v>1.0</v>
      </c>
      <c r="R285" s="5" t="s">
        <v>41</v>
      </c>
      <c r="S285" s="5">
        <v>1.0</v>
      </c>
    </row>
    <row r="286">
      <c r="A286" s="2">
        <v>2015.0</v>
      </c>
      <c r="B286" s="3" t="s">
        <v>9</v>
      </c>
      <c r="C286" s="3" t="s">
        <v>27</v>
      </c>
      <c r="D286" s="2">
        <v>7.0</v>
      </c>
      <c r="E286" s="2">
        <v>4.0</v>
      </c>
      <c r="F286" s="9"/>
      <c r="G286" s="3"/>
      <c r="H286" s="3" t="s">
        <v>9</v>
      </c>
      <c r="I286" s="4">
        <f t="shared" si="57"/>
        <v>6</v>
      </c>
      <c r="J286" s="5" t="s">
        <v>12</v>
      </c>
      <c r="K286" s="5">
        <v>1.0</v>
      </c>
      <c r="R286" s="5" t="s">
        <v>12</v>
      </c>
      <c r="S286" s="5">
        <v>1.0</v>
      </c>
    </row>
    <row r="287">
      <c r="A287" s="2">
        <v>2015.0</v>
      </c>
      <c r="B287" s="3" t="s">
        <v>7</v>
      </c>
      <c r="C287" s="3" t="s">
        <v>33</v>
      </c>
      <c r="D287" s="2">
        <v>1.0</v>
      </c>
      <c r="E287" s="2">
        <v>0.0</v>
      </c>
      <c r="F287" s="3"/>
      <c r="G287" s="3"/>
      <c r="H287" s="3" t="s">
        <v>7</v>
      </c>
      <c r="I287" s="4">
        <f t="shared" si="57"/>
        <v>11</v>
      </c>
      <c r="J287" s="5" t="s">
        <v>52</v>
      </c>
      <c r="K287" s="5">
        <v>1.0</v>
      </c>
      <c r="R287" s="5" t="s">
        <v>52</v>
      </c>
      <c r="S287" s="5">
        <v>1.0</v>
      </c>
    </row>
    <row r="288">
      <c r="A288" s="2">
        <v>2015.0</v>
      </c>
      <c r="B288" s="3" t="s">
        <v>12</v>
      </c>
      <c r="C288" s="3" t="s">
        <v>37</v>
      </c>
      <c r="D288" s="2">
        <v>5.0</v>
      </c>
      <c r="E288" s="2">
        <v>1.0</v>
      </c>
      <c r="F288" s="9"/>
      <c r="G288" s="3"/>
      <c r="H288" s="3" t="s">
        <v>12</v>
      </c>
      <c r="I288" s="4">
        <f t="shared" si="57"/>
        <v>2</v>
      </c>
      <c r="J288" s="5" t="s">
        <v>6</v>
      </c>
      <c r="K288" s="5">
        <v>1.0</v>
      </c>
      <c r="R288" s="5" t="s">
        <v>6</v>
      </c>
      <c r="S288" s="5">
        <v>1.0</v>
      </c>
    </row>
    <row r="289">
      <c r="A289" s="3"/>
      <c r="B289" s="3" t="s">
        <v>22</v>
      </c>
      <c r="C289" s="3" t="s">
        <v>22</v>
      </c>
      <c r="D289" s="3"/>
      <c r="E289" s="3"/>
      <c r="F289" s="3"/>
      <c r="G289" s="3"/>
      <c r="H289" s="3" t="s">
        <v>22</v>
      </c>
      <c r="I289" s="4"/>
      <c r="J289" s="5" t="s">
        <v>10</v>
      </c>
      <c r="K289" s="5">
        <v>1.0</v>
      </c>
      <c r="M289" s="5" t="str">
        <f t="shared" ref="M289:M290" si="58">B289</f>
        <v/>
      </c>
      <c r="R289" s="5" t="s">
        <v>10</v>
      </c>
      <c r="S289" s="5">
        <v>1.0</v>
      </c>
      <c r="W289" s="5" t="s">
        <v>22</v>
      </c>
    </row>
    <row r="290">
      <c r="A290" s="2">
        <v>2016.0</v>
      </c>
      <c r="B290" s="3" t="s">
        <v>7</v>
      </c>
      <c r="C290" s="3" t="s">
        <v>33</v>
      </c>
      <c r="D290" s="2">
        <v>1.0</v>
      </c>
      <c r="E290" s="2">
        <v>1.0</v>
      </c>
      <c r="F290" s="3"/>
      <c r="G290" s="3"/>
      <c r="H290" s="3" t="s">
        <v>7</v>
      </c>
      <c r="I290" s="4">
        <f t="shared" ref="I290:I296" si="59">countif(B290:B624, B290)</f>
        <v>10</v>
      </c>
      <c r="J290" s="5" t="s">
        <v>9</v>
      </c>
      <c r="K290" s="5">
        <v>1.0</v>
      </c>
      <c r="M290" s="5" t="str">
        <f t="shared" si="58"/>
        <v>Real Madrid</v>
      </c>
      <c r="R290" s="5" t="s">
        <v>9</v>
      </c>
      <c r="S290" s="5">
        <v>1.0</v>
      </c>
      <c r="W290" s="5" t="s">
        <v>7</v>
      </c>
    </row>
    <row r="291">
      <c r="A291" s="2">
        <v>2016.0</v>
      </c>
      <c r="B291" s="3" t="s">
        <v>7</v>
      </c>
      <c r="C291" s="3" t="s">
        <v>50</v>
      </c>
      <c r="D291" s="2">
        <v>1.0</v>
      </c>
      <c r="E291" s="2">
        <v>0.0</v>
      </c>
      <c r="F291" s="3"/>
      <c r="G291" s="3"/>
      <c r="H291" s="3" t="s">
        <v>7</v>
      </c>
      <c r="I291" s="4">
        <f t="shared" si="59"/>
        <v>9</v>
      </c>
      <c r="J291" s="5" t="s">
        <v>72</v>
      </c>
      <c r="K291" s="5">
        <v>1.0</v>
      </c>
      <c r="R291" s="5" t="s">
        <v>72</v>
      </c>
      <c r="S291" s="5">
        <v>1.0</v>
      </c>
    </row>
    <row r="292">
      <c r="A292" s="2">
        <v>2016.0</v>
      </c>
      <c r="B292" s="3" t="s">
        <v>33</v>
      </c>
      <c r="C292" s="3" t="s">
        <v>9</v>
      </c>
      <c r="D292" s="2">
        <v>2.0</v>
      </c>
      <c r="E292" s="2">
        <v>2.0</v>
      </c>
      <c r="F292" s="3"/>
      <c r="G292" s="3"/>
      <c r="H292" s="3" t="s">
        <v>33</v>
      </c>
      <c r="I292" s="4">
        <f t="shared" si="59"/>
        <v>3</v>
      </c>
      <c r="J292" s="5" t="s">
        <v>74</v>
      </c>
      <c r="K292" s="5">
        <v>1.0</v>
      </c>
      <c r="R292" s="5" t="s">
        <v>74</v>
      </c>
      <c r="S292" s="5">
        <v>1.0</v>
      </c>
    </row>
    <row r="293">
      <c r="A293" s="2">
        <v>2016.0</v>
      </c>
      <c r="B293" s="3" t="s">
        <v>7</v>
      </c>
      <c r="C293" s="3" t="s">
        <v>93</v>
      </c>
      <c r="D293" s="2">
        <v>3.0</v>
      </c>
      <c r="E293" s="2">
        <v>2.0</v>
      </c>
      <c r="F293" s="9"/>
      <c r="G293" s="3"/>
      <c r="H293" s="3" t="s">
        <v>7</v>
      </c>
      <c r="I293" s="4">
        <f t="shared" si="59"/>
        <v>8</v>
      </c>
      <c r="J293" s="5" t="s">
        <v>7</v>
      </c>
      <c r="K293" s="5">
        <v>1.0</v>
      </c>
      <c r="R293" s="5" t="s">
        <v>7</v>
      </c>
      <c r="S293" s="5">
        <v>1.0</v>
      </c>
    </row>
    <row r="294">
      <c r="A294" s="2">
        <v>2016.0</v>
      </c>
      <c r="B294" s="3" t="s">
        <v>9</v>
      </c>
      <c r="C294" s="3" t="s">
        <v>30</v>
      </c>
      <c r="D294" s="2">
        <v>3.0</v>
      </c>
      <c r="E294" s="2">
        <v>2.0</v>
      </c>
      <c r="F294" s="9"/>
      <c r="G294" s="3"/>
      <c r="H294" s="3" t="s">
        <v>9</v>
      </c>
      <c r="I294" s="4">
        <f t="shared" si="59"/>
        <v>5</v>
      </c>
      <c r="J294" s="5" t="s">
        <v>37</v>
      </c>
      <c r="K294" s="5">
        <v>1.0</v>
      </c>
      <c r="R294" s="5" t="s">
        <v>37</v>
      </c>
      <c r="S294" s="5">
        <v>1.0</v>
      </c>
    </row>
    <row r="295">
      <c r="A295" s="2">
        <v>2016.0</v>
      </c>
      <c r="B295" s="3" t="s">
        <v>50</v>
      </c>
      <c r="C295" s="3" t="s">
        <v>37</v>
      </c>
      <c r="D295" s="2">
        <v>3.0</v>
      </c>
      <c r="E295" s="2">
        <v>2.0</v>
      </c>
      <c r="F295" s="9"/>
      <c r="G295" s="3"/>
      <c r="H295" s="3" t="s">
        <v>50</v>
      </c>
      <c r="I295" s="4">
        <f t="shared" si="59"/>
        <v>3</v>
      </c>
      <c r="J295" s="5" t="s">
        <v>21</v>
      </c>
      <c r="K295" s="5">
        <v>1.0</v>
      </c>
      <c r="R295" s="5" t="s">
        <v>21</v>
      </c>
      <c r="S295" s="5">
        <v>1.0</v>
      </c>
    </row>
    <row r="296">
      <c r="A296" s="2">
        <v>2016.0</v>
      </c>
      <c r="B296" s="3" t="s">
        <v>33</v>
      </c>
      <c r="C296" s="3" t="s">
        <v>12</v>
      </c>
      <c r="D296" s="2">
        <v>3.0</v>
      </c>
      <c r="E296" s="2">
        <v>2.0</v>
      </c>
      <c r="F296" s="9"/>
      <c r="G296" s="3"/>
      <c r="H296" s="3" t="s">
        <v>33</v>
      </c>
      <c r="I296" s="4">
        <f t="shared" si="59"/>
        <v>2</v>
      </c>
      <c r="J296" s="5" t="s">
        <v>50</v>
      </c>
      <c r="K296" s="5">
        <v>1.0</v>
      </c>
      <c r="R296" s="5" t="s">
        <v>50</v>
      </c>
      <c r="S296" s="5">
        <v>1.0</v>
      </c>
    </row>
    <row r="297">
      <c r="A297" s="3"/>
      <c r="B297" s="3" t="s">
        <v>22</v>
      </c>
      <c r="C297" s="3" t="s">
        <v>22</v>
      </c>
      <c r="D297" s="3"/>
      <c r="E297" s="3"/>
      <c r="F297" s="3"/>
      <c r="G297" s="3"/>
      <c r="H297" s="3" t="s">
        <v>22</v>
      </c>
      <c r="I297" s="4"/>
      <c r="J297" s="5" t="s">
        <v>22</v>
      </c>
      <c r="K297" s="5"/>
      <c r="M297" s="5" t="str">
        <f t="shared" ref="M297:M298" si="60">B297</f>
        <v/>
      </c>
      <c r="W297" s="5" t="s">
        <v>22</v>
      </c>
    </row>
    <row r="298">
      <c r="A298" s="2">
        <v>2017.0</v>
      </c>
      <c r="B298" s="3" t="s">
        <v>7</v>
      </c>
      <c r="C298" s="3" t="s">
        <v>16</v>
      </c>
      <c r="D298" s="2">
        <v>4.0</v>
      </c>
      <c r="E298" s="2">
        <v>1.0</v>
      </c>
      <c r="F298" s="3"/>
      <c r="G298" s="3"/>
      <c r="H298" s="3" t="s">
        <v>7</v>
      </c>
      <c r="I298" s="4">
        <f t="shared" ref="I298:I304" si="61">countif(B298:B632, B298)</f>
        <v>7</v>
      </c>
      <c r="J298" s="5" t="s">
        <v>22</v>
      </c>
      <c r="K298" s="5"/>
      <c r="M298" s="5" t="str">
        <f t="shared" si="60"/>
        <v>Real Madrid</v>
      </c>
      <c r="W298" s="5" t="s">
        <v>7</v>
      </c>
    </row>
    <row r="299">
      <c r="A299" s="2">
        <v>2017.0</v>
      </c>
      <c r="B299" s="3" t="s">
        <v>7</v>
      </c>
      <c r="C299" s="3" t="s">
        <v>33</v>
      </c>
      <c r="D299" s="2">
        <v>4.0</v>
      </c>
      <c r="E299" s="2">
        <v>2.0</v>
      </c>
      <c r="F299" s="9"/>
      <c r="G299" s="3"/>
      <c r="H299" s="3" t="s">
        <v>7</v>
      </c>
      <c r="I299" s="4">
        <f t="shared" si="61"/>
        <v>6</v>
      </c>
      <c r="J299" s="5" t="s">
        <v>22</v>
      </c>
      <c r="K299" s="5"/>
    </row>
    <row r="300">
      <c r="A300" s="2">
        <v>2017.0</v>
      </c>
      <c r="B300" s="3" t="s">
        <v>16</v>
      </c>
      <c r="C300" s="3" t="s">
        <v>38</v>
      </c>
      <c r="D300" s="2">
        <v>4.0</v>
      </c>
      <c r="E300" s="2">
        <v>1.0</v>
      </c>
      <c r="F300" s="9"/>
      <c r="G300" s="3"/>
      <c r="H300" s="3" t="s">
        <v>16</v>
      </c>
      <c r="I300" s="4">
        <f t="shared" si="61"/>
        <v>2</v>
      </c>
      <c r="J300" s="5" t="s">
        <v>22</v>
      </c>
      <c r="K300" s="5"/>
    </row>
    <row r="301">
      <c r="A301" s="2">
        <v>2017.0</v>
      </c>
      <c r="B301" s="3" t="s">
        <v>16</v>
      </c>
      <c r="C301" s="3" t="s">
        <v>12</v>
      </c>
      <c r="D301" s="2">
        <v>3.0</v>
      </c>
      <c r="E301" s="2">
        <v>0.0</v>
      </c>
      <c r="F301" s="3"/>
      <c r="G301" s="3"/>
      <c r="H301" s="3" t="s">
        <v>16</v>
      </c>
      <c r="I301" s="4">
        <f t="shared" si="61"/>
        <v>1</v>
      </c>
      <c r="J301" s="5" t="s">
        <v>22</v>
      </c>
      <c r="K301" s="5"/>
    </row>
    <row r="302">
      <c r="A302" s="2">
        <v>2017.0</v>
      </c>
      <c r="B302" s="3" t="s">
        <v>7</v>
      </c>
      <c r="C302" s="3" t="s">
        <v>9</v>
      </c>
      <c r="D302" s="2">
        <v>6.0</v>
      </c>
      <c r="E302" s="2">
        <v>3.0</v>
      </c>
      <c r="F302" s="9"/>
      <c r="G302" s="3"/>
      <c r="H302" s="3" t="s">
        <v>7</v>
      </c>
      <c r="I302" s="4">
        <f t="shared" si="61"/>
        <v>5</v>
      </c>
      <c r="J302" s="5" t="s">
        <v>22</v>
      </c>
      <c r="K302" s="5"/>
    </row>
    <row r="303">
      <c r="A303" s="2">
        <v>2017.0</v>
      </c>
      <c r="B303" s="3" t="s">
        <v>38</v>
      </c>
      <c r="C303" s="3" t="s">
        <v>18</v>
      </c>
      <c r="D303" s="2">
        <v>6.0</v>
      </c>
      <c r="E303" s="2">
        <v>3.0</v>
      </c>
      <c r="F303" s="9"/>
      <c r="G303" s="3"/>
      <c r="H303" s="3" t="s">
        <v>38</v>
      </c>
      <c r="I303" s="4">
        <f t="shared" si="61"/>
        <v>1</v>
      </c>
      <c r="J303" s="5" t="s">
        <v>22</v>
      </c>
      <c r="K303" s="5"/>
    </row>
    <row r="304">
      <c r="A304" s="2">
        <v>2017.0</v>
      </c>
      <c r="B304" s="3" t="s">
        <v>33</v>
      </c>
      <c r="C304" s="3" t="s">
        <v>94</v>
      </c>
      <c r="D304" s="2">
        <v>2.0</v>
      </c>
      <c r="E304" s="2">
        <v>1.0</v>
      </c>
      <c r="F304" s="9"/>
      <c r="G304" s="3"/>
      <c r="H304" s="3" t="s">
        <v>33</v>
      </c>
      <c r="I304" s="4">
        <f t="shared" si="61"/>
        <v>1</v>
      </c>
      <c r="J304" s="5" t="s">
        <v>22</v>
      </c>
      <c r="K304" s="5"/>
    </row>
    <row r="305">
      <c r="A305" s="3"/>
      <c r="B305" s="3" t="s">
        <v>22</v>
      </c>
      <c r="C305" s="3" t="s">
        <v>22</v>
      </c>
      <c r="D305" s="3"/>
      <c r="E305" s="3"/>
      <c r="F305" s="3"/>
      <c r="G305" s="3"/>
      <c r="H305" s="3" t="s">
        <v>22</v>
      </c>
      <c r="I305" s="4"/>
      <c r="J305" s="5" t="s">
        <v>22</v>
      </c>
      <c r="K305" s="5"/>
      <c r="M305" s="5" t="str">
        <f t="shared" ref="M305:M306" si="62">B305</f>
        <v/>
      </c>
      <c r="W305" s="5" t="s">
        <v>22</v>
      </c>
    </row>
    <row r="306">
      <c r="A306" s="2">
        <v>2018.0</v>
      </c>
      <c r="B306" s="3" t="s">
        <v>7</v>
      </c>
      <c r="C306" s="3" t="s">
        <v>6</v>
      </c>
      <c r="D306" s="2">
        <v>3.0</v>
      </c>
      <c r="E306" s="2">
        <v>1.0</v>
      </c>
      <c r="F306" s="3"/>
      <c r="G306" s="3"/>
      <c r="H306" s="3" t="s">
        <v>7</v>
      </c>
      <c r="I306" s="4">
        <f t="shared" ref="I306:I312" si="63">countif(B306:B640, B306)</f>
        <v>4</v>
      </c>
      <c r="J306" s="5" t="s">
        <v>22</v>
      </c>
      <c r="K306" s="5"/>
      <c r="M306" s="5" t="str">
        <f t="shared" si="62"/>
        <v>Real Madrid</v>
      </c>
      <c r="W306" s="5" t="s">
        <v>7</v>
      </c>
    </row>
    <row r="307">
      <c r="A307" s="2">
        <v>2018.0</v>
      </c>
      <c r="B307" s="3" t="s">
        <v>6</v>
      </c>
      <c r="C307" s="3" t="s">
        <v>41</v>
      </c>
      <c r="D307" s="2">
        <v>7.0</v>
      </c>
      <c r="E307" s="2">
        <v>6.0</v>
      </c>
      <c r="F307" s="3"/>
      <c r="G307" s="3"/>
      <c r="H307" s="3" t="s">
        <v>6</v>
      </c>
      <c r="I307" s="4">
        <f t="shared" si="63"/>
        <v>5</v>
      </c>
      <c r="J307" s="5" t="s">
        <v>22</v>
      </c>
      <c r="K307" s="5"/>
    </row>
    <row r="308">
      <c r="A308" s="2">
        <v>2018.0</v>
      </c>
      <c r="B308" s="3" t="s">
        <v>7</v>
      </c>
      <c r="C308" s="3" t="s">
        <v>9</v>
      </c>
      <c r="D308" s="2">
        <v>4.0</v>
      </c>
      <c r="E308" s="2">
        <v>3.0</v>
      </c>
      <c r="F308" s="3"/>
      <c r="G308" s="3"/>
      <c r="H308" s="3" t="s">
        <v>7</v>
      </c>
      <c r="I308" s="4">
        <f t="shared" si="63"/>
        <v>3</v>
      </c>
      <c r="J308" s="5" t="s">
        <v>22</v>
      </c>
      <c r="K308" s="5"/>
    </row>
    <row r="309">
      <c r="A309" s="2">
        <v>2018.0</v>
      </c>
      <c r="B309" s="3" t="s">
        <v>6</v>
      </c>
      <c r="C309" s="3" t="s">
        <v>50</v>
      </c>
      <c r="D309" s="2">
        <v>5.0</v>
      </c>
      <c r="E309" s="2">
        <v>1.0</v>
      </c>
      <c r="F309" s="3"/>
      <c r="G309" s="3"/>
      <c r="H309" s="3" t="s">
        <v>6</v>
      </c>
      <c r="I309" s="4">
        <f t="shared" si="63"/>
        <v>4</v>
      </c>
      <c r="J309" s="5" t="s">
        <v>22</v>
      </c>
      <c r="K309" s="5"/>
    </row>
    <row r="310">
      <c r="A310" s="2">
        <v>2018.0</v>
      </c>
      <c r="B310" s="3" t="s">
        <v>7</v>
      </c>
      <c r="C310" s="3" t="s">
        <v>16</v>
      </c>
      <c r="D310" s="2">
        <v>4.0</v>
      </c>
      <c r="E310" s="2">
        <v>3.0</v>
      </c>
      <c r="F310" s="3"/>
      <c r="G310" s="3"/>
      <c r="H310" s="3" t="s">
        <v>7</v>
      </c>
      <c r="I310" s="4">
        <f t="shared" si="63"/>
        <v>2</v>
      </c>
      <c r="J310" s="5" t="s">
        <v>22</v>
      </c>
      <c r="K310" s="5"/>
    </row>
    <row r="311">
      <c r="A311" s="2">
        <v>2018.0</v>
      </c>
      <c r="B311" s="3" t="s">
        <v>9</v>
      </c>
      <c r="C311" s="3" t="s">
        <v>95</v>
      </c>
      <c r="D311" s="2">
        <v>2.0</v>
      </c>
      <c r="E311" s="2">
        <v>1.0</v>
      </c>
      <c r="F311" s="3"/>
      <c r="G311" s="3"/>
      <c r="H311" s="3" t="s">
        <v>9</v>
      </c>
      <c r="I311" s="4">
        <f t="shared" si="63"/>
        <v>4</v>
      </c>
      <c r="J311" s="5" t="s">
        <v>22</v>
      </c>
      <c r="K311" s="5"/>
    </row>
    <row r="312">
      <c r="A312" s="2">
        <v>2018.0</v>
      </c>
      <c r="B312" s="3" t="s">
        <v>41</v>
      </c>
      <c r="C312" s="3" t="s">
        <v>12</v>
      </c>
      <c r="D312" s="2">
        <v>4.0</v>
      </c>
      <c r="E312" s="2">
        <v>4.0</v>
      </c>
      <c r="F312" s="3"/>
      <c r="G312" s="3"/>
      <c r="H312" s="3" t="s">
        <v>41</v>
      </c>
      <c r="I312" s="4">
        <f t="shared" si="63"/>
        <v>1</v>
      </c>
      <c r="J312" s="5" t="s">
        <v>22</v>
      </c>
      <c r="K312" s="5"/>
    </row>
    <row r="313">
      <c r="A313" s="3"/>
      <c r="B313" s="3" t="s">
        <v>22</v>
      </c>
      <c r="C313" s="3" t="s">
        <v>22</v>
      </c>
      <c r="D313" s="3"/>
      <c r="E313" s="3"/>
      <c r="F313" s="3"/>
      <c r="G313" s="3"/>
      <c r="H313" s="3" t="s">
        <v>22</v>
      </c>
      <c r="I313" s="4"/>
      <c r="J313" s="5" t="s">
        <v>22</v>
      </c>
      <c r="K313" s="5"/>
      <c r="M313" s="5" t="str">
        <f t="shared" ref="M313:M314" si="64">B313</f>
        <v/>
      </c>
      <c r="W313" s="5" t="s">
        <v>22</v>
      </c>
    </row>
    <row r="314">
      <c r="A314" s="2">
        <v>2019.0</v>
      </c>
      <c r="B314" s="3" t="s">
        <v>6</v>
      </c>
      <c r="C314" s="3" t="s">
        <v>52</v>
      </c>
      <c r="D314" s="2">
        <v>2.0</v>
      </c>
      <c r="E314" s="2">
        <v>0.0</v>
      </c>
      <c r="F314" s="3"/>
      <c r="G314" s="3"/>
      <c r="H314" s="3" t="s">
        <v>6</v>
      </c>
      <c r="I314" s="4">
        <f t="shared" ref="I314:I320" si="65">countif(B314:B648, B314)</f>
        <v>3</v>
      </c>
      <c r="J314" s="5" t="s">
        <v>22</v>
      </c>
      <c r="K314" s="5"/>
      <c r="M314" s="5" t="str">
        <f t="shared" si="64"/>
        <v>Liverpool</v>
      </c>
      <c r="W314" s="5" t="s">
        <v>6</v>
      </c>
    </row>
    <row r="315">
      <c r="A315" s="2">
        <v>2019.0</v>
      </c>
      <c r="B315" s="3" t="s">
        <v>6</v>
      </c>
      <c r="C315" s="3" t="s">
        <v>12</v>
      </c>
      <c r="D315" s="2">
        <v>4.0</v>
      </c>
      <c r="E315" s="2">
        <v>3.0</v>
      </c>
      <c r="F315" s="3"/>
      <c r="G315" s="3"/>
      <c r="H315" s="3" t="s">
        <v>6</v>
      </c>
      <c r="I315" s="4">
        <f t="shared" si="65"/>
        <v>2</v>
      </c>
      <c r="J315" s="5" t="s">
        <v>22</v>
      </c>
      <c r="K315" s="5"/>
    </row>
    <row r="316">
      <c r="A316" s="2">
        <v>2019.0</v>
      </c>
      <c r="B316" s="3" t="s">
        <v>52</v>
      </c>
      <c r="C316" s="3" t="s">
        <v>10</v>
      </c>
      <c r="D316" s="2">
        <v>3.0</v>
      </c>
      <c r="E316" s="2">
        <v>3.0</v>
      </c>
      <c r="F316" s="3"/>
      <c r="G316" s="3"/>
      <c r="H316" s="3" t="s">
        <v>52</v>
      </c>
      <c r="I316" s="4">
        <f t="shared" si="65"/>
        <v>2</v>
      </c>
      <c r="J316" s="5" t="s">
        <v>22</v>
      </c>
      <c r="K316" s="5"/>
    </row>
    <row r="317">
      <c r="A317" s="2">
        <v>2019.0</v>
      </c>
      <c r="B317" s="3" t="s">
        <v>12</v>
      </c>
      <c r="C317" s="3" t="s">
        <v>20</v>
      </c>
      <c r="D317" s="2">
        <v>4.0</v>
      </c>
      <c r="E317" s="2">
        <v>0.0</v>
      </c>
      <c r="F317" s="3"/>
      <c r="G317" s="3"/>
      <c r="H317" s="3" t="s">
        <v>12</v>
      </c>
      <c r="I317" s="4">
        <f t="shared" si="65"/>
        <v>1</v>
      </c>
      <c r="J317" s="5" t="s">
        <v>22</v>
      </c>
      <c r="K317" s="5"/>
    </row>
    <row r="318">
      <c r="A318" s="2">
        <v>2019.0</v>
      </c>
      <c r="B318" s="3" t="s">
        <v>52</v>
      </c>
      <c r="C318" s="3" t="s">
        <v>50</v>
      </c>
      <c r="D318" s="2">
        <v>4.0</v>
      </c>
      <c r="E318" s="2">
        <v>4.0</v>
      </c>
      <c r="F318" s="3"/>
      <c r="G318" s="3"/>
      <c r="H318" s="3" t="s">
        <v>52</v>
      </c>
      <c r="I318" s="4">
        <f t="shared" si="65"/>
        <v>1</v>
      </c>
      <c r="J318" s="5" t="s">
        <v>22</v>
      </c>
      <c r="K318" s="5"/>
    </row>
    <row r="319">
      <c r="A319" s="2">
        <v>2019.0</v>
      </c>
      <c r="B319" s="3" t="s">
        <v>6</v>
      </c>
      <c r="C319" s="3" t="s">
        <v>27</v>
      </c>
      <c r="D319" s="2">
        <v>6.0</v>
      </c>
      <c r="E319" s="2">
        <v>1.0</v>
      </c>
      <c r="F319" s="3"/>
      <c r="G319" s="3"/>
      <c r="H319" s="3" t="s">
        <v>6</v>
      </c>
      <c r="I319" s="4">
        <f t="shared" si="65"/>
        <v>1</v>
      </c>
      <c r="J319" s="5" t="s">
        <v>22</v>
      </c>
      <c r="K319" s="5"/>
    </row>
    <row r="320">
      <c r="A320" s="2">
        <v>2019.0</v>
      </c>
      <c r="B320" s="3" t="s">
        <v>10</v>
      </c>
      <c r="C320" s="3" t="s">
        <v>16</v>
      </c>
      <c r="D320" s="2">
        <v>3.0</v>
      </c>
      <c r="E320" s="2">
        <v>2.0</v>
      </c>
      <c r="F320" s="3"/>
      <c r="G320" s="3"/>
      <c r="H320" s="3" t="s">
        <v>10</v>
      </c>
      <c r="I320" s="4">
        <f t="shared" si="65"/>
        <v>1</v>
      </c>
      <c r="J320" s="5" t="s">
        <v>22</v>
      </c>
      <c r="K320" s="5"/>
    </row>
    <row r="321">
      <c r="A321" s="3"/>
      <c r="B321" s="3" t="s">
        <v>22</v>
      </c>
      <c r="C321" s="3" t="s">
        <v>22</v>
      </c>
      <c r="D321" s="3"/>
      <c r="E321" s="3"/>
      <c r="F321" s="3"/>
      <c r="G321" s="3"/>
      <c r="H321" s="3" t="s">
        <v>22</v>
      </c>
      <c r="I321" s="4"/>
      <c r="J321" s="5" t="s">
        <v>22</v>
      </c>
      <c r="K321" s="5"/>
      <c r="M321" s="5" t="str">
        <f t="shared" ref="M321:M322" si="66">B321</f>
        <v/>
      </c>
      <c r="W321" s="5" t="s">
        <v>22</v>
      </c>
    </row>
    <row r="322">
      <c r="A322" s="2">
        <v>2020.0</v>
      </c>
      <c r="B322" s="3" t="s">
        <v>9</v>
      </c>
      <c r="C322" s="3" t="s">
        <v>37</v>
      </c>
      <c r="D322" s="2">
        <v>1.0</v>
      </c>
      <c r="E322" s="2">
        <v>0.0</v>
      </c>
      <c r="F322" s="3"/>
      <c r="G322" s="3"/>
      <c r="H322" s="3" t="s">
        <v>9</v>
      </c>
      <c r="I322" s="4">
        <f t="shared" ref="I322:I328" si="67">countif(B322:B656, B322)</f>
        <v>3</v>
      </c>
      <c r="J322" s="5" t="s">
        <v>22</v>
      </c>
      <c r="K322" s="5"/>
      <c r="M322" s="5" t="str">
        <f t="shared" si="66"/>
        <v>Bayern Munich</v>
      </c>
      <c r="W322" s="5" t="s">
        <v>9</v>
      </c>
    </row>
    <row r="323">
      <c r="A323" s="2">
        <v>2020.0</v>
      </c>
      <c r="B323" s="3" t="s">
        <v>9</v>
      </c>
      <c r="C323" s="3" t="s">
        <v>74</v>
      </c>
      <c r="D323" s="2">
        <v>3.0</v>
      </c>
      <c r="E323" s="2">
        <v>0.0</v>
      </c>
      <c r="F323" s="3"/>
      <c r="G323" s="3"/>
      <c r="H323" s="3" t="s">
        <v>9</v>
      </c>
      <c r="I323" s="4">
        <f t="shared" si="67"/>
        <v>2</v>
      </c>
      <c r="J323" s="5" t="s">
        <v>22</v>
      </c>
      <c r="K323" s="5"/>
    </row>
    <row r="324">
      <c r="A324" s="2">
        <v>2020.0</v>
      </c>
      <c r="B324" s="3" t="s">
        <v>37</v>
      </c>
      <c r="C324" s="3" t="s">
        <v>72</v>
      </c>
      <c r="D324" s="2">
        <v>3.0</v>
      </c>
      <c r="E324" s="2">
        <v>0.0</v>
      </c>
      <c r="F324" s="3"/>
      <c r="G324" s="3"/>
      <c r="H324" s="3" t="s">
        <v>37</v>
      </c>
      <c r="I324" s="4">
        <f t="shared" si="67"/>
        <v>3</v>
      </c>
      <c r="J324" s="5" t="s">
        <v>22</v>
      </c>
      <c r="K324" s="5"/>
    </row>
    <row r="325">
      <c r="A325" s="2">
        <v>2020.0</v>
      </c>
      <c r="B325" s="3" t="s">
        <v>37</v>
      </c>
      <c r="C325" s="3" t="s">
        <v>96</v>
      </c>
      <c r="D325" s="2">
        <v>2.0</v>
      </c>
      <c r="E325" s="2">
        <v>1.0</v>
      </c>
      <c r="F325" s="3"/>
      <c r="G325" s="3"/>
      <c r="H325" s="3" t="s">
        <v>37</v>
      </c>
      <c r="I325" s="4">
        <f t="shared" si="67"/>
        <v>2</v>
      </c>
      <c r="J325" s="5" t="s">
        <v>22</v>
      </c>
      <c r="K325" s="5"/>
    </row>
    <row r="326">
      <c r="A326" s="2">
        <v>2020.0</v>
      </c>
      <c r="B326" s="3" t="s">
        <v>9</v>
      </c>
      <c r="C326" s="3" t="s">
        <v>12</v>
      </c>
      <c r="D326" s="2">
        <v>8.0</v>
      </c>
      <c r="E326" s="2">
        <v>2.0</v>
      </c>
      <c r="F326" s="3"/>
      <c r="G326" s="3"/>
      <c r="H326" s="3" t="s">
        <v>9</v>
      </c>
      <c r="I326" s="4">
        <f t="shared" si="67"/>
        <v>1</v>
      </c>
      <c r="J326" s="5" t="s">
        <v>22</v>
      </c>
      <c r="K326" s="5"/>
    </row>
    <row r="327">
      <c r="A327" s="2">
        <v>2020.0</v>
      </c>
      <c r="B327" s="3" t="s">
        <v>72</v>
      </c>
      <c r="C327" s="3" t="s">
        <v>33</v>
      </c>
      <c r="D327" s="2">
        <v>2.0</v>
      </c>
      <c r="E327" s="2">
        <v>1.0</v>
      </c>
      <c r="F327" s="3"/>
      <c r="G327" s="3"/>
      <c r="H327" s="3" t="s">
        <v>72</v>
      </c>
      <c r="I327" s="4">
        <f t="shared" si="67"/>
        <v>1</v>
      </c>
      <c r="J327" s="5" t="s">
        <v>22</v>
      </c>
      <c r="K327" s="5"/>
    </row>
    <row r="328">
      <c r="A328" s="2">
        <v>2020.0</v>
      </c>
      <c r="B328" s="3" t="s">
        <v>74</v>
      </c>
      <c r="C328" s="3" t="s">
        <v>50</v>
      </c>
      <c r="D328" s="2">
        <v>3.0</v>
      </c>
      <c r="E328" s="2">
        <v>1.0</v>
      </c>
      <c r="F328" s="3"/>
      <c r="G328" s="3"/>
      <c r="H328" s="3" t="s">
        <v>74</v>
      </c>
      <c r="I328" s="4">
        <f t="shared" si="67"/>
        <v>1</v>
      </c>
      <c r="J328" s="5" t="s">
        <v>22</v>
      </c>
      <c r="K328" s="5"/>
    </row>
    <row r="329">
      <c r="A329" s="3"/>
      <c r="B329" s="3" t="s">
        <v>22</v>
      </c>
      <c r="C329" s="3" t="s">
        <v>22</v>
      </c>
      <c r="D329" s="3"/>
      <c r="E329" s="3"/>
      <c r="F329" s="3"/>
      <c r="G329" s="3"/>
      <c r="H329" s="3" t="s">
        <v>22</v>
      </c>
      <c r="I329" s="4"/>
      <c r="J329" s="5" t="s">
        <v>22</v>
      </c>
      <c r="K329" s="5"/>
      <c r="M329" s="5" t="str">
        <f t="shared" ref="M329:M330" si="68">B329</f>
        <v/>
      </c>
      <c r="W329" s="5" t="s">
        <v>22</v>
      </c>
    </row>
    <row r="330">
      <c r="A330" s="2">
        <v>2021.0</v>
      </c>
      <c r="B330" s="3" t="s">
        <v>21</v>
      </c>
      <c r="C330" s="3" t="s">
        <v>50</v>
      </c>
      <c r="D330" s="2">
        <v>1.0</v>
      </c>
      <c r="E330" s="2">
        <v>0.0</v>
      </c>
      <c r="F330" s="3"/>
      <c r="G330" s="3"/>
      <c r="H330" s="3" t="s">
        <v>21</v>
      </c>
      <c r="I330" s="4">
        <f t="shared" ref="I330:I336" si="69">countif(B330:B664, B330)</f>
        <v>3</v>
      </c>
      <c r="J330" s="5" t="s">
        <v>22</v>
      </c>
      <c r="K330" s="5"/>
      <c r="M330" s="5" t="str">
        <f t="shared" si="68"/>
        <v>Chelsea</v>
      </c>
      <c r="W330" s="5" t="s">
        <v>21</v>
      </c>
    </row>
    <row r="331">
      <c r="A331" s="2">
        <v>2021.0</v>
      </c>
      <c r="B331" s="3" t="s">
        <v>21</v>
      </c>
      <c r="C331" s="3" t="s">
        <v>7</v>
      </c>
      <c r="D331" s="2">
        <v>3.0</v>
      </c>
      <c r="E331" s="2">
        <v>1.0</v>
      </c>
      <c r="F331" s="3"/>
      <c r="G331" s="3"/>
      <c r="H331" s="3" t="s">
        <v>21</v>
      </c>
      <c r="I331" s="4">
        <f t="shared" si="69"/>
        <v>2</v>
      </c>
      <c r="J331" s="5" t="s">
        <v>22</v>
      </c>
      <c r="K331" s="5"/>
    </row>
    <row r="332">
      <c r="A332" s="2">
        <v>2021.0</v>
      </c>
      <c r="B332" s="3" t="s">
        <v>50</v>
      </c>
      <c r="C332" s="3" t="s">
        <v>37</v>
      </c>
      <c r="D332" s="2">
        <v>4.0</v>
      </c>
      <c r="E332" s="2">
        <v>1.0</v>
      </c>
      <c r="F332" s="3"/>
      <c r="G332" s="3"/>
      <c r="H332" s="3" t="s">
        <v>50</v>
      </c>
      <c r="I332" s="4">
        <f t="shared" si="69"/>
        <v>2</v>
      </c>
      <c r="J332" s="5" t="s">
        <v>22</v>
      </c>
      <c r="K332" s="5"/>
    </row>
    <row r="333">
      <c r="A333" s="2">
        <v>2021.0</v>
      </c>
      <c r="B333" s="3" t="s">
        <v>7</v>
      </c>
      <c r="C333" s="3" t="s">
        <v>6</v>
      </c>
      <c r="D333" s="2">
        <v>3.0</v>
      </c>
      <c r="E333" s="2">
        <v>1.0</v>
      </c>
      <c r="F333" s="3"/>
      <c r="G333" s="3"/>
      <c r="H333" s="3" t="s">
        <v>7</v>
      </c>
      <c r="I333" s="4">
        <f t="shared" si="69"/>
        <v>1</v>
      </c>
      <c r="J333" s="5" t="s">
        <v>22</v>
      </c>
      <c r="K333" s="5"/>
    </row>
    <row r="334">
      <c r="A334" s="2">
        <v>2021.0</v>
      </c>
      <c r="B334" s="3" t="s">
        <v>37</v>
      </c>
      <c r="C334" s="3" t="s">
        <v>9</v>
      </c>
      <c r="D334" s="2">
        <v>3.0</v>
      </c>
      <c r="E334" s="2">
        <v>3.0</v>
      </c>
      <c r="F334" s="3"/>
      <c r="G334" s="3"/>
      <c r="H334" s="3" t="s">
        <v>37</v>
      </c>
      <c r="I334" s="4">
        <f t="shared" si="69"/>
        <v>1</v>
      </c>
      <c r="J334" s="5" t="s">
        <v>22</v>
      </c>
      <c r="K334" s="5"/>
    </row>
    <row r="335">
      <c r="A335" s="2">
        <v>2021.0</v>
      </c>
      <c r="B335" s="3" t="s">
        <v>21</v>
      </c>
      <c r="C335" s="3" t="s">
        <v>27</v>
      </c>
      <c r="D335" s="2">
        <v>2.0</v>
      </c>
      <c r="E335" s="2">
        <v>1.0</v>
      </c>
      <c r="F335" s="3"/>
      <c r="G335" s="3"/>
      <c r="H335" s="3" t="s">
        <v>21</v>
      </c>
      <c r="I335" s="4">
        <f t="shared" si="69"/>
        <v>1</v>
      </c>
      <c r="J335" s="5" t="s">
        <v>22</v>
      </c>
      <c r="K335" s="5"/>
    </row>
    <row r="336">
      <c r="A336" s="2">
        <v>2021.0</v>
      </c>
      <c r="B336" s="3" t="s">
        <v>50</v>
      </c>
      <c r="C336" s="6" t="s">
        <v>97</v>
      </c>
      <c r="D336" s="2">
        <v>4.0</v>
      </c>
      <c r="E336" s="2">
        <v>2.0</v>
      </c>
      <c r="F336" s="3"/>
      <c r="G336" s="3"/>
      <c r="H336" s="3" t="s">
        <v>50</v>
      </c>
      <c r="I336" s="4">
        <f t="shared" si="69"/>
        <v>1</v>
      </c>
      <c r="J336" s="5" t="s">
        <v>22</v>
      </c>
      <c r="K336" s="5"/>
    </row>
    <row r="337">
      <c r="I337" s="4"/>
    </row>
    <row r="338">
      <c r="I33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98</v>
      </c>
      <c r="C1" s="1" t="s">
        <v>99</v>
      </c>
      <c r="D1" s="1" t="s">
        <v>3</v>
      </c>
      <c r="E1" s="1" t="s">
        <v>4</v>
      </c>
      <c r="G1" s="1" t="s">
        <v>100</v>
      </c>
    </row>
    <row r="2">
      <c r="A2" s="2">
        <v>1981.0</v>
      </c>
      <c r="B2" s="3" t="s">
        <v>6</v>
      </c>
      <c r="C2" s="3" t="s">
        <v>7</v>
      </c>
      <c r="D2" s="2">
        <v>1.0</v>
      </c>
      <c r="E2" s="2">
        <v>0.0</v>
      </c>
      <c r="F2" s="3"/>
      <c r="G2" s="3">
        <f t="shared" ref="G2:G336" si="1">D2-E2</f>
        <v>1</v>
      </c>
      <c r="H2" s="3"/>
      <c r="I2" s="3"/>
      <c r="J2" s="3"/>
    </row>
    <row r="3">
      <c r="A3" s="2">
        <v>1981.0</v>
      </c>
      <c r="B3" s="3" t="s">
        <v>6</v>
      </c>
      <c r="C3" s="3" t="s">
        <v>9</v>
      </c>
      <c r="D3" s="2">
        <v>1.0</v>
      </c>
      <c r="E3" s="2">
        <v>1.0</v>
      </c>
      <c r="F3" s="3"/>
      <c r="G3" s="3">
        <f t="shared" si="1"/>
        <v>0</v>
      </c>
      <c r="H3" s="3"/>
      <c r="I3" s="3"/>
      <c r="J3" s="3"/>
    </row>
    <row r="4">
      <c r="A4" s="2">
        <v>1981.0</v>
      </c>
      <c r="B4" s="3" t="s">
        <v>7</v>
      </c>
      <c r="C4" s="3" t="s">
        <v>11</v>
      </c>
      <c r="D4" s="2">
        <v>2.0</v>
      </c>
      <c r="E4" s="2">
        <v>0.0</v>
      </c>
      <c r="F4" s="3"/>
      <c r="G4" s="3">
        <f t="shared" si="1"/>
        <v>2</v>
      </c>
      <c r="H4" s="3"/>
      <c r="I4" s="3"/>
      <c r="J4" s="3"/>
    </row>
    <row r="5">
      <c r="A5" s="2">
        <v>1981.0</v>
      </c>
      <c r="B5" s="3" t="s">
        <v>11</v>
      </c>
      <c r="C5" s="3" t="s">
        <v>14</v>
      </c>
      <c r="D5" s="2">
        <v>2.0</v>
      </c>
      <c r="E5" s="2">
        <v>1.0</v>
      </c>
      <c r="F5" s="3"/>
      <c r="G5" s="3">
        <f t="shared" si="1"/>
        <v>1</v>
      </c>
      <c r="H5" s="3"/>
      <c r="I5" s="3"/>
      <c r="J5" s="3"/>
    </row>
    <row r="6">
      <c r="A6" s="2">
        <v>1981.0</v>
      </c>
      <c r="B6" s="3" t="s">
        <v>7</v>
      </c>
      <c r="C6" s="3" t="s">
        <v>15</v>
      </c>
      <c r="D6" s="2">
        <v>2.0</v>
      </c>
      <c r="E6" s="2">
        <v>0.0</v>
      </c>
      <c r="F6" s="3"/>
      <c r="G6" s="3">
        <f t="shared" si="1"/>
        <v>2</v>
      </c>
      <c r="H6" s="3"/>
      <c r="I6" s="3"/>
      <c r="J6" s="3"/>
    </row>
    <row r="7">
      <c r="A7" s="2">
        <v>1981.0</v>
      </c>
      <c r="B7" s="3" t="s">
        <v>9</v>
      </c>
      <c r="C7" s="3" t="s">
        <v>17</v>
      </c>
      <c r="D7" s="2">
        <v>6.0</v>
      </c>
      <c r="E7" s="2">
        <v>2.0</v>
      </c>
      <c r="F7" s="3"/>
      <c r="G7" s="3">
        <f t="shared" si="1"/>
        <v>4</v>
      </c>
      <c r="H7" s="3"/>
      <c r="I7" s="3"/>
      <c r="J7" s="3"/>
    </row>
    <row r="8">
      <c r="A8" s="2">
        <v>1981.0</v>
      </c>
      <c r="B8" s="3" t="s">
        <v>6</v>
      </c>
      <c r="C8" s="3" t="s">
        <v>19</v>
      </c>
      <c r="D8" s="2">
        <v>6.0</v>
      </c>
      <c r="E8" s="2">
        <v>1.0</v>
      </c>
      <c r="F8" s="3"/>
      <c r="G8" s="3">
        <f t="shared" si="1"/>
        <v>5</v>
      </c>
      <c r="H8" s="3"/>
      <c r="I8" s="3"/>
      <c r="J8" s="3"/>
    </row>
    <row r="9">
      <c r="A9" s="3"/>
      <c r="B9" s="3" t="s">
        <v>22</v>
      </c>
      <c r="C9" s="3" t="s">
        <v>22</v>
      </c>
      <c r="D9" s="3"/>
      <c r="E9" s="3"/>
      <c r="F9" s="3"/>
      <c r="G9" s="3">
        <f t="shared" si="1"/>
        <v>0</v>
      </c>
      <c r="H9" s="3"/>
      <c r="I9" s="3"/>
      <c r="J9" s="3"/>
    </row>
    <row r="10">
      <c r="A10" s="2">
        <v>1982.0</v>
      </c>
      <c r="B10" s="3" t="s">
        <v>13</v>
      </c>
      <c r="C10" s="3" t="s">
        <v>9</v>
      </c>
      <c r="D10" s="2">
        <v>1.0</v>
      </c>
      <c r="E10" s="2">
        <v>0.0</v>
      </c>
      <c r="F10" s="3"/>
      <c r="G10" s="3">
        <f t="shared" si="1"/>
        <v>1</v>
      </c>
      <c r="H10" s="3"/>
      <c r="I10" s="3"/>
      <c r="J10" s="3"/>
    </row>
    <row r="11">
      <c r="A11" s="2">
        <v>1982.0</v>
      </c>
      <c r="B11" s="3" t="s">
        <v>9</v>
      </c>
      <c r="C11" s="3" t="s">
        <v>19</v>
      </c>
      <c r="D11" s="2">
        <v>7.0</v>
      </c>
      <c r="E11" s="2">
        <v>4.0</v>
      </c>
      <c r="F11" s="3"/>
      <c r="G11" s="3">
        <f t="shared" si="1"/>
        <v>3</v>
      </c>
      <c r="H11" s="3"/>
      <c r="I11" s="3"/>
      <c r="J11" s="3"/>
    </row>
    <row r="12">
      <c r="A12" s="2">
        <v>1982.0</v>
      </c>
      <c r="B12" s="3" t="s">
        <v>13</v>
      </c>
      <c r="C12" s="3" t="s">
        <v>24</v>
      </c>
      <c r="D12" s="2">
        <v>1.0</v>
      </c>
      <c r="E12" s="2">
        <v>0.0</v>
      </c>
      <c r="F12" s="3"/>
      <c r="G12" s="3">
        <f t="shared" si="1"/>
        <v>1</v>
      </c>
      <c r="H12" s="3"/>
      <c r="I12" s="3"/>
      <c r="J12" s="3"/>
    </row>
    <row r="13">
      <c r="A13" s="2">
        <v>1982.0</v>
      </c>
      <c r="B13" s="3" t="s">
        <v>9</v>
      </c>
      <c r="C13" s="3" t="s">
        <v>25</v>
      </c>
      <c r="D13" s="2">
        <v>3.0</v>
      </c>
      <c r="E13" s="2">
        <v>1.0</v>
      </c>
      <c r="F13" s="3"/>
      <c r="G13" s="3">
        <f t="shared" si="1"/>
        <v>2</v>
      </c>
      <c r="H13" s="3"/>
      <c r="I13" s="3"/>
      <c r="J13" s="3"/>
    </row>
    <row r="14">
      <c r="A14" s="2">
        <v>1982.0</v>
      </c>
      <c r="B14" s="3" t="s">
        <v>19</v>
      </c>
      <c r="C14" s="3" t="s">
        <v>6</v>
      </c>
      <c r="D14" s="2">
        <v>2.0</v>
      </c>
      <c r="E14" s="2">
        <v>1.0</v>
      </c>
      <c r="F14" s="3"/>
      <c r="G14" s="3">
        <f t="shared" si="1"/>
        <v>1</v>
      </c>
      <c r="H14" s="3"/>
      <c r="I14" s="3"/>
      <c r="J14" s="3"/>
    </row>
    <row r="15">
      <c r="A15" s="2">
        <v>1982.0</v>
      </c>
      <c r="B15" s="3" t="s">
        <v>24</v>
      </c>
      <c r="C15" s="3" t="s">
        <v>14</v>
      </c>
      <c r="D15" s="2">
        <v>4.0</v>
      </c>
      <c r="E15" s="2">
        <v>2.0</v>
      </c>
      <c r="F15" s="3"/>
      <c r="G15" s="3">
        <f t="shared" si="1"/>
        <v>2</v>
      </c>
      <c r="H15" s="3"/>
      <c r="I15" s="3"/>
      <c r="J15" s="3"/>
    </row>
    <row r="16">
      <c r="A16" s="2">
        <v>1982.0</v>
      </c>
      <c r="B16" s="3" t="s">
        <v>13</v>
      </c>
      <c r="C16" s="3" t="s">
        <v>29</v>
      </c>
      <c r="D16" s="2">
        <v>2.0</v>
      </c>
      <c r="E16" s="2">
        <v>0.0</v>
      </c>
      <c r="F16" s="3"/>
      <c r="G16" s="3">
        <f t="shared" si="1"/>
        <v>2</v>
      </c>
      <c r="H16" s="3"/>
      <c r="I16" s="3"/>
      <c r="J16" s="3"/>
    </row>
    <row r="17">
      <c r="A17" s="3"/>
      <c r="B17" s="3" t="s">
        <v>22</v>
      </c>
      <c r="C17" s="3" t="s">
        <v>22</v>
      </c>
      <c r="D17" s="3"/>
      <c r="E17" s="3"/>
      <c r="F17" s="3"/>
      <c r="G17" s="3">
        <f t="shared" si="1"/>
        <v>0</v>
      </c>
      <c r="H17" s="3"/>
      <c r="I17" s="3"/>
      <c r="J17" s="3"/>
    </row>
    <row r="18">
      <c r="A18" s="2">
        <v>1983.0</v>
      </c>
      <c r="B18" s="3" t="s">
        <v>23</v>
      </c>
      <c r="C18" s="3" t="s">
        <v>16</v>
      </c>
      <c r="D18" s="2">
        <v>1.0</v>
      </c>
      <c r="E18" s="2">
        <v>0.0</v>
      </c>
      <c r="F18" s="3"/>
      <c r="G18" s="3">
        <f t="shared" si="1"/>
        <v>1</v>
      </c>
      <c r="H18" s="3"/>
      <c r="I18" s="3"/>
      <c r="J18" s="3"/>
    </row>
    <row r="19">
      <c r="A19" s="2">
        <v>1983.0</v>
      </c>
      <c r="B19" s="3" t="s">
        <v>23</v>
      </c>
      <c r="C19" s="3" t="s">
        <v>34</v>
      </c>
      <c r="D19" s="2">
        <v>3.0</v>
      </c>
      <c r="E19" s="2">
        <v>2.0</v>
      </c>
      <c r="F19" s="3"/>
      <c r="G19" s="3">
        <f t="shared" si="1"/>
        <v>1</v>
      </c>
      <c r="H19" s="3"/>
      <c r="I19" s="3"/>
      <c r="J19" s="3"/>
    </row>
    <row r="20">
      <c r="A20" s="2">
        <v>1983.0</v>
      </c>
      <c r="B20" s="3" t="s">
        <v>16</v>
      </c>
      <c r="C20" s="3" t="s">
        <v>35</v>
      </c>
      <c r="D20" s="2">
        <v>2.0</v>
      </c>
      <c r="E20" s="2">
        <v>0.0</v>
      </c>
      <c r="F20" s="3"/>
      <c r="G20" s="3">
        <f t="shared" si="1"/>
        <v>2</v>
      </c>
      <c r="H20" s="3"/>
      <c r="I20" s="3"/>
      <c r="J20" s="3"/>
    </row>
    <row r="21">
      <c r="A21" s="2">
        <v>1983.0</v>
      </c>
      <c r="B21" s="3" t="s">
        <v>35</v>
      </c>
      <c r="C21" s="3" t="s">
        <v>6</v>
      </c>
      <c r="D21" s="2">
        <v>4.0</v>
      </c>
      <c r="E21" s="2">
        <v>3.0</v>
      </c>
      <c r="F21" s="3"/>
      <c r="G21" s="3">
        <f t="shared" si="1"/>
        <v>1</v>
      </c>
      <c r="H21" s="3"/>
      <c r="I21" s="3"/>
      <c r="J21" s="3"/>
    </row>
    <row r="22">
      <c r="A22" s="2">
        <v>1983.0</v>
      </c>
      <c r="B22" s="3" t="s">
        <v>16</v>
      </c>
      <c r="C22" s="3" t="s">
        <v>13</v>
      </c>
      <c r="D22" s="2">
        <v>5.0</v>
      </c>
      <c r="E22" s="2">
        <v>2.0</v>
      </c>
      <c r="F22" s="3"/>
      <c r="G22" s="3">
        <f t="shared" si="1"/>
        <v>3</v>
      </c>
      <c r="H22" s="3"/>
      <c r="I22" s="3"/>
      <c r="J22" s="3"/>
    </row>
    <row r="23">
      <c r="A23" s="2">
        <v>1983.0</v>
      </c>
      <c r="B23" s="3" t="s">
        <v>23</v>
      </c>
      <c r="C23" s="3" t="s">
        <v>29</v>
      </c>
      <c r="D23" s="2">
        <v>4.0</v>
      </c>
      <c r="E23" s="2">
        <v>2.0</v>
      </c>
      <c r="F23" s="3"/>
      <c r="G23" s="3">
        <f t="shared" si="1"/>
        <v>2</v>
      </c>
      <c r="H23" s="3"/>
      <c r="I23" s="3"/>
      <c r="J23" s="3"/>
    </row>
    <row r="24">
      <c r="A24" s="2">
        <v>1983.0</v>
      </c>
      <c r="B24" s="3" t="s">
        <v>34</v>
      </c>
      <c r="C24" s="3" t="s">
        <v>39</v>
      </c>
      <c r="D24" s="2">
        <v>2.0</v>
      </c>
      <c r="E24" s="2">
        <v>1.0</v>
      </c>
      <c r="F24" s="3"/>
      <c r="G24" s="3">
        <f t="shared" si="1"/>
        <v>1</v>
      </c>
      <c r="H24" s="3"/>
      <c r="I24" s="3"/>
      <c r="J24" s="3"/>
    </row>
    <row r="25">
      <c r="A25" s="3"/>
      <c r="B25" s="3" t="s">
        <v>22</v>
      </c>
      <c r="C25" s="3" t="s">
        <v>22</v>
      </c>
      <c r="D25" s="3"/>
      <c r="E25" s="3"/>
      <c r="F25" s="3"/>
      <c r="G25" s="3">
        <f t="shared" si="1"/>
        <v>0</v>
      </c>
      <c r="H25" s="3"/>
      <c r="I25" s="3"/>
      <c r="J25" s="3"/>
    </row>
    <row r="26">
      <c r="A26" s="2">
        <v>1984.0</v>
      </c>
      <c r="B26" s="3" t="s">
        <v>6</v>
      </c>
      <c r="C26" s="3" t="s">
        <v>41</v>
      </c>
      <c r="D26" s="2">
        <v>1.0</v>
      </c>
      <c r="E26" s="2">
        <v>1.0</v>
      </c>
      <c r="F26" s="3"/>
      <c r="G26" s="3">
        <f t="shared" si="1"/>
        <v>0</v>
      </c>
      <c r="H26" s="3"/>
      <c r="I26" s="3"/>
      <c r="J26" s="3"/>
    </row>
    <row r="27">
      <c r="A27" s="2">
        <v>1984.0</v>
      </c>
      <c r="B27" s="3" t="s">
        <v>6</v>
      </c>
      <c r="C27" s="3" t="s">
        <v>42</v>
      </c>
      <c r="D27" s="2">
        <v>3.0</v>
      </c>
      <c r="E27" s="2">
        <v>1.0</v>
      </c>
      <c r="F27" s="3"/>
      <c r="G27" s="3">
        <f t="shared" si="1"/>
        <v>2</v>
      </c>
      <c r="H27" s="3"/>
      <c r="I27" s="3"/>
      <c r="J27" s="3"/>
    </row>
    <row r="28">
      <c r="A28" s="2">
        <v>1984.0</v>
      </c>
      <c r="B28" s="3" t="s">
        <v>41</v>
      </c>
      <c r="C28" s="3" t="s">
        <v>43</v>
      </c>
      <c r="D28" s="2">
        <v>3.0</v>
      </c>
      <c r="E28" s="2">
        <v>2.0</v>
      </c>
      <c r="F28" s="3"/>
      <c r="G28" s="3">
        <f t="shared" si="1"/>
        <v>1</v>
      </c>
      <c r="H28" s="3"/>
      <c r="I28" s="3"/>
      <c r="J28" s="3"/>
    </row>
    <row r="29">
      <c r="A29" s="2">
        <v>1984.0</v>
      </c>
      <c r="B29" s="3" t="s">
        <v>41</v>
      </c>
      <c r="C29" s="3" t="s">
        <v>44</v>
      </c>
      <c r="D29" s="2">
        <v>3.0</v>
      </c>
      <c r="E29" s="2">
        <v>0.0</v>
      </c>
      <c r="F29" s="3"/>
      <c r="G29" s="3">
        <f t="shared" si="1"/>
        <v>3</v>
      </c>
      <c r="H29" s="3"/>
      <c r="I29" s="3"/>
      <c r="J29" s="3"/>
    </row>
    <row r="30">
      <c r="A30" s="2">
        <v>1984.0</v>
      </c>
      <c r="B30" s="3" t="s">
        <v>43</v>
      </c>
      <c r="C30" s="3" t="s">
        <v>46</v>
      </c>
      <c r="D30" s="2">
        <v>2.0</v>
      </c>
      <c r="E30" s="2">
        <v>2.0</v>
      </c>
      <c r="F30" s="3"/>
      <c r="G30" s="3">
        <f t="shared" si="1"/>
        <v>0</v>
      </c>
      <c r="H30" s="3"/>
      <c r="I30" s="3"/>
      <c r="J30" s="3"/>
    </row>
    <row r="31">
      <c r="A31" s="2">
        <v>1984.0</v>
      </c>
      <c r="B31" s="3" t="s">
        <v>42</v>
      </c>
      <c r="C31" s="3" t="s">
        <v>47</v>
      </c>
      <c r="D31" s="2">
        <v>2.0</v>
      </c>
      <c r="E31" s="2">
        <v>1.0</v>
      </c>
      <c r="F31" s="3"/>
      <c r="G31" s="3">
        <f t="shared" si="1"/>
        <v>1</v>
      </c>
      <c r="H31" s="3"/>
      <c r="I31" s="3"/>
      <c r="J31" s="3"/>
    </row>
    <row r="32">
      <c r="A32" s="2">
        <v>1984.0</v>
      </c>
      <c r="B32" s="3" t="s">
        <v>6</v>
      </c>
      <c r="C32" s="3" t="s">
        <v>49</v>
      </c>
      <c r="D32" s="2">
        <v>5.0</v>
      </c>
      <c r="E32" s="2">
        <v>1.0</v>
      </c>
      <c r="F32" s="3"/>
      <c r="G32" s="3">
        <f t="shared" si="1"/>
        <v>4</v>
      </c>
      <c r="H32" s="3"/>
      <c r="I32" s="3"/>
      <c r="J32" s="3"/>
    </row>
    <row r="33">
      <c r="A33" s="3"/>
      <c r="B33" s="3" t="s">
        <v>22</v>
      </c>
      <c r="C33" s="3" t="s">
        <v>22</v>
      </c>
      <c r="D33" s="3"/>
      <c r="E33" s="3"/>
      <c r="F33" s="3"/>
      <c r="G33" s="3">
        <f t="shared" si="1"/>
        <v>0</v>
      </c>
      <c r="H33" s="3"/>
      <c r="I33" s="3"/>
      <c r="J33" s="3"/>
    </row>
    <row r="34">
      <c r="A34" s="2">
        <v>1985.0</v>
      </c>
      <c r="B34" s="3" t="s">
        <v>16</v>
      </c>
      <c r="C34" s="3" t="s">
        <v>6</v>
      </c>
      <c r="D34" s="2">
        <v>1.0</v>
      </c>
      <c r="E34" s="2">
        <v>0.0</v>
      </c>
      <c r="F34" s="3"/>
      <c r="G34" s="3">
        <f t="shared" si="1"/>
        <v>1</v>
      </c>
      <c r="H34" s="3"/>
      <c r="I34" s="3"/>
      <c r="J34" s="3"/>
    </row>
    <row r="35">
      <c r="A35" s="2">
        <v>1985.0</v>
      </c>
      <c r="B35" s="3" t="s">
        <v>16</v>
      </c>
      <c r="C35" s="3" t="s">
        <v>53</v>
      </c>
      <c r="D35" s="2">
        <v>3.0</v>
      </c>
      <c r="E35" s="2">
        <v>2.0</v>
      </c>
      <c r="F35" s="3"/>
      <c r="G35" s="3">
        <f t="shared" si="1"/>
        <v>1</v>
      </c>
      <c r="H35" s="3"/>
      <c r="I35" s="3"/>
      <c r="J35" s="3"/>
    </row>
    <row r="36">
      <c r="A36" s="2">
        <v>1985.0</v>
      </c>
      <c r="B36" s="3" t="s">
        <v>6</v>
      </c>
      <c r="C36" s="3" t="s">
        <v>54</v>
      </c>
      <c r="D36" s="2">
        <v>5.0</v>
      </c>
      <c r="E36" s="2">
        <v>0.0</v>
      </c>
      <c r="F36" s="3"/>
      <c r="G36" s="3">
        <f t="shared" si="1"/>
        <v>5</v>
      </c>
      <c r="H36" s="3"/>
      <c r="I36" s="3"/>
      <c r="J36" s="3"/>
    </row>
    <row r="37">
      <c r="A37" s="2">
        <v>1985.0</v>
      </c>
      <c r="B37" s="3" t="s">
        <v>16</v>
      </c>
      <c r="C37" s="3" t="s">
        <v>55</v>
      </c>
      <c r="D37" s="2">
        <v>3.0</v>
      </c>
      <c r="E37" s="2">
        <v>1.0</v>
      </c>
      <c r="F37" s="3"/>
      <c r="G37" s="3">
        <f t="shared" si="1"/>
        <v>2</v>
      </c>
      <c r="H37" s="3"/>
      <c r="I37" s="3"/>
      <c r="J37" s="3"/>
    </row>
    <row r="38">
      <c r="A38" s="2">
        <v>1985.0</v>
      </c>
      <c r="B38" s="3" t="s">
        <v>53</v>
      </c>
      <c r="C38" s="3" t="s">
        <v>56</v>
      </c>
      <c r="D38" s="2">
        <v>2.0</v>
      </c>
      <c r="E38" s="2">
        <v>2.0</v>
      </c>
      <c r="F38" s="3"/>
      <c r="G38" s="3">
        <f t="shared" si="1"/>
        <v>0</v>
      </c>
      <c r="H38" s="3"/>
      <c r="I38" s="3"/>
      <c r="J38" s="3"/>
    </row>
    <row r="39">
      <c r="A39" s="2">
        <v>1985.0</v>
      </c>
      <c r="B39" s="3" t="s">
        <v>6</v>
      </c>
      <c r="C39" s="3" t="s">
        <v>57</v>
      </c>
      <c r="D39" s="2">
        <v>5.0</v>
      </c>
      <c r="E39" s="2">
        <v>2.0</v>
      </c>
      <c r="F39" s="3"/>
      <c r="G39" s="3">
        <f t="shared" si="1"/>
        <v>3</v>
      </c>
      <c r="H39" s="3"/>
      <c r="I39" s="3"/>
      <c r="J39" s="3"/>
    </row>
    <row r="40">
      <c r="A40" s="2">
        <v>1985.0</v>
      </c>
      <c r="B40" s="3" t="s">
        <v>58</v>
      </c>
      <c r="C40" s="3" t="s">
        <v>59</v>
      </c>
      <c r="D40" s="2">
        <v>3.0</v>
      </c>
      <c r="E40" s="2">
        <v>2.0</v>
      </c>
      <c r="F40" s="3"/>
      <c r="G40" s="3">
        <f t="shared" si="1"/>
        <v>1</v>
      </c>
      <c r="H40" s="3"/>
      <c r="I40" s="3"/>
      <c r="J40" s="3"/>
    </row>
    <row r="41">
      <c r="A41" s="3"/>
      <c r="B41" s="3" t="s">
        <v>22</v>
      </c>
      <c r="C41" s="3" t="s">
        <v>22</v>
      </c>
      <c r="D41" s="3"/>
      <c r="E41" s="3"/>
      <c r="F41" s="3"/>
      <c r="G41" s="3">
        <f t="shared" si="1"/>
        <v>0</v>
      </c>
      <c r="H41" s="3"/>
      <c r="I41" s="3"/>
      <c r="J41" s="3"/>
    </row>
    <row r="42">
      <c r="A42" s="2">
        <v>1986.0</v>
      </c>
      <c r="B42" s="3" t="s">
        <v>26</v>
      </c>
      <c r="C42" s="3" t="s">
        <v>12</v>
      </c>
      <c r="D42" s="2">
        <v>0.0</v>
      </c>
      <c r="E42" s="2">
        <v>0.0</v>
      </c>
      <c r="F42" s="3"/>
      <c r="G42" s="3">
        <f t="shared" si="1"/>
        <v>0</v>
      </c>
      <c r="H42" s="3"/>
      <c r="I42" s="3"/>
      <c r="J42" s="3"/>
    </row>
    <row r="43">
      <c r="A43" s="2">
        <v>1986.0</v>
      </c>
      <c r="B43" s="3" t="s">
        <v>12</v>
      </c>
      <c r="C43" s="3" t="s">
        <v>59</v>
      </c>
      <c r="D43" s="2">
        <v>3.0</v>
      </c>
      <c r="E43" s="2">
        <v>3.0</v>
      </c>
      <c r="F43" s="3"/>
      <c r="G43" s="3">
        <f t="shared" si="1"/>
        <v>0</v>
      </c>
      <c r="H43" s="3"/>
      <c r="I43" s="3"/>
      <c r="J43" s="3"/>
    </row>
    <row r="44">
      <c r="A44" s="2">
        <v>1986.0</v>
      </c>
      <c r="B44" s="3" t="s">
        <v>26</v>
      </c>
      <c r="C44" s="3" t="s">
        <v>24</v>
      </c>
      <c r="D44" s="2">
        <v>3.0</v>
      </c>
      <c r="E44" s="2">
        <v>1.0</v>
      </c>
      <c r="F44" s="3"/>
      <c r="G44" s="3">
        <f t="shared" si="1"/>
        <v>2</v>
      </c>
      <c r="H44" s="3"/>
      <c r="I44" s="3"/>
      <c r="J44" s="3"/>
    </row>
    <row r="45">
      <c r="A45" s="2">
        <v>1986.0</v>
      </c>
      <c r="B45" s="3" t="s">
        <v>24</v>
      </c>
      <c r="C45" s="3" t="s">
        <v>9</v>
      </c>
      <c r="D45" s="2">
        <v>3.0</v>
      </c>
      <c r="E45" s="2">
        <v>2.0</v>
      </c>
      <c r="F45" s="3"/>
      <c r="G45" s="3">
        <f t="shared" si="1"/>
        <v>1</v>
      </c>
      <c r="H45" s="3"/>
      <c r="I45" s="3"/>
      <c r="J45" s="3"/>
    </row>
    <row r="46">
      <c r="A46" s="2">
        <v>1986.0</v>
      </c>
      <c r="B46" s="3" t="s">
        <v>12</v>
      </c>
      <c r="C46" s="3" t="s">
        <v>16</v>
      </c>
      <c r="D46" s="2">
        <v>2.0</v>
      </c>
      <c r="E46" s="2">
        <v>1.0</v>
      </c>
      <c r="F46" s="3"/>
      <c r="G46" s="3">
        <f t="shared" si="1"/>
        <v>1</v>
      </c>
      <c r="H46" s="3"/>
      <c r="I46" s="3"/>
      <c r="J46" s="3"/>
    </row>
    <row r="47">
      <c r="A47" s="2">
        <v>1986.0</v>
      </c>
      <c r="B47" s="3" t="s">
        <v>59</v>
      </c>
      <c r="C47" s="3" t="s">
        <v>62</v>
      </c>
      <c r="D47" s="2">
        <v>2.0</v>
      </c>
      <c r="E47" s="2">
        <v>2.0</v>
      </c>
      <c r="F47" s="3"/>
      <c r="G47" s="3">
        <f t="shared" si="1"/>
        <v>0</v>
      </c>
      <c r="H47" s="3"/>
      <c r="I47" s="3"/>
      <c r="J47" s="3"/>
    </row>
    <row r="48">
      <c r="A48" s="2">
        <v>1986.0</v>
      </c>
      <c r="B48" s="3" t="s">
        <v>26</v>
      </c>
      <c r="C48" s="3" t="s">
        <v>64</v>
      </c>
      <c r="D48" s="2">
        <v>1.0</v>
      </c>
      <c r="E48" s="2">
        <v>0.0</v>
      </c>
      <c r="F48" s="3"/>
      <c r="G48" s="3">
        <f t="shared" si="1"/>
        <v>1</v>
      </c>
      <c r="H48" s="3"/>
      <c r="I48" s="3"/>
      <c r="J48" s="3"/>
    </row>
    <row r="49">
      <c r="A49" s="3"/>
      <c r="B49" s="3" t="s">
        <v>22</v>
      </c>
      <c r="C49" s="3" t="s">
        <v>22</v>
      </c>
      <c r="D49" s="3"/>
      <c r="E49" s="3"/>
      <c r="F49" s="3"/>
      <c r="G49" s="3">
        <f t="shared" si="1"/>
        <v>0</v>
      </c>
      <c r="H49" s="3"/>
      <c r="I49" s="3"/>
      <c r="J49" s="3"/>
    </row>
    <row r="50">
      <c r="A50" s="2">
        <v>1987.0</v>
      </c>
      <c r="B50" s="3" t="s">
        <v>27</v>
      </c>
      <c r="C50" s="3" t="s">
        <v>9</v>
      </c>
      <c r="D50" s="2">
        <v>2.0</v>
      </c>
      <c r="E50" s="2">
        <v>1.0</v>
      </c>
      <c r="F50" s="3"/>
      <c r="G50" s="3">
        <f t="shared" si="1"/>
        <v>1</v>
      </c>
      <c r="H50" s="3"/>
      <c r="I50" s="3"/>
      <c r="J50" s="3"/>
    </row>
    <row r="51">
      <c r="A51" s="2">
        <v>1987.0</v>
      </c>
      <c r="B51" s="3" t="s">
        <v>27</v>
      </c>
      <c r="C51" s="3" t="s">
        <v>60</v>
      </c>
      <c r="D51" s="2">
        <v>4.0</v>
      </c>
      <c r="E51" s="2">
        <v>2.0</v>
      </c>
      <c r="F51" s="3"/>
      <c r="G51" s="3">
        <f t="shared" si="1"/>
        <v>2</v>
      </c>
      <c r="H51" s="3"/>
      <c r="I51" s="3"/>
      <c r="J51" s="3"/>
    </row>
    <row r="52">
      <c r="A52" s="2">
        <v>1987.0</v>
      </c>
      <c r="B52" s="3" t="s">
        <v>9</v>
      </c>
      <c r="C52" s="3" t="s">
        <v>7</v>
      </c>
      <c r="D52" s="2">
        <v>4.0</v>
      </c>
      <c r="E52" s="2">
        <v>2.0</v>
      </c>
      <c r="F52" s="3"/>
      <c r="G52" s="3">
        <f t="shared" si="1"/>
        <v>2</v>
      </c>
      <c r="H52" s="3"/>
      <c r="I52" s="3"/>
      <c r="J52" s="3"/>
    </row>
    <row r="53">
      <c r="A53" s="2">
        <v>1987.0</v>
      </c>
      <c r="B53" s="3" t="s">
        <v>7</v>
      </c>
      <c r="C53" s="3" t="s">
        <v>14</v>
      </c>
      <c r="D53" s="2">
        <v>4.0</v>
      </c>
      <c r="E53" s="2">
        <v>4.0</v>
      </c>
      <c r="F53" s="3"/>
      <c r="G53" s="3">
        <f t="shared" si="1"/>
        <v>0</v>
      </c>
      <c r="H53" s="3"/>
      <c r="I53" s="3"/>
      <c r="J53" s="3"/>
    </row>
    <row r="54">
      <c r="A54" s="2">
        <v>1987.0</v>
      </c>
      <c r="B54" s="3" t="s">
        <v>9</v>
      </c>
      <c r="C54" s="3" t="s">
        <v>24</v>
      </c>
      <c r="D54" s="2">
        <v>7.0</v>
      </c>
      <c r="E54" s="2">
        <v>2.0</v>
      </c>
      <c r="F54" s="3"/>
      <c r="G54" s="3">
        <f t="shared" si="1"/>
        <v>5</v>
      </c>
      <c r="H54" s="3"/>
      <c r="I54" s="3"/>
      <c r="J54" s="3"/>
    </row>
    <row r="55">
      <c r="A55" s="2">
        <v>1987.0</v>
      </c>
      <c r="B55" s="3" t="s">
        <v>60</v>
      </c>
      <c r="C55" s="3" t="s">
        <v>71</v>
      </c>
      <c r="D55" s="2">
        <v>7.0</v>
      </c>
      <c r="E55" s="2">
        <v>0.0</v>
      </c>
      <c r="F55" s="3"/>
      <c r="G55" s="3">
        <f t="shared" si="1"/>
        <v>7</v>
      </c>
      <c r="H55" s="3"/>
      <c r="I55" s="3"/>
      <c r="J55" s="3"/>
    </row>
    <row r="56">
      <c r="A56" s="2">
        <v>1987.0</v>
      </c>
      <c r="B56" s="3" t="s">
        <v>27</v>
      </c>
      <c r="C56" s="3" t="s">
        <v>73</v>
      </c>
      <c r="D56" s="2">
        <v>2.0</v>
      </c>
      <c r="E56" s="2">
        <v>1.0</v>
      </c>
      <c r="F56" s="3"/>
      <c r="G56" s="3">
        <f t="shared" si="1"/>
        <v>1</v>
      </c>
      <c r="H56" s="3"/>
      <c r="I56" s="3"/>
      <c r="J56" s="3"/>
    </row>
    <row r="57">
      <c r="A57" s="3"/>
      <c r="B57" s="3" t="s">
        <v>22</v>
      </c>
      <c r="C57" s="3" t="s">
        <v>22</v>
      </c>
      <c r="D57" s="3"/>
      <c r="E57" s="3"/>
      <c r="F57" s="3"/>
      <c r="G57" s="3">
        <f t="shared" si="1"/>
        <v>0</v>
      </c>
      <c r="H57" s="3"/>
      <c r="I57" s="3"/>
      <c r="J57" s="3"/>
    </row>
    <row r="58">
      <c r="A58" s="2">
        <v>1988.0</v>
      </c>
      <c r="B58" s="3" t="s">
        <v>31</v>
      </c>
      <c r="C58" s="3" t="s">
        <v>30</v>
      </c>
      <c r="D58" s="2">
        <v>0.0</v>
      </c>
      <c r="E58" s="2">
        <v>0.0</v>
      </c>
      <c r="F58" s="3"/>
      <c r="G58" s="3">
        <f t="shared" si="1"/>
        <v>0</v>
      </c>
      <c r="H58" s="3"/>
      <c r="I58" s="3"/>
      <c r="J58" s="3"/>
    </row>
    <row r="59">
      <c r="A59" s="2">
        <v>1988.0</v>
      </c>
      <c r="B59" s="3" t="s">
        <v>31</v>
      </c>
      <c r="C59" s="3" t="s">
        <v>7</v>
      </c>
      <c r="D59" s="2">
        <v>1.0</v>
      </c>
      <c r="E59" s="2">
        <v>1.0</v>
      </c>
      <c r="F59" s="3"/>
      <c r="G59" s="3">
        <f t="shared" si="1"/>
        <v>0</v>
      </c>
      <c r="H59" s="3"/>
      <c r="I59" s="3"/>
      <c r="J59" s="3"/>
    </row>
    <row r="60">
      <c r="A60" s="2">
        <v>1988.0</v>
      </c>
      <c r="B60" s="3" t="s">
        <v>30</v>
      </c>
      <c r="C60" s="3" t="s">
        <v>26</v>
      </c>
      <c r="D60" s="2">
        <v>2.0</v>
      </c>
      <c r="E60" s="2">
        <v>0.0</v>
      </c>
      <c r="F60" s="3"/>
      <c r="G60" s="3">
        <f t="shared" si="1"/>
        <v>2</v>
      </c>
      <c r="H60" s="3"/>
      <c r="I60" s="3"/>
      <c r="J60" s="3"/>
    </row>
    <row r="61">
      <c r="A61" s="2">
        <v>1988.0</v>
      </c>
      <c r="B61" s="3" t="s">
        <v>7</v>
      </c>
      <c r="C61" s="3" t="s">
        <v>9</v>
      </c>
      <c r="D61" s="2">
        <v>4.0</v>
      </c>
      <c r="E61" s="2">
        <v>3.0</v>
      </c>
      <c r="F61" s="3"/>
      <c r="G61" s="3">
        <f t="shared" si="1"/>
        <v>1</v>
      </c>
      <c r="H61" s="3"/>
      <c r="I61" s="3"/>
      <c r="J61" s="3"/>
    </row>
    <row r="62">
      <c r="A62" s="2">
        <v>1988.0</v>
      </c>
      <c r="B62" s="3" t="s">
        <v>31</v>
      </c>
      <c r="C62" s="3" t="s">
        <v>53</v>
      </c>
      <c r="D62" s="2">
        <v>1.0</v>
      </c>
      <c r="E62" s="2">
        <v>1.0</v>
      </c>
      <c r="F62" s="3"/>
      <c r="G62" s="3">
        <f t="shared" si="1"/>
        <v>0</v>
      </c>
      <c r="H62" s="3"/>
      <c r="I62" s="3"/>
      <c r="J62" s="3"/>
    </row>
    <row r="63">
      <c r="A63" s="2">
        <v>1988.0</v>
      </c>
      <c r="B63" s="3" t="s">
        <v>26</v>
      </c>
      <c r="C63" s="3" t="s">
        <v>75</v>
      </c>
      <c r="D63" s="2">
        <v>3.0</v>
      </c>
      <c r="E63" s="2">
        <v>2.0</v>
      </c>
      <c r="F63" s="3"/>
      <c r="G63" s="3">
        <f t="shared" si="1"/>
        <v>1</v>
      </c>
      <c r="H63" s="3"/>
      <c r="I63" s="3"/>
      <c r="J63" s="3"/>
    </row>
    <row r="64">
      <c r="A64" s="2">
        <v>1988.0</v>
      </c>
      <c r="B64" s="3" t="s">
        <v>30</v>
      </c>
      <c r="C64" s="3" t="s">
        <v>24</v>
      </c>
      <c r="D64" s="2">
        <v>2.0</v>
      </c>
      <c r="E64" s="2">
        <v>1.0</v>
      </c>
      <c r="F64" s="3"/>
      <c r="G64" s="3">
        <f t="shared" si="1"/>
        <v>1</v>
      </c>
      <c r="H64" s="3"/>
      <c r="I64" s="3"/>
      <c r="J64" s="3"/>
    </row>
    <row r="65">
      <c r="A65" s="3"/>
      <c r="B65" s="3" t="s">
        <v>22</v>
      </c>
      <c r="C65" s="3" t="s">
        <v>22</v>
      </c>
      <c r="D65" s="3"/>
      <c r="E65" s="3"/>
      <c r="F65" s="3"/>
      <c r="G65" s="3">
        <f t="shared" si="1"/>
        <v>0</v>
      </c>
      <c r="H65" s="3"/>
      <c r="I65" s="3"/>
      <c r="J65" s="3"/>
    </row>
    <row r="66">
      <c r="A66" s="2">
        <v>1989.0</v>
      </c>
      <c r="B66" s="3" t="s">
        <v>8</v>
      </c>
      <c r="C66" s="3" t="s">
        <v>26</v>
      </c>
      <c r="D66" s="2">
        <v>4.0</v>
      </c>
      <c r="E66" s="2">
        <v>0.0</v>
      </c>
      <c r="F66" s="3"/>
      <c r="G66" s="3">
        <f t="shared" si="1"/>
        <v>4</v>
      </c>
      <c r="H66" s="3"/>
      <c r="I66" s="3"/>
      <c r="J66" s="3"/>
    </row>
    <row r="67">
      <c r="A67" s="2">
        <v>1989.0</v>
      </c>
      <c r="B67" s="3" t="s">
        <v>26</v>
      </c>
      <c r="C67" s="3" t="s">
        <v>61</v>
      </c>
      <c r="D67" s="2">
        <v>5.0</v>
      </c>
      <c r="E67" s="2">
        <v>1.0</v>
      </c>
      <c r="F67" s="3"/>
      <c r="G67" s="3">
        <f t="shared" si="1"/>
        <v>4</v>
      </c>
      <c r="H67" s="3"/>
      <c r="I67" s="3"/>
      <c r="J67" s="3"/>
    </row>
    <row r="68">
      <c r="A68" s="2">
        <v>1989.0</v>
      </c>
      <c r="B68" s="3" t="s">
        <v>8</v>
      </c>
      <c r="C68" s="3" t="s">
        <v>7</v>
      </c>
      <c r="D68" s="2">
        <v>6.0</v>
      </c>
      <c r="E68" s="2">
        <v>1.0</v>
      </c>
      <c r="F68" s="3"/>
      <c r="G68" s="3">
        <f t="shared" si="1"/>
        <v>5</v>
      </c>
      <c r="H68" s="3"/>
      <c r="I68" s="3"/>
      <c r="J68" s="3"/>
    </row>
    <row r="69">
      <c r="A69" s="2">
        <v>1989.0</v>
      </c>
      <c r="B69" s="3" t="s">
        <v>61</v>
      </c>
      <c r="C69" s="3" t="s">
        <v>38</v>
      </c>
      <c r="D69" s="2">
        <v>2.0</v>
      </c>
      <c r="E69" s="2">
        <v>1.0</v>
      </c>
      <c r="F69" s="3"/>
      <c r="G69" s="3">
        <f t="shared" si="1"/>
        <v>1</v>
      </c>
      <c r="H69" s="3"/>
      <c r="I69" s="3"/>
      <c r="J69" s="3"/>
    </row>
    <row r="70">
      <c r="A70" s="2">
        <v>1989.0</v>
      </c>
      <c r="B70" s="3" t="s">
        <v>26</v>
      </c>
      <c r="C70" s="3" t="s">
        <v>59</v>
      </c>
      <c r="D70" s="2">
        <v>5.0</v>
      </c>
      <c r="E70" s="2">
        <v>2.0</v>
      </c>
      <c r="F70" s="3"/>
      <c r="G70" s="3">
        <f t="shared" si="1"/>
        <v>3</v>
      </c>
      <c r="H70" s="3"/>
      <c r="I70" s="3"/>
      <c r="J70" s="3"/>
    </row>
    <row r="71">
      <c r="A71" s="2">
        <v>1989.0</v>
      </c>
      <c r="B71" s="3" t="s">
        <v>8</v>
      </c>
      <c r="C71" s="3" t="s">
        <v>76</v>
      </c>
      <c r="D71" s="2">
        <v>0.0</v>
      </c>
      <c r="E71" s="2">
        <v>1.0</v>
      </c>
      <c r="F71" s="3"/>
      <c r="G71" s="3">
        <f t="shared" si="1"/>
        <v>-1</v>
      </c>
      <c r="H71" s="3"/>
      <c r="I71" s="3"/>
      <c r="J71" s="3"/>
    </row>
    <row r="72">
      <c r="A72" s="2">
        <v>1989.0</v>
      </c>
      <c r="B72" s="3" t="s">
        <v>7</v>
      </c>
      <c r="C72" s="3" t="s">
        <v>31</v>
      </c>
      <c r="D72" s="2">
        <v>3.0</v>
      </c>
      <c r="E72" s="2">
        <v>2.0</v>
      </c>
      <c r="F72" s="3"/>
      <c r="G72" s="3">
        <f t="shared" si="1"/>
        <v>1</v>
      </c>
      <c r="H72" s="3"/>
      <c r="I72" s="3"/>
      <c r="J72" s="3"/>
    </row>
    <row r="73">
      <c r="A73" s="3"/>
      <c r="B73" s="3" t="s">
        <v>22</v>
      </c>
      <c r="C73" s="3" t="s">
        <v>22</v>
      </c>
      <c r="D73" s="3"/>
      <c r="E73" s="3"/>
      <c r="F73" s="3"/>
      <c r="G73" s="3">
        <f t="shared" si="1"/>
        <v>0</v>
      </c>
      <c r="H73" s="3"/>
      <c r="I73" s="3"/>
      <c r="J73" s="3"/>
    </row>
    <row r="74">
      <c r="A74" s="2">
        <v>1990.0</v>
      </c>
      <c r="B74" s="3" t="s">
        <v>30</v>
      </c>
      <c r="C74" s="3" t="s">
        <v>8</v>
      </c>
      <c r="D74" s="2">
        <v>1.0</v>
      </c>
      <c r="E74" s="2">
        <v>0.0</v>
      </c>
      <c r="F74" s="3"/>
      <c r="G74" s="3">
        <f t="shared" si="1"/>
        <v>1</v>
      </c>
      <c r="H74" s="3"/>
      <c r="I74" s="3"/>
      <c r="J74" s="3"/>
    </row>
    <row r="75">
      <c r="A75" s="2">
        <v>1990.0</v>
      </c>
      <c r="B75" s="3" t="s">
        <v>8</v>
      </c>
      <c r="C75" s="3" t="s">
        <v>9</v>
      </c>
      <c r="D75" s="2">
        <v>2.0</v>
      </c>
      <c r="E75" s="2">
        <v>2.0</v>
      </c>
      <c r="F75" s="3"/>
      <c r="G75" s="3">
        <f t="shared" si="1"/>
        <v>0</v>
      </c>
      <c r="H75" s="3"/>
      <c r="I75" s="3"/>
      <c r="J75" s="3"/>
    </row>
    <row r="76">
      <c r="A76" s="2">
        <v>1990.0</v>
      </c>
      <c r="B76" s="3" t="s">
        <v>30</v>
      </c>
      <c r="C76" s="3" t="s">
        <v>28</v>
      </c>
      <c r="D76" s="2">
        <v>2.0</v>
      </c>
      <c r="E76" s="2">
        <v>2.0</v>
      </c>
      <c r="F76" s="3"/>
      <c r="G76" s="3">
        <f t="shared" si="1"/>
        <v>0</v>
      </c>
      <c r="H76" s="3"/>
      <c r="I76" s="3"/>
      <c r="J76" s="3"/>
    </row>
    <row r="77">
      <c r="A77" s="2">
        <v>1990.0</v>
      </c>
      <c r="B77" s="3" t="s">
        <v>8</v>
      </c>
      <c r="C77" s="3" t="s">
        <v>77</v>
      </c>
      <c r="D77" s="2">
        <v>2.0</v>
      </c>
      <c r="E77" s="2">
        <v>0.0</v>
      </c>
      <c r="F77" s="3"/>
      <c r="G77" s="3">
        <f t="shared" si="1"/>
        <v>2</v>
      </c>
      <c r="H77" s="3"/>
      <c r="I77" s="3"/>
      <c r="J77" s="3"/>
    </row>
    <row r="78">
      <c r="A78" s="2">
        <v>1990.0</v>
      </c>
      <c r="B78" s="3" t="s">
        <v>9</v>
      </c>
      <c r="C78" s="3" t="s">
        <v>31</v>
      </c>
      <c r="D78" s="2">
        <v>3.0</v>
      </c>
      <c r="E78" s="2">
        <v>1.0</v>
      </c>
      <c r="F78" s="3"/>
      <c r="G78" s="3">
        <f t="shared" si="1"/>
        <v>2</v>
      </c>
      <c r="H78" s="3"/>
      <c r="I78" s="3"/>
      <c r="J78" s="3"/>
    </row>
    <row r="79">
      <c r="A79" s="2">
        <v>1990.0</v>
      </c>
      <c r="B79" s="3" t="s">
        <v>28</v>
      </c>
      <c r="C79" s="3" t="s">
        <v>19</v>
      </c>
      <c r="D79" s="2">
        <v>4.0</v>
      </c>
      <c r="E79" s="2">
        <v>1.0</v>
      </c>
      <c r="F79" s="3"/>
      <c r="G79" s="3">
        <f t="shared" si="1"/>
        <v>3</v>
      </c>
      <c r="H79" s="3"/>
      <c r="I79" s="3"/>
      <c r="J79" s="3"/>
    </row>
    <row r="80">
      <c r="A80" s="2">
        <v>1990.0</v>
      </c>
      <c r="B80" s="3" t="s">
        <v>30</v>
      </c>
      <c r="C80" s="3" t="s">
        <v>56</v>
      </c>
      <c r="D80" s="2">
        <v>4.0</v>
      </c>
      <c r="E80" s="2">
        <v>0.0</v>
      </c>
      <c r="F80" s="3"/>
      <c r="G80" s="3">
        <f t="shared" si="1"/>
        <v>4</v>
      </c>
      <c r="H80" s="3"/>
      <c r="I80" s="3"/>
      <c r="J80" s="3"/>
    </row>
    <row r="81">
      <c r="A81" s="3"/>
      <c r="B81" s="3" t="s">
        <v>22</v>
      </c>
      <c r="C81" s="3" t="s">
        <v>22</v>
      </c>
      <c r="D81" s="3"/>
      <c r="E81" s="3"/>
      <c r="F81" s="3"/>
      <c r="G81" s="3">
        <f t="shared" si="1"/>
        <v>0</v>
      </c>
      <c r="H81" s="3"/>
      <c r="I81" s="3"/>
      <c r="J81" s="3"/>
    </row>
    <row r="82">
      <c r="A82" s="2">
        <v>1991.0</v>
      </c>
      <c r="B82" s="3" t="s">
        <v>14</v>
      </c>
      <c r="C82" s="3" t="s">
        <v>28</v>
      </c>
      <c r="D82" s="2">
        <v>0.0</v>
      </c>
      <c r="E82" s="2">
        <v>0.0</v>
      </c>
      <c r="F82" s="3"/>
      <c r="G82" s="3">
        <f t="shared" si="1"/>
        <v>0</v>
      </c>
      <c r="H82" s="3"/>
      <c r="I82" s="3"/>
      <c r="J82" s="3"/>
    </row>
    <row r="83">
      <c r="A83" s="2">
        <v>1991.0</v>
      </c>
      <c r="B83" s="3" t="s">
        <v>14</v>
      </c>
      <c r="C83" s="3" t="s">
        <v>9</v>
      </c>
      <c r="D83" s="2">
        <v>4.0</v>
      </c>
      <c r="E83" s="2">
        <v>3.0</v>
      </c>
      <c r="F83" s="3"/>
      <c r="G83" s="3">
        <f t="shared" si="1"/>
        <v>1</v>
      </c>
      <c r="H83" s="3"/>
      <c r="I83" s="3"/>
      <c r="J83" s="3"/>
    </row>
    <row r="84">
      <c r="A84" s="2">
        <v>1991.0</v>
      </c>
      <c r="B84" s="3" t="s">
        <v>28</v>
      </c>
      <c r="C84" s="3" t="s">
        <v>15</v>
      </c>
      <c r="D84" s="2">
        <v>5.0</v>
      </c>
      <c r="E84" s="2">
        <v>2.0</v>
      </c>
      <c r="F84" s="3"/>
      <c r="G84" s="3">
        <f t="shared" si="1"/>
        <v>3</v>
      </c>
      <c r="H84" s="3"/>
      <c r="I84" s="3"/>
      <c r="J84" s="3"/>
    </row>
    <row r="85">
      <c r="A85" s="2">
        <v>1991.0</v>
      </c>
      <c r="B85" s="3" t="s">
        <v>9</v>
      </c>
      <c r="C85" s="3" t="s">
        <v>27</v>
      </c>
      <c r="D85" s="2">
        <v>3.0</v>
      </c>
      <c r="E85" s="2">
        <v>1.0</v>
      </c>
      <c r="F85" s="3"/>
      <c r="G85" s="3">
        <f t="shared" si="1"/>
        <v>2</v>
      </c>
      <c r="H85" s="3"/>
      <c r="I85" s="3"/>
      <c r="J85" s="3"/>
    </row>
    <row r="86">
      <c r="A86" s="2">
        <v>1991.0</v>
      </c>
      <c r="B86" s="3" t="s">
        <v>14</v>
      </c>
      <c r="C86" s="3" t="s">
        <v>78</v>
      </c>
      <c r="D86" s="2">
        <v>6.0</v>
      </c>
      <c r="E86" s="2">
        <v>0.0</v>
      </c>
      <c r="F86" s="3"/>
      <c r="G86" s="3">
        <f t="shared" si="1"/>
        <v>6</v>
      </c>
      <c r="H86" s="3"/>
      <c r="I86" s="3"/>
      <c r="J86" s="3"/>
    </row>
    <row r="87">
      <c r="A87" s="2">
        <v>1991.0</v>
      </c>
      <c r="B87" s="3" t="s">
        <v>15</v>
      </c>
      <c r="C87" s="3" t="s">
        <v>7</v>
      </c>
      <c r="D87" s="2">
        <v>3.0</v>
      </c>
      <c r="E87" s="2">
        <v>1.0</v>
      </c>
      <c r="F87" s="3"/>
      <c r="G87" s="3">
        <f t="shared" si="1"/>
        <v>2</v>
      </c>
      <c r="H87" s="3"/>
      <c r="I87" s="3"/>
      <c r="J87" s="3"/>
    </row>
    <row r="88">
      <c r="A88" s="2">
        <v>1991.0</v>
      </c>
      <c r="B88" s="3" t="s">
        <v>28</v>
      </c>
      <c r="C88" s="3" t="s">
        <v>8</v>
      </c>
      <c r="D88" s="2">
        <v>4.0</v>
      </c>
      <c r="E88" s="2">
        <v>1.0</v>
      </c>
      <c r="F88" s="2"/>
      <c r="G88" s="3">
        <f t="shared" si="1"/>
        <v>3</v>
      </c>
      <c r="H88" s="3"/>
      <c r="I88" s="3"/>
      <c r="J88" s="8"/>
    </row>
    <row r="89">
      <c r="A89" s="3"/>
      <c r="B89" s="3" t="s">
        <v>22</v>
      </c>
      <c r="C89" s="3" t="s">
        <v>22</v>
      </c>
      <c r="D89" s="3"/>
      <c r="E89" s="3"/>
      <c r="F89" s="3"/>
      <c r="G89" s="3">
        <f t="shared" si="1"/>
        <v>0</v>
      </c>
    </row>
    <row r="90">
      <c r="A90" s="2">
        <v>1992.0</v>
      </c>
      <c r="B90" s="3" t="s">
        <v>12</v>
      </c>
      <c r="C90" s="3" t="s">
        <v>32</v>
      </c>
      <c r="D90" s="2">
        <v>1.0</v>
      </c>
      <c r="E90" s="2">
        <v>0.0</v>
      </c>
      <c r="F90" s="3"/>
      <c r="G90" s="3">
        <f t="shared" si="1"/>
        <v>1</v>
      </c>
    </row>
    <row r="91">
      <c r="A91" s="2">
        <v>1992.0</v>
      </c>
      <c r="B91" s="3" t="s">
        <v>32</v>
      </c>
      <c r="C91" s="3" t="s">
        <v>14</v>
      </c>
      <c r="D91" s="2">
        <v>2.0</v>
      </c>
      <c r="E91" s="2">
        <v>0.0</v>
      </c>
      <c r="F91" s="3"/>
      <c r="G91" s="3">
        <f t="shared" si="1"/>
        <v>2</v>
      </c>
      <c r="H91" s="3"/>
      <c r="I91" s="2"/>
      <c r="J91" s="2"/>
    </row>
    <row r="92">
      <c r="A92" s="2">
        <v>1992.0</v>
      </c>
      <c r="B92" s="3" t="s">
        <v>32</v>
      </c>
      <c r="C92" s="3" t="s">
        <v>24</v>
      </c>
      <c r="D92" s="2">
        <v>2.0</v>
      </c>
      <c r="E92" s="2">
        <v>0.0</v>
      </c>
      <c r="F92" s="3"/>
      <c r="G92" s="3">
        <f t="shared" si="1"/>
        <v>2</v>
      </c>
    </row>
    <row r="93">
      <c r="A93" s="2">
        <v>1992.0</v>
      </c>
      <c r="B93" s="3" t="s">
        <v>32</v>
      </c>
      <c r="C93" s="3" t="s">
        <v>58</v>
      </c>
      <c r="D93" s="2">
        <v>1.0</v>
      </c>
      <c r="E93" s="2">
        <v>1.0</v>
      </c>
      <c r="F93" s="3"/>
      <c r="G93" s="3">
        <f t="shared" si="1"/>
        <v>0</v>
      </c>
      <c r="H93" s="3"/>
      <c r="I93" s="2"/>
      <c r="J93" s="2"/>
    </row>
    <row r="94">
      <c r="A94" s="2">
        <v>1992.0</v>
      </c>
      <c r="B94" s="3" t="s">
        <v>45</v>
      </c>
      <c r="C94" s="3" t="s">
        <v>24</v>
      </c>
      <c r="D94" s="2">
        <v>3.0</v>
      </c>
      <c r="E94" s="2">
        <v>2.0</v>
      </c>
      <c r="F94" s="3"/>
      <c r="G94" s="3">
        <f t="shared" si="1"/>
        <v>1</v>
      </c>
    </row>
    <row r="95">
      <c r="A95" s="2">
        <v>1992.0</v>
      </c>
      <c r="B95" s="3" t="s">
        <v>45</v>
      </c>
      <c r="C95" s="3" t="s">
        <v>58</v>
      </c>
      <c r="D95" s="2">
        <v>1.0</v>
      </c>
      <c r="E95" s="2">
        <v>0.0</v>
      </c>
      <c r="F95" s="3"/>
      <c r="G95" s="3">
        <f t="shared" si="1"/>
        <v>1</v>
      </c>
      <c r="H95" s="3"/>
      <c r="I95" s="2"/>
      <c r="J95" s="2"/>
    </row>
    <row r="96">
      <c r="A96" s="2">
        <v>1992.0</v>
      </c>
      <c r="B96" s="3" t="s">
        <v>32</v>
      </c>
      <c r="C96" s="3" t="s">
        <v>45</v>
      </c>
      <c r="D96" s="2">
        <v>3.0</v>
      </c>
      <c r="E96" s="2">
        <v>1.0</v>
      </c>
      <c r="F96" s="3"/>
      <c r="G96" s="3">
        <f t="shared" si="1"/>
        <v>2</v>
      </c>
      <c r="H96" s="3"/>
      <c r="I96" s="2"/>
      <c r="J96" s="2"/>
    </row>
    <row r="97">
      <c r="A97" s="2">
        <v>1992.0</v>
      </c>
      <c r="B97" s="3" t="s">
        <v>24</v>
      </c>
      <c r="C97" s="3" t="s">
        <v>32</v>
      </c>
      <c r="D97" s="2">
        <v>3.0</v>
      </c>
      <c r="E97" s="2">
        <v>2.0</v>
      </c>
      <c r="F97" s="3"/>
      <c r="G97" s="3">
        <f t="shared" si="1"/>
        <v>1</v>
      </c>
      <c r="H97" s="3"/>
      <c r="I97" s="2"/>
      <c r="J97" s="2"/>
    </row>
    <row r="98">
      <c r="A98" s="2">
        <v>1992.0</v>
      </c>
      <c r="B98" s="3" t="s">
        <v>24</v>
      </c>
      <c r="C98" s="3" t="s">
        <v>14</v>
      </c>
      <c r="D98" s="2">
        <v>3.0</v>
      </c>
      <c r="E98" s="2">
        <v>2.0</v>
      </c>
      <c r="F98" s="3"/>
      <c r="G98" s="3">
        <f t="shared" si="1"/>
        <v>1</v>
      </c>
      <c r="H98" s="3"/>
      <c r="I98" s="2"/>
      <c r="J98" s="2"/>
    </row>
    <row r="99">
      <c r="A99" s="2">
        <v>1992.0</v>
      </c>
      <c r="B99" s="3" t="s">
        <v>24</v>
      </c>
      <c r="C99" s="3" t="s">
        <v>58</v>
      </c>
      <c r="D99" s="2">
        <v>0.0</v>
      </c>
      <c r="E99" s="2">
        <v>0.0</v>
      </c>
      <c r="F99" s="3"/>
      <c r="G99" s="3">
        <f t="shared" si="1"/>
        <v>0</v>
      </c>
      <c r="H99" s="3"/>
      <c r="I99" s="2"/>
      <c r="J99" s="2"/>
    </row>
    <row r="100">
      <c r="A100" s="2">
        <v>1992.0</v>
      </c>
      <c r="B100" s="3" t="s">
        <v>32</v>
      </c>
      <c r="C100" s="3" t="s">
        <v>58</v>
      </c>
      <c r="D100" s="2">
        <v>0.0</v>
      </c>
      <c r="E100" s="2">
        <v>0.0</v>
      </c>
      <c r="F100" s="3"/>
      <c r="G100" s="3">
        <f t="shared" si="1"/>
        <v>0</v>
      </c>
    </row>
    <row r="101">
      <c r="A101" s="2">
        <v>1992.0</v>
      </c>
      <c r="B101" s="3" t="s">
        <v>45</v>
      </c>
      <c r="C101" s="3" t="s">
        <v>58</v>
      </c>
      <c r="D101" s="2">
        <v>0.0</v>
      </c>
      <c r="E101" s="2">
        <v>2.0</v>
      </c>
      <c r="F101" s="3"/>
      <c r="G101" s="3">
        <f t="shared" si="1"/>
        <v>-2</v>
      </c>
    </row>
    <row r="102">
      <c r="A102" s="2">
        <v>1992.0</v>
      </c>
      <c r="B102" s="3" t="s">
        <v>24</v>
      </c>
      <c r="C102" s="3" t="s">
        <v>58</v>
      </c>
      <c r="D102" s="2">
        <v>0.0</v>
      </c>
      <c r="E102" s="2">
        <v>0.0</v>
      </c>
      <c r="F102" s="3"/>
      <c r="G102" s="3">
        <f t="shared" si="1"/>
        <v>0</v>
      </c>
    </row>
    <row r="103">
      <c r="A103" s="2">
        <v>1992.0</v>
      </c>
      <c r="B103" s="3" t="s">
        <v>12</v>
      </c>
      <c r="C103" s="3" t="s">
        <v>36</v>
      </c>
      <c r="D103" s="2">
        <v>3.0</v>
      </c>
      <c r="E103" s="2">
        <v>2.0</v>
      </c>
      <c r="F103" s="3"/>
      <c r="G103" s="3">
        <f t="shared" si="1"/>
        <v>1</v>
      </c>
    </row>
    <row r="104">
      <c r="A104" s="2">
        <v>1992.0</v>
      </c>
      <c r="B104" s="3" t="s">
        <v>12</v>
      </c>
      <c r="C104" s="3" t="s">
        <v>49</v>
      </c>
      <c r="D104" s="2">
        <v>2.0</v>
      </c>
      <c r="E104" s="2">
        <v>1.0</v>
      </c>
      <c r="F104" s="3"/>
      <c r="G104" s="3">
        <f t="shared" si="1"/>
        <v>1</v>
      </c>
    </row>
    <row r="105">
      <c r="A105" s="2">
        <v>1992.0</v>
      </c>
      <c r="B105" s="3" t="s">
        <v>12</v>
      </c>
      <c r="C105" s="3" t="s">
        <v>29</v>
      </c>
      <c r="D105" s="2">
        <v>3.0</v>
      </c>
      <c r="E105" s="2">
        <v>0.0</v>
      </c>
      <c r="F105" s="3"/>
      <c r="G105" s="3">
        <f t="shared" si="1"/>
        <v>3</v>
      </c>
    </row>
    <row r="106">
      <c r="A106" s="2">
        <v>1992.0</v>
      </c>
      <c r="B106" s="3" t="s">
        <v>36</v>
      </c>
      <c r="C106" s="3" t="s">
        <v>12</v>
      </c>
      <c r="D106" s="2">
        <v>1.0</v>
      </c>
      <c r="E106" s="2">
        <v>0.0</v>
      </c>
      <c r="F106" s="3"/>
      <c r="G106" s="3">
        <f t="shared" si="1"/>
        <v>1</v>
      </c>
    </row>
    <row r="107">
      <c r="A107" s="2">
        <v>1992.0</v>
      </c>
      <c r="B107" s="3" t="s">
        <v>36</v>
      </c>
      <c r="C107" s="3" t="s">
        <v>30</v>
      </c>
      <c r="D107" s="2">
        <v>1.0</v>
      </c>
      <c r="E107" s="2">
        <v>1.0</v>
      </c>
      <c r="F107" s="3"/>
      <c r="G107" s="3">
        <f t="shared" si="1"/>
        <v>0</v>
      </c>
    </row>
    <row r="108">
      <c r="A108" s="2">
        <v>1992.0</v>
      </c>
      <c r="B108" s="3" t="s">
        <v>36</v>
      </c>
      <c r="C108" s="3" t="s">
        <v>29</v>
      </c>
      <c r="D108" s="2">
        <v>2.0</v>
      </c>
      <c r="E108" s="2">
        <v>1.0</v>
      </c>
      <c r="F108" s="3"/>
      <c r="G108" s="3">
        <f t="shared" si="1"/>
        <v>1</v>
      </c>
    </row>
    <row r="109">
      <c r="A109" s="2">
        <v>1992.0</v>
      </c>
      <c r="B109" s="3" t="s">
        <v>12</v>
      </c>
      <c r="C109" s="3" t="s">
        <v>49</v>
      </c>
      <c r="D109" s="2">
        <v>0.0</v>
      </c>
      <c r="E109" s="2">
        <v>0.0</v>
      </c>
      <c r="F109" s="3"/>
      <c r="G109" s="3">
        <f t="shared" si="1"/>
        <v>0</v>
      </c>
    </row>
    <row r="110">
      <c r="A110" s="2">
        <v>1992.0</v>
      </c>
      <c r="B110" s="3" t="s">
        <v>36</v>
      </c>
      <c r="C110" s="3" t="s">
        <v>49</v>
      </c>
      <c r="D110" s="2">
        <v>1.0</v>
      </c>
      <c r="E110" s="2">
        <v>1.0</v>
      </c>
      <c r="F110" s="3"/>
      <c r="G110" s="3">
        <f t="shared" si="1"/>
        <v>0</v>
      </c>
    </row>
    <row r="111">
      <c r="A111" s="2">
        <v>1992.0</v>
      </c>
      <c r="B111" s="3" t="s">
        <v>49</v>
      </c>
      <c r="C111" s="3" t="s">
        <v>29</v>
      </c>
      <c r="D111" s="2">
        <v>5.0</v>
      </c>
      <c r="E111" s="2">
        <v>0.0</v>
      </c>
      <c r="F111" s="3"/>
      <c r="G111" s="3">
        <f t="shared" si="1"/>
        <v>5</v>
      </c>
    </row>
    <row r="112">
      <c r="A112" s="2">
        <v>1992.0</v>
      </c>
      <c r="B112" s="3" t="s">
        <v>12</v>
      </c>
      <c r="C112" s="3" t="s">
        <v>29</v>
      </c>
      <c r="D112" s="2">
        <v>2.0</v>
      </c>
      <c r="E112" s="2">
        <v>0.0</v>
      </c>
      <c r="F112" s="3"/>
      <c r="G112" s="3">
        <f t="shared" si="1"/>
        <v>2</v>
      </c>
    </row>
    <row r="113">
      <c r="A113" s="2">
        <v>1992.0</v>
      </c>
      <c r="B113" s="3" t="s">
        <v>29</v>
      </c>
      <c r="C113" s="3" t="s">
        <v>36</v>
      </c>
      <c r="D113" s="2">
        <v>1.0</v>
      </c>
      <c r="E113" s="2">
        <v>0.0</v>
      </c>
      <c r="F113" s="3"/>
      <c r="G113" s="3">
        <f t="shared" si="1"/>
        <v>1</v>
      </c>
    </row>
    <row r="114">
      <c r="A114" s="2">
        <v>1992.0</v>
      </c>
      <c r="B114" s="3" t="s">
        <v>29</v>
      </c>
      <c r="C114" s="3" t="s">
        <v>30</v>
      </c>
      <c r="D114" s="2">
        <v>1.0</v>
      </c>
      <c r="E114" s="2">
        <v>0.0</v>
      </c>
      <c r="F114" s="3"/>
      <c r="G114" s="3">
        <f t="shared" si="1"/>
        <v>1</v>
      </c>
    </row>
    <row r="115">
      <c r="A115" s="2"/>
      <c r="B115" s="3" t="s">
        <v>22</v>
      </c>
      <c r="C115" s="3" t="s">
        <v>22</v>
      </c>
      <c r="D115" s="2"/>
      <c r="E115" s="2"/>
      <c r="F115" s="3"/>
      <c r="G115" s="3">
        <f t="shared" si="1"/>
        <v>0</v>
      </c>
    </row>
    <row r="116">
      <c r="A116" s="2">
        <v>1993.0</v>
      </c>
      <c r="B116" s="3" t="s">
        <v>28</v>
      </c>
      <c r="C116" s="3" t="s">
        <v>8</v>
      </c>
      <c r="D116" s="2">
        <v>1.0</v>
      </c>
      <c r="E116" s="2">
        <v>0.0</v>
      </c>
      <c r="F116" s="3"/>
      <c r="G116" s="3">
        <f t="shared" si="1"/>
        <v>1</v>
      </c>
    </row>
    <row r="117">
      <c r="A117" s="2"/>
      <c r="B117" s="3" t="s">
        <v>22</v>
      </c>
      <c r="C117" s="3" t="s">
        <v>22</v>
      </c>
      <c r="D117" s="3"/>
      <c r="E117" s="3"/>
      <c r="F117" s="3"/>
      <c r="G117" s="3">
        <f t="shared" si="1"/>
        <v>0</v>
      </c>
    </row>
    <row r="118">
      <c r="A118" s="7">
        <v>1994.0</v>
      </c>
      <c r="B118" s="3" t="s">
        <v>8</v>
      </c>
      <c r="C118" s="3" t="s">
        <v>12</v>
      </c>
      <c r="D118" s="6">
        <v>4.0</v>
      </c>
      <c r="E118" s="6">
        <v>0.0</v>
      </c>
      <c r="F118" s="3"/>
      <c r="G118" s="3">
        <f t="shared" si="1"/>
        <v>4</v>
      </c>
    </row>
    <row r="119">
      <c r="A119" s="1">
        <v>1994.0</v>
      </c>
      <c r="B119" s="5" t="s">
        <v>12</v>
      </c>
      <c r="C119" s="5" t="s">
        <v>27</v>
      </c>
      <c r="D119" s="1">
        <v>3.0</v>
      </c>
      <c r="E119" s="1">
        <v>0.0</v>
      </c>
      <c r="F119" s="3"/>
      <c r="G119" s="3">
        <f t="shared" si="1"/>
        <v>3</v>
      </c>
    </row>
    <row r="120">
      <c r="A120" s="1">
        <v>1994.0</v>
      </c>
      <c r="B120" s="5" t="s">
        <v>8</v>
      </c>
      <c r="C120" s="5" t="s">
        <v>38</v>
      </c>
      <c r="D120" s="1">
        <v>3.0</v>
      </c>
      <c r="E120" s="1">
        <v>0.0</v>
      </c>
      <c r="F120" s="3"/>
      <c r="G120" s="3">
        <f t="shared" si="1"/>
        <v>3</v>
      </c>
    </row>
    <row r="121">
      <c r="A121" s="3"/>
      <c r="B121" s="3" t="s">
        <v>22</v>
      </c>
      <c r="C121" s="3" t="s">
        <v>22</v>
      </c>
      <c r="D121" s="3"/>
      <c r="E121" s="3"/>
      <c r="F121" s="3"/>
      <c r="G121" s="3">
        <f t="shared" si="1"/>
        <v>0</v>
      </c>
      <c r="H121" s="3"/>
      <c r="I121" s="3"/>
      <c r="J121" s="3"/>
    </row>
    <row r="122">
      <c r="A122" s="2">
        <v>1995.0</v>
      </c>
      <c r="B122" s="3" t="s">
        <v>10</v>
      </c>
      <c r="C122" s="3" t="s">
        <v>8</v>
      </c>
      <c r="D122" s="2">
        <v>1.0</v>
      </c>
      <c r="E122" s="2">
        <v>0.0</v>
      </c>
      <c r="F122" s="3"/>
      <c r="G122" s="3">
        <f t="shared" si="1"/>
        <v>1</v>
      </c>
      <c r="H122" s="3"/>
      <c r="I122" s="3"/>
      <c r="J122" s="3"/>
    </row>
    <row r="123">
      <c r="A123" s="2">
        <v>1995.0</v>
      </c>
      <c r="B123" s="3" t="s">
        <v>10</v>
      </c>
      <c r="C123" s="3" t="s">
        <v>9</v>
      </c>
      <c r="D123" s="2">
        <v>5.0</v>
      </c>
      <c r="E123" s="2">
        <v>2.0</v>
      </c>
      <c r="F123" s="3"/>
      <c r="G123" s="3">
        <f t="shared" si="1"/>
        <v>3</v>
      </c>
      <c r="H123" s="3"/>
      <c r="I123" s="3"/>
      <c r="J123" s="3"/>
    </row>
    <row r="124">
      <c r="A124" s="2">
        <v>1995.0</v>
      </c>
      <c r="B124" s="3" t="s">
        <v>8</v>
      </c>
      <c r="C124" s="3" t="s">
        <v>37</v>
      </c>
      <c r="D124" s="2">
        <v>3.0</v>
      </c>
      <c r="E124" s="2">
        <v>0.0</v>
      </c>
      <c r="F124" s="3"/>
      <c r="G124" s="3">
        <f t="shared" si="1"/>
        <v>3</v>
      </c>
      <c r="H124" s="3"/>
      <c r="I124" s="3"/>
      <c r="J124" s="3"/>
    </row>
    <row r="125">
      <c r="A125" s="2">
        <v>1995.0</v>
      </c>
      <c r="B125" s="3" t="s">
        <v>8</v>
      </c>
      <c r="C125" s="3" t="s">
        <v>30</v>
      </c>
      <c r="D125" s="2">
        <v>2.0</v>
      </c>
      <c r="E125" s="2">
        <v>0.0</v>
      </c>
      <c r="F125" s="3"/>
      <c r="G125" s="3">
        <f t="shared" si="1"/>
        <v>2</v>
      </c>
      <c r="H125" s="3"/>
      <c r="I125" s="3"/>
      <c r="J125" s="3"/>
    </row>
    <row r="126">
      <c r="A126" s="2">
        <v>1995.0</v>
      </c>
      <c r="B126" s="3" t="s">
        <v>37</v>
      </c>
      <c r="C126" s="3" t="s">
        <v>12</v>
      </c>
      <c r="D126" s="2">
        <v>3.0</v>
      </c>
      <c r="E126" s="2">
        <v>2.0</v>
      </c>
      <c r="F126" s="3"/>
      <c r="G126" s="3">
        <f t="shared" si="1"/>
        <v>1</v>
      </c>
      <c r="H126" s="3"/>
      <c r="I126" s="3"/>
      <c r="J126" s="3"/>
    </row>
    <row r="127">
      <c r="A127" s="2">
        <v>1995.0</v>
      </c>
      <c r="B127" s="3" t="s">
        <v>10</v>
      </c>
      <c r="C127" s="3" t="s">
        <v>79</v>
      </c>
      <c r="D127" s="2">
        <v>3.0</v>
      </c>
      <c r="E127" s="2">
        <v>0.0</v>
      </c>
      <c r="F127" s="3"/>
      <c r="G127" s="3">
        <f t="shared" si="1"/>
        <v>3</v>
      </c>
      <c r="H127" s="3"/>
      <c r="I127" s="3"/>
      <c r="J127" s="3"/>
    </row>
    <row r="128">
      <c r="A128" s="2">
        <v>1995.0</v>
      </c>
      <c r="B128" s="3" t="s">
        <v>9</v>
      </c>
      <c r="C128" s="3" t="s">
        <v>59</v>
      </c>
      <c r="D128" s="2">
        <v>2.0</v>
      </c>
      <c r="E128" s="2">
        <v>2.0</v>
      </c>
      <c r="F128" s="3"/>
      <c r="G128" s="3">
        <f t="shared" si="1"/>
        <v>0</v>
      </c>
      <c r="H128" s="3"/>
      <c r="I128" s="3"/>
      <c r="J128" s="3"/>
    </row>
    <row r="129">
      <c r="A129" s="3"/>
      <c r="B129" s="3" t="s">
        <v>22</v>
      </c>
      <c r="C129" s="3" t="s">
        <v>22</v>
      </c>
      <c r="D129" s="3"/>
      <c r="E129" s="3"/>
      <c r="F129" s="3"/>
      <c r="G129" s="3">
        <f t="shared" si="1"/>
        <v>0</v>
      </c>
      <c r="H129" s="3"/>
      <c r="I129" s="3"/>
      <c r="J129" s="3"/>
    </row>
    <row r="130">
      <c r="A130" s="2">
        <v>1996.0</v>
      </c>
      <c r="B130" s="3" t="s">
        <v>10</v>
      </c>
      <c r="C130" s="3" t="s">
        <v>16</v>
      </c>
      <c r="D130" s="2">
        <v>1.0</v>
      </c>
      <c r="E130" s="2">
        <v>1.0</v>
      </c>
      <c r="F130" s="3"/>
      <c r="G130" s="3">
        <f t="shared" si="1"/>
        <v>0</v>
      </c>
      <c r="H130" s="3"/>
      <c r="I130" s="3"/>
      <c r="J130" s="3"/>
    </row>
    <row r="131">
      <c r="A131" s="2">
        <v>1996.0</v>
      </c>
      <c r="B131" s="3" t="s">
        <v>10</v>
      </c>
      <c r="C131" s="3" t="s">
        <v>54</v>
      </c>
      <c r="D131" s="2">
        <v>3.0</v>
      </c>
      <c r="E131" s="2">
        <v>1.0</v>
      </c>
      <c r="F131" s="3"/>
      <c r="G131" s="3">
        <f t="shared" si="1"/>
        <v>2</v>
      </c>
      <c r="H131" s="3"/>
      <c r="I131" s="3"/>
      <c r="J131" s="3"/>
    </row>
    <row r="132">
      <c r="A132" s="2">
        <v>1996.0</v>
      </c>
      <c r="B132" s="3" t="s">
        <v>16</v>
      </c>
      <c r="C132" s="3" t="s">
        <v>63</v>
      </c>
      <c r="D132" s="2">
        <v>4.0</v>
      </c>
      <c r="E132" s="2">
        <v>3.0</v>
      </c>
      <c r="F132" s="3"/>
      <c r="G132" s="3">
        <f t="shared" si="1"/>
        <v>1</v>
      </c>
      <c r="H132" s="3"/>
      <c r="I132" s="3"/>
      <c r="J132" s="3"/>
    </row>
    <row r="133">
      <c r="A133" s="2">
        <v>1996.0</v>
      </c>
      <c r="B133" s="3" t="s">
        <v>63</v>
      </c>
      <c r="C133" s="3" t="s">
        <v>15</v>
      </c>
      <c r="D133" s="2">
        <v>4.0</v>
      </c>
      <c r="E133" s="2">
        <v>2.0</v>
      </c>
      <c r="F133" s="3"/>
      <c r="G133" s="3">
        <f t="shared" si="1"/>
        <v>2</v>
      </c>
      <c r="H133" s="3"/>
      <c r="I133" s="3"/>
      <c r="J133" s="3"/>
    </row>
    <row r="134">
      <c r="A134" s="2">
        <v>1996.0</v>
      </c>
      <c r="B134" s="3" t="s">
        <v>16</v>
      </c>
      <c r="C134" s="3" t="s">
        <v>7</v>
      </c>
      <c r="D134" s="2">
        <v>2.0</v>
      </c>
      <c r="E134" s="2">
        <v>1.0</v>
      </c>
      <c r="F134" s="3"/>
      <c r="G134" s="3">
        <f t="shared" si="1"/>
        <v>1</v>
      </c>
      <c r="H134" s="3"/>
      <c r="I134" s="3"/>
      <c r="J134" s="3"/>
    </row>
    <row r="135">
      <c r="A135" s="2">
        <v>1996.0</v>
      </c>
      <c r="B135" s="3" t="s">
        <v>54</v>
      </c>
      <c r="C135" s="3" t="s">
        <v>80</v>
      </c>
      <c r="D135" s="2">
        <v>3.0</v>
      </c>
      <c r="E135" s="2">
        <v>0.0</v>
      </c>
      <c r="F135" s="3"/>
      <c r="G135" s="3">
        <f t="shared" si="1"/>
        <v>3</v>
      </c>
      <c r="H135" s="3"/>
      <c r="I135" s="3"/>
      <c r="J135" s="3"/>
    </row>
    <row r="136">
      <c r="A136" s="2">
        <v>1996.0</v>
      </c>
      <c r="B136" s="3" t="s">
        <v>10</v>
      </c>
      <c r="C136" s="8" t="s">
        <v>18</v>
      </c>
      <c r="D136" s="3"/>
      <c r="E136" s="3"/>
      <c r="F136" s="3"/>
      <c r="G136" s="3">
        <f t="shared" si="1"/>
        <v>0</v>
      </c>
      <c r="H136" s="3"/>
      <c r="I136" s="3"/>
      <c r="J136" s="3"/>
    </row>
    <row r="137">
      <c r="A137" s="3"/>
      <c r="B137" s="3" t="s">
        <v>22</v>
      </c>
      <c r="C137" s="3" t="s">
        <v>22</v>
      </c>
      <c r="D137" s="3"/>
      <c r="E137" s="3"/>
      <c r="F137" s="3"/>
      <c r="G137" s="3">
        <f t="shared" si="1"/>
        <v>0</v>
      </c>
      <c r="H137" s="3"/>
      <c r="I137" s="3"/>
      <c r="J137" s="3"/>
    </row>
    <row r="138">
      <c r="A138" s="2">
        <v>1997.0</v>
      </c>
      <c r="B138" s="3" t="s">
        <v>18</v>
      </c>
      <c r="C138" s="3" t="s">
        <v>16</v>
      </c>
      <c r="D138" s="2">
        <v>3.0</v>
      </c>
      <c r="E138" s="2">
        <v>1.0</v>
      </c>
      <c r="F138" s="3"/>
      <c r="G138" s="3">
        <f t="shared" si="1"/>
        <v>2</v>
      </c>
      <c r="H138" s="3"/>
      <c r="I138" s="3"/>
      <c r="J138" s="3"/>
    </row>
    <row r="139">
      <c r="A139" s="2">
        <v>1997.0</v>
      </c>
      <c r="B139" s="3" t="s">
        <v>16</v>
      </c>
      <c r="C139" s="3" t="s">
        <v>10</v>
      </c>
      <c r="D139" s="2">
        <v>6.0</v>
      </c>
      <c r="E139" s="2">
        <v>2.0</v>
      </c>
      <c r="F139" s="3"/>
      <c r="G139" s="3">
        <f t="shared" si="1"/>
        <v>4</v>
      </c>
      <c r="H139" s="3"/>
      <c r="I139" s="3"/>
      <c r="J139" s="3"/>
    </row>
    <row r="140">
      <c r="A140" s="2">
        <v>1997.0</v>
      </c>
      <c r="B140" s="3" t="s">
        <v>18</v>
      </c>
      <c r="C140" s="3" t="s">
        <v>20</v>
      </c>
      <c r="D140" s="2">
        <v>2.0</v>
      </c>
      <c r="E140" s="2">
        <v>0.0</v>
      </c>
      <c r="F140" s="3"/>
      <c r="G140" s="3">
        <f t="shared" si="1"/>
        <v>2</v>
      </c>
      <c r="H140" s="3"/>
      <c r="I140" s="3"/>
      <c r="J140" s="3"/>
    </row>
    <row r="141">
      <c r="A141" s="2">
        <v>1997.0</v>
      </c>
      <c r="B141" s="3" t="s">
        <v>16</v>
      </c>
      <c r="C141" s="3" t="s">
        <v>81</v>
      </c>
      <c r="D141" s="2">
        <v>3.0</v>
      </c>
      <c r="E141" s="2">
        <v>1.0</v>
      </c>
      <c r="F141" s="3"/>
      <c r="G141" s="3">
        <f t="shared" si="1"/>
        <v>2</v>
      </c>
      <c r="H141" s="3"/>
      <c r="I141" s="3"/>
      <c r="J141" s="3"/>
    </row>
    <row r="142">
      <c r="A142" s="2">
        <v>1997.0</v>
      </c>
      <c r="B142" s="3" t="s">
        <v>10</v>
      </c>
      <c r="C142" s="3" t="s">
        <v>33</v>
      </c>
      <c r="D142" s="2">
        <v>4.0</v>
      </c>
      <c r="E142" s="2">
        <v>3.0</v>
      </c>
      <c r="F142" s="3"/>
      <c r="G142" s="3">
        <f t="shared" si="1"/>
        <v>1</v>
      </c>
      <c r="H142" s="3"/>
      <c r="I142" s="3"/>
      <c r="J142" s="3"/>
    </row>
    <row r="143">
      <c r="A143" s="2">
        <v>1997.0</v>
      </c>
      <c r="B143" s="3" t="s">
        <v>20</v>
      </c>
      <c r="C143" s="3" t="s">
        <v>27</v>
      </c>
      <c r="D143" s="2">
        <v>4.0</v>
      </c>
      <c r="E143" s="2">
        <v>0.0</v>
      </c>
      <c r="F143" s="3"/>
      <c r="G143" s="3">
        <f t="shared" si="1"/>
        <v>4</v>
      </c>
      <c r="H143" s="3"/>
      <c r="I143" s="3"/>
      <c r="J143" s="3"/>
    </row>
    <row r="144">
      <c r="A144" s="2">
        <v>1997.0</v>
      </c>
      <c r="B144" s="3" t="s">
        <v>18</v>
      </c>
      <c r="C144" s="3" t="s">
        <v>82</v>
      </c>
      <c r="D144" s="2">
        <v>4.0</v>
      </c>
      <c r="E144" s="2">
        <v>1.0</v>
      </c>
      <c r="F144" s="3"/>
      <c r="G144" s="3">
        <f t="shared" si="1"/>
        <v>3</v>
      </c>
      <c r="H144" s="3"/>
      <c r="I144" s="3"/>
      <c r="J144" s="3"/>
    </row>
    <row r="145">
      <c r="A145" s="3"/>
      <c r="B145" s="3" t="s">
        <v>22</v>
      </c>
      <c r="C145" s="3" t="s">
        <v>22</v>
      </c>
      <c r="D145" s="3"/>
      <c r="E145" s="3"/>
      <c r="F145" s="3"/>
      <c r="G145" s="3">
        <f t="shared" si="1"/>
        <v>0</v>
      </c>
      <c r="H145" s="3"/>
      <c r="I145" s="3"/>
      <c r="J145" s="3"/>
    </row>
    <row r="146">
      <c r="A146" s="2">
        <v>1998.0</v>
      </c>
      <c r="B146" s="3" t="s">
        <v>7</v>
      </c>
      <c r="C146" s="3" t="s">
        <v>16</v>
      </c>
      <c r="D146" s="2">
        <v>1.0</v>
      </c>
      <c r="E146" s="2">
        <v>0.0</v>
      </c>
      <c r="F146" s="3"/>
      <c r="G146" s="3">
        <f t="shared" si="1"/>
        <v>1</v>
      </c>
      <c r="H146" s="3"/>
      <c r="I146" s="3"/>
      <c r="J146" s="3"/>
    </row>
    <row r="147">
      <c r="A147" s="2">
        <v>1998.0</v>
      </c>
      <c r="B147" s="3" t="s">
        <v>16</v>
      </c>
      <c r="C147" s="3" t="s">
        <v>38</v>
      </c>
      <c r="D147" s="2">
        <v>6.0</v>
      </c>
      <c r="E147" s="2">
        <v>4.0</v>
      </c>
      <c r="F147" s="3"/>
      <c r="G147" s="3">
        <f t="shared" si="1"/>
        <v>2</v>
      </c>
      <c r="H147" s="3"/>
      <c r="I147" s="3"/>
      <c r="J147" s="3"/>
    </row>
    <row r="148">
      <c r="A148" s="2">
        <v>1998.0</v>
      </c>
      <c r="B148" s="3" t="s">
        <v>7</v>
      </c>
      <c r="C148" s="3" t="s">
        <v>18</v>
      </c>
      <c r="D148" s="2">
        <v>2.0</v>
      </c>
      <c r="E148" s="2">
        <v>0.0</v>
      </c>
      <c r="F148" s="3"/>
      <c r="G148" s="3">
        <f t="shared" si="1"/>
        <v>2</v>
      </c>
      <c r="H148" s="3"/>
      <c r="I148" s="3"/>
      <c r="J148" s="3"/>
    </row>
    <row r="149">
      <c r="A149" s="2">
        <v>1998.0</v>
      </c>
      <c r="B149" s="3" t="s">
        <v>16</v>
      </c>
      <c r="C149" s="3" t="s">
        <v>29</v>
      </c>
      <c r="D149" s="2">
        <v>5.0</v>
      </c>
      <c r="E149" s="2">
        <v>2.0</v>
      </c>
      <c r="F149" s="3"/>
      <c r="G149" s="3">
        <f t="shared" si="1"/>
        <v>3</v>
      </c>
      <c r="H149" s="3"/>
      <c r="I149" s="3"/>
      <c r="J149" s="3"/>
    </row>
    <row r="150">
      <c r="A150" s="2">
        <v>1998.0</v>
      </c>
      <c r="B150" s="3" t="s">
        <v>38</v>
      </c>
      <c r="C150" s="3" t="s">
        <v>20</v>
      </c>
      <c r="D150" s="2">
        <v>1.0</v>
      </c>
      <c r="E150" s="2">
        <v>1.0</v>
      </c>
      <c r="F150" s="3"/>
      <c r="G150" s="3">
        <f t="shared" si="1"/>
        <v>0</v>
      </c>
      <c r="H150" s="3"/>
      <c r="I150" s="3"/>
      <c r="J150" s="3"/>
    </row>
    <row r="151">
      <c r="A151" s="2">
        <v>1998.0</v>
      </c>
      <c r="B151" s="3" t="s">
        <v>7</v>
      </c>
      <c r="C151" s="3" t="s">
        <v>51</v>
      </c>
      <c r="D151" s="2">
        <v>4.0</v>
      </c>
      <c r="E151" s="2">
        <v>1.0</v>
      </c>
      <c r="F151" s="3"/>
      <c r="G151" s="3">
        <f t="shared" si="1"/>
        <v>3</v>
      </c>
      <c r="H151" s="3"/>
      <c r="I151" s="3"/>
      <c r="J151" s="3"/>
    </row>
    <row r="152">
      <c r="A152" s="2">
        <v>1998.0</v>
      </c>
      <c r="B152" s="3" t="s">
        <v>18</v>
      </c>
      <c r="C152" s="3" t="s">
        <v>9</v>
      </c>
      <c r="D152" s="2">
        <v>1.0</v>
      </c>
      <c r="E152" s="2">
        <v>0.0</v>
      </c>
      <c r="F152" s="3"/>
      <c r="G152" s="3">
        <f t="shared" si="1"/>
        <v>1</v>
      </c>
      <c r="H152" s="3"/>
      <c r="I152" s="3"/>
      <c r="J152" s="3"/>
    </row>
    <row r="153">
      <c r="A153" s="3"/>
      <c r="B153" s="3" t="s">
        <v>22</v>
      </c>
      <c r="C153" s="3" t="s">
        <v>22</v>
      </c>
      <c r="D153" s="3"/>
      <c r="E153" s="3"/>
      <c r="F153" s="3"/>
      <c r="G153" s="3">
        <f t="shared" si="1"/>
        <v>0</v>
      </c>
      <c r="H153" s="3"/>
      <c r="I153" s="3"/>
      <c r="J153" s="3"/>
    </row>
    <row r="154">
      <c r="A154" s="2">
        <v>1999.0</v>
      </c>
      <c r="B154" s="3" t="s">
        <v>20</v>
      </c>
      <c r="C154" s="3" t="s">
        <v>9</v>
      </c>
      <c r="D154" s="2">
        <v>2.0</v>
      </c>
      <c r="E154" s="2">
        <v>1.0</v>
      </c>
      <c r="F154" s="3"/>
      <c r="G154" s="3">
        <f t="shared" si="1"/>
        <v>1</v>
      </c>
      <c r="H154" s="3"/>
      <c r="I154" s="3"/>
      <c r="J154" s="3"/>
    </row>
    <row r="155">
      <c r="A155" s="2">
        <v>1999.0</v>
      </c>
      <c r="B155" s="3" t="s">
        <v>20</v>
      </c>
      <c r="C155" s="3" t="s">
        <v>16</v>
      </c>
      <c r="D155" s="2">
        <v>4.0</v>
      </c>
      <c r="E155" s="2">
        <v>3.0</v>
      </c>
      <c r="F155" s="3"/>
      <c r="G155" s="3">
        <f t="shared" si="1"/>
        <v>1</v>
      </c>
      <c r="H155" s="3"/>
      <c r="I155" s="3"/>
      <c r="J155" s="3"/>
    </row>
    <row r="156">
      <c r="A156" s="2">
        <v>1999.0</v>
      </c>
      <c r="B156" s="3" t="s">
        <v>9</v>
      </c>
      <c r="C156" s="3" t="s">
        <v>29</v>
      </c>
      <c r="D156" s="2">
        <v>4.0</v>
      </c>
      <c r="E156" s="2">
        <v>3.0</v>
      </c>
      <c r="F156" s="3"/>
      <c r="G156" s="3">
        <f t="shared" si="1"/>
        <v>1</v>
      </c>
      <c r="H156" s="3"/>
      <c r="I156" s="3"/>
      <c r="J156" s="3"/>
    </row>
    <row r="157">
      <c r="A157" s="2">
        <v>1999.0</v>
      </c>
      <c r="B157" s="3" t="s">
        <v>20</v>
      </c>
      <c r="C157" s="3" t="s">
        <v>11</v>
      </c>
      <c r="D157" s="2">
        <v>3.0</v>
      </c>
      <c r="E157" s="2">
        <v>1.0</v>
      </c>
      <c r="F157" s="3"/>
      <c r="G157" s="3">
        <f t="shared" si="1"/>
        <v>2</v>
      </c>
      <c r="H157" s="3"/>
      <c r="I157" s="3"/>
      <c r="J157" s="3"/>
    </row>
    <row r="158">
      <c r="A158" s="2">
        <v>1999.0</v>
      </c>
      <c r="B158" s="3" t="s">
        <v>16</v>
      </c>
      <c r="C158" s="3" t="s">
        <v>83</v>
      </c>
      <c r="D158" s="2">
        <v>3.0</v>
      </c>
      <c r="E158" s="2">
        <v>2.0</v>
      </c>
      <c r="F158" s="3"/>
      <c r="G158" s="3">
        <f t="shared" si="1"/>
        <v>1</v>
      </c>
      <c r="H158" s="3"/>
      <c r="I158" s="3"/>
      <c r="J158" s="3"/>
    </row>
    <row r="159">
      <c r="A159" s="2">
        <v>1999.0</v>
      </c>
      <c r="B159" s="3" t="s">
        <v>29</v>
      </c>
      <c r="C159" s="3" t="s">
        <v>7</v>
      </c>
      <c r="D159" s="2">
        <v>3.0</v>
      </c>
      <c r="E159" s="2">
        <v>1.0</v>
      </c>
      <c r="F159" s="3"/>
      <c r="G159" s="3">
        <f t="shared" si="1"/>
        <v>2</v>
      </c>
      <c r="H159" s="3"/>
      <c r="I159" s="3"/>
      <c r="J159" s="3"/>
    </row>
    <row r="160">
      <c r="A160" s="2">
        <v>1999.0</v>
      </c>
      <c r="B160" s="3" t="s">
        <v>9</v>
      </c>
      <c r="C160" s="3" t="s">
        <v>84</v>
      </c>
      <c r="D160" s="2">
        <v>6.0</v>
      </c>
      <c r="E160" s="2">
        <v>0.0</v>
      </c>
      <c r="F160" s="3"/>
      <c r="G160" s="3">
        <f t="shared" si="1"/>
        <v>6</v>
      </c>
      <c r="H160" s="3"/>
      <c r="I160" s="3"/>
      <c r="J160" s="3"/>
    </row>
    <row r="161">
      <c r="A161" s="3"/>
      <c r="B161" s="3" t="s">
        <v>22</v>
      </c>
      <c r="C161" s="3" t="s">
        <v>22</v>
      </c>
      <c r="D161" s="3"/>
      <c r="E161" s="3"/>
      <c r="F161" s="3"/>
      <c r="G161" s="3">
        <f t="shared" si="1"/>
        <v>0</v>
      </c>
      <c r="H161" s="3"/>
      <c r="I161" s="3"/>
      <c r="J161" s="3"/>
    </row>
    <row r="162">
      <c r="A162" s="2">
        <v>2000.0</v>
      </c>
      <c r="B162" s="3" t="s">
        <v>7</v>
      </c>
      <c r="C162" s="3" t="s">
        <v>40</v>
      </c>
      <c r="D162" s="2">
        <v>3.0</v>
      </c>
      <c r="E162" s="2">
        <v>0.0</v>
      </c>
      <c r="F162" s="3"/>
      <c r="G162" s="3">
        <f t="shared" si="1"/>
        <v>3</v>
      </c>
      <c r="H162" s="3"/>
      <c r="I162" s="3"/>
      <c r="J162" s="3"/>
    </row>
    <row r="163">
      <c r="A163" s="2">
        <v>2000.0</v>
      </c>
      <c r="B163" s="3" t="s">
        <v>40</v>
      </c>
      <c r="C163" s="3" t="s">
        <v>12</v>
      </c>
      <c r="D163" s="2">
        <v>5.0</v>
      </c>
      <c r="E163" s="2">
        <v>3.0</v>
      </c>
      <c r="F163" s="3"/>
      <c r="G163" s="3">
        <f t="shared" si="1"/>
        <v>2</v>
      </c>
      <c r="H163" s="3"/>
      <c r="I163" s="3"/>
      <c r="J163" s="3"/>
    </row>
    <row r="164">
      <c r="A164" s="2">
        <v>2000.0</v>
      </c>
      <c r="B164" s="3" t="s">
        <v>7</v>
      </c>
      <c r="C164" s="3" t="s">
        <v>9</v>
      </c>
      <c r="D164" s="2">
        <v>3.0</v>
      </c>
      <c r="E164" s="2">
        <v>2.0</v>
      </c>
      <c r="F164" s="3"/>
      <c r="G164" s="3">
        <f t="shared" si="1"/>
        <v>1</v>
      </c>
      <c r="H164" s="3"/>
      <c r="I164" s="3"/>
      <c r="J164" s="3"/>
    </row>
    <row r="165">
      <c r="A165" s="2">
        <v>2000.0</v>
      </c>
      <c r="B165" s="3" t="s">
        <v>40</v>
      </c>
      <c r="C165" s="3" t="s">
        <v>85</v>
      </c>
      <c r="D165" s="2">
        <v>5.0</v>
      </c>
      <c r="E165" s="2">
        <v>3.0</v>
      </c>
      <c r="F165" s="3"/>
      <c r="G165" s="3">
        <f t="shared" si="1"/>
        <v>2</v>
      </c>
      <c r="H165" s="3"/>
      <c r="I165" s="3"/>
      <c r="J165" s="3"/>
    </row>
    <row r="166">
      <c r="A166" s="2">
        <v>2000.0</v>
      </c>
      <c r="B166" s="3" t="s">
        <v>12</v>
      </c>
      <c r="C166" s="3" t="s">
        <v>21</v>
      </c>
      <c r="D166" s="2">
        <v>6.0</v>
      </c>
      <c r="E166" s="2">
        <v>4.0</v>
      </c>
      <c r="F166" s="3"/>
      <c r="G166" s="3">
        <f t="shared" si="1"/>
        <v>2</v>
      </c>
      <c r="H166" s="3"/>
      <c r="I166" s="3"/>
      <c r="J166" s="3"/>
    </row>
    <row r="167">
      <c r="A167" s="2">
        <v>2000.0</v>
      </c>
      <c r="B167" s="3" t="s">
        <v>9</v>
      </c>
      <c r="C167" s="3" t="s">
        <v>27</v>
      </c>
      <c r="D167" s="2">
        <v>3.0</v>
      </c>
      <c r="E167" s="2">
        <v>2.0</v>
      </c>
      <c r="F167" s="3"/>
      <c r="G167" s="3">
        <f t="shared" si="1"/>
        <v>1</v>
      </c>
      <c r="H167" s="3"/>
      <c r="I167" s="3"/>
      <c r="J167" s="3"/>
    </row>
    <row r="168">
      <c r="A168" s="2">
        <v>2000.0</v>
      </c>
      <c r="B168" s="3" t="s">
        <v>7</v>
      </c>
      <c r="C168" s="3" t="s">
        <v>20</v>
      </c>
      <c r="D168" s="2">
        <v>3.0</v>
      </c>
      <c r="E168" s="2">
        <v>2.0</v>
      </c>
      <c r="F168" s="3"/>
      <c r="G168" s="3">
        <f t="shared" si="1"/>
        <v>1</v>
      </c>
      <c r="H168" s="3"/>
      <c r="I168" s="3"/>
      <c r="J168" s="3"/>
    </row>
    <row r="169">
      <c r="A169" s="3"/>
      <c r="B169" s="3" t="s">
        <v>22</v>
      </c>
      <c r="C169" s="3" t="s">
        <v>22</v>
      </c>
      <c r="D169" s="3"/>
      <c r="E169" s="3"/>
      <c r="F169" s="3"/>
      <c r="G169" s="3">
        <f t="shared" si="1"/>
        <v>0</v>
      </c>
      <c r="H169" s="3"/>
      <c r="I169" s="3"/>
      <c r="J169" s="3"/>
    </row>
    <row r="170">
      <c r="A170" s="2">
        <v>2001.0</v>
      </c>
      <c r="B170" s="3" t="s">
        <v>9</v>
      </c>
      <c r="C170" s="3" t="s">
        <v>40</v>
      </c>
      <c r="D170" s="2">
        <v>1.0</v>
      </c>
      <c r="E170" s="2">
        <v>1.0</v>
      </c>
      <c r="F170" s="3"/>
      <c r="G170" s="3">
        <f t="shared" si="1"/>
        <v>0</v>
      </c>
      <c r="H170" s="3"/>
      <c r="I170" s="3"/>
      <c r="J170" s="3"/>
    </row>
    <row r="171">
      <c r="A171" s="2">
        <v>2001.0</v>
      </c>
      <c r="B171" s="3" t="s">
        <v>40</v>
      </c>
      <c r="C171" s="3" t="s">
        <v>65</v>
      </c>
      <c r="D171" s="2">
        <v>3.0</v>
      </c>
      <c r="E171" s="2">
        <v>0.0</v>
      </c>
      <c r="F171" s="3"/>
      <c r="G171" s="3">
        <f t="shared" si="1"/>
        <v>3</v>
      </c>
      <c r="H171" s="3"/>
      <c r="I171" s="3"/>
      <c r="J171" s="3"/>
    </row>
    <row r="172">
      <c r="A172" s="2">
        <v>2001.0</v>
      </c>
      <c r="B172" s="3" t="s">
        <v>9</v>
      </c>
      <c r="C172" s="3" t="s">
        <v>7</v>
      </c>
      <c r="D172" s="2">
        <v>3.0</v>
      </c>
      <c r="E172" s="2">
        <v>1.0</v>
      </c>
      <c r="F172" s="3"/>
      <c r="G172" s="3">
        <f t="shared" si="1"/>
        <v>2</v>
      </c>
      <c r="H172" s="3"/>
      <c r="I172" s="3"/>
      <c r="J172" s="3"/>
    </row>
    <row r="173">
      <c r="A173" s="2">
        <v>2001.0</v>
      </c>
      <c r="B173" s="3" t="s">
        <v>9</v>
      </c>
      <c r="C173" s="3" t="s">
        <v>20</v>
      </c>
      <c r="D173" s="2">
        <v>3.0</v>
      </c>
      <c r="E173" s="2">
        <v>1.0</v>
      </c>
      <c r="F173" s="3"/>
      <c r="G173" s="3">
        <f t="shared" si="1"/>
        <v>2</v>
      </c>
      <c r="H173" s="3"/>
      <c r="I173" s="3"/>
      <c r="J173" s="3"/>
    </row>
    <row r="174">
      <c r="A174" s="2">
        <v>2001.0</v>
      </c>
      <c r="B174" s="3" t="s">
        <v>7</v>
      </c>
      <c r="C174" s="3" t="s">
        <v>61</v>
      </c>
      <c r="D174" s="2">
        <v>5.0</v>
      </c>
      <c r="E174" s="2">
        <v>3.0</v>
      </c>
      <c r="F174" s="3"/>
      <c r="G174" s="3">
        <f t="shared" si="1"/>
        <v>2</v>
      </c>
      <c r="H174" s="3"/>
      <c r="I174" s="3"/>
      <c r="J174" s="3"/>
    </row>
    <row r="175">
      <c r="A175" s="2">
        <v>2001.0</v>
      </c>
      <c r="B175" s="3" t="s">
        <v>40</v>
      </c>
      <c r="C175" s="3" t="s">
        <v>48</v>
      </c>
      <c r="D175" s="2">
        <v>2.0</v>
      </c>
      <c r="E175" s="2">
        <v>2.0</v>
      </c>
      <c r="F175" s="3"/>
      <c r="G175" s="3">
        <f t="shared" si="1"/>
        <v>0</v>
      </c>
      <c r="H175" s="3"/>
      <c r="I175" s="3"/>
      <c r="J175" s="3"/>
    </row>
    <row r="176">
      <c r="A176" s="2">
        <v>2001.0</v>
      </c>
      <c r="B176" s="3" t="s">
        <v>65</v>
      </c>
      <c r="C176" s="3" t="s">
        <v>67</v>
      </c>
      <c r="D176" s="2">
        <v>3.0</v>
      </c>
      <c r="E176" s="2">
        <v>2.0</v>
      </c>
      <c r="F176" s="3"/>
      <c r="G176" s="3">
        <f t="shared" si="1"/>
        <v>1</v>
      </c>
      <c r="H176" s="3"/>
      <c r="I176" s="3"/>
      <c r="J176" s="3"/>
    </row>
    <row r="177">
      <c r="A177" s="3"/>
      <c r="B177" s="3" t="s">
        <v>22</v>
      </c>
      <c r="C177" s="3" t="s">
        <v>22</v>
      </c>
      <c r="D177" s="3"/>
      <c r="E177" s="3"/>
      <c r="F177" s="3"/>
      <c r="G177" s="3">
        <f t="shared" si="1"/>
        <v>0</v>
      </c>
      <c r="H177" s="3"/>
      <c r="I177" s="3"/>
      <c r="J177" s="3"/>
    </row>
    <row r="178">
      <c r="A178" s="2">
        <v>2002.0</v>
      </c>
      <c r="B178" s="3" t="s">
        <v>7</v>
      </c>
      <c r="C178" s="3" t="s">
        <v>51</v>
      </c>
      <c r="D178" s="2">
        <v>2.0</v>
      </c>
      <c r="E178" s="2">
        <v>1.0</v>
      </c>
      <c r="F178" s="3"/>
      <c r="G178" s="3">
        <f t="shared" si="1"/>
        <v>1</v>
      </c>
      <c r="H178" s="3"/>
      <c r="I178" s="3"/>
      <c r="J178" s="9"/>
    </row>
    <row r="179">
      <c r="A179" s="2">
        <v>2002.0</v>
      </c>
      <c r="B179" s="3" t="s">
        <v>7</v>
      </c>
      <c r="C179" s="3" t="s">
        <v>12</v>
      </c>
      <c r="D179" s="2">
        <v>3.0</v>
      </c>
      <c r="E179" s="2">
        <v>1.0</v>
      </c>
      <c r="F179" s="3"/>
      <c r="G179" s="3">
        <f t="shared" si="1"/>
        <v>2</v>
      </c>
      <c r="H179" s="3"/>
      <c r="I179" s="3"/>
      <c r="J179" s="9"/>
    </row>
    <row r="180">
      <c r="A180" s="2">
        <v>2002.0</v>
      </c>
      <c r="B180" s="3" t="s">
        <v>51</v>
      </c>
      <c r="C180" s="3" t="s">
        <v>20</v>
      </c>
      <c r="D180" s="2">
        <v>3.0</v>
      </c>
      <c r="E180" s="2">
        <v>3.0</v>
      </c>
      <c r="F180" s="3"/>
      <c r="G180" s="3">
        <f t="shared" si="1"/>
        <v>0</v>
      </c>
      <c r="H180" s="3"/>
      <c r="I180" s="3"/>
      <c r="J180" s="3"/>
    </row>
    <row r="181">
      <c r="A181" s="2">
        <v>2002.0</v>
      </c>
      <c r="B181" s="3" t="s">
        <v>51</v>
      </c>
      <c r="C181" s="3" t="s">
        <v>6</v>
      </c>
      <c r="D181" s="2">
        <v>4.0</v>
      </c>
      <c r="E181" s="2">
        <v>3.0</v>
      </c>
      <c r="F181" s="3"/>
      <c r="G181" s="3">
        <f t="shared" si="1"/>
        <v>1</v>
      </c>
      <c r="H181" s="3"/>
      <c r="I181" s="3"/>
      <c r="J181" s="9"/>
    </row>
    <row r="182">
      <c r="A182" s="2">
        <v>2002.0</v>
      </c>
      <c r="B182" s="3" t="s">
        <v>20</v>
      </c>
      <c r="C182" s="3" t="s">
        <v>67</v>
      </c>
      <c r="D182" s="2">
        <v>5.0</v>
      </c>
      <c r="E182" s="2">
        <v>2.0</v>
      </c>
      <c r="F182" s="3"/>
      <c r="G182" s="3">
        <f t="shared" si="1"/>
        <v>3</v>
      </c>
      <c r="H182" s="3"/>
      <c r="I182" s="3"/>
      <c r="J182" s="9"/>
    </row>
    <row r="183">
      <c r="A183" s="2">
        <v>2002.0</v>
      </c>
      <c r="B183" s="3" t="s">
        <v>7</v>
      </c>
      <c r="C183" s="3" t="s">
        <v>9</v>
      </c>
      <c r="D183" s="2">
        <v>3.0</v>
      </c>
      <c r="E183" s="2">
        <v>2.0</v>
      </c>
      <c r="F183" s="3"/>
      <c r="G183" s="3">
        <f t="shared" si="1"/>
        <v>1</v>
      </c>
      <c r="H183" s="3"/>
      <c r="I183" s="3"/>
      <c r="J183" s="9"/>
    </row>
    <row r="184">
      <c r="A184" s="2">
        <v>2002.0</v>
      </c>
      <c r="B184" s="3" t="s">
        <v>12</v>
      </c>
      <c r="C184" s="3" t="s">
        <v>54</v>
      </c>
      <c r="D184" s="2">
        <v>3.0</v>
      </c>
      <c r="E184" s="2">
        <v>2.0</v>
      </c>
      <c r="F184" s="3"/>
      <c r="G184" s="3">
        <f t="shared" si="1"/>
        <v>1</v>
      </c>
      <c r="H184" s="3"/>
      <c r="I184" s="3"/>
      <c r="J184" s="9"/>
    </row>
    <row r="185">
      <c r="A185" s="3"/>
      <c r="B185" s="3" t="s">
        <v>22</v>
      </c>
      <c r="C185" s="3" t="s">
        <v>22</v>
      </c>
      <c r="D185" s="3"/>
      <c r="E185" s="3"/>
      <c r="F185" s="3"/>
      <c r="G185" s="3">
        <f t="shared" si="1"/>
        <v>0</v>
      </c>
      <c r="H185" s="3"/>
      <c r="I185" s="3"/>
      <c r="J185" s="3"/>
    </row>
    <row r="186">
      <c r="A186" s="2">
        <v>2003.0</v>
      </c>
      <c r="B186" s="3" t="s">
        <v>8</v>
      </c>
      <c r="C186" s="3" t="s">
        <v>16</v>
      </c>
      <c r="D186" s="2">
        <v>0.0</v>
      </c>
      <c r="E186" s="2">
        <v>0.0</v>
      </c>
      <c r="F186" s="3"/>
      <c r="G186" s="3">
        <f t="shared" si="1"/>
        <v>0</v>
      </c>
      <c r="H186" s="3"/>
      <c r="I186" s="3"/>
      <c r="J186" s="3"/>
    </row>
    <row r="187">
      <c r="A187" s="2">
        <v>2003.0</v>
      </c>
      <c r="B187" s="3" t="s">
        <v>16</v>
      </c>
      <c r="C187" s="3" t="s">
        <v>7</v>
      </c>
      <c r="D187" s="2">
        <v>4.0</v>
      </c>
      <c r="E187" s="2">
        <v>3.0</v>
      </c>
      <c r="F187" s="3"/>
      <c r="G187" s="3">
        <f t="shared" si="1"/>
        <v>1</v>
      </c>
      <c r="H187" s="3"/>
      <c r="I187" s="3"/>
      <c r="J187" s="9"/>
    </row>
    <row r="188">
      <c r="A188" s="2">
        <v>2003.0</v>
      </c>
      <c r="B188" s="3" t="s">
        <v>8</v>
      </c>
      <c r="C188" s="3" t="s">
        <v>11</v>
      </c>
      <c r="D188" s="2">
        <v>1.0</v>
      </c>
      <c r="E188" s="2">
        <v>1.0</v>
      </c>
      <c r="F188" s="3"/>
      <c r="G188" s="3">
        <f t="shared" si="1"/>
        <v>0</v>
      </c>
      <c r="H188" s="3"/>
      <c r="I188" s="3"/>
      <c r="J188" s="3"/>
    </row>
    <row r="189">
      <c r="A189" s="2">
        <v>2003.0</v>
      </c>
      <c r="B189" s="3" t="s">
        <v>16</v>
      </c>
      <c r="C189" s="3" t="s">
        <v>12</v>
      </c>
      <c r="D189" s="2">
        <v>3.0</v>
      </c>
      <c r="E189" s="2">
        <v>2.0</v>
      </c>
      <c r="F189" s="3"/>
      <c r="G189" s="3">
        <f t="shared" si="1"/>
        <v>1</v>
      </c>
      <c r="H189" s="3"/>
      <c r="I189" s="3"/>
      <c r="J189" s="9"/>
    </row>
    <row r="190">
      <c r="A190" s="2">
        <v>2003.0</v>
      </c>
      <c r="B190" s="3" t="s">
        <v>11</v>
      </c>
      <c r="C190" s="3" t="s">
        <v>40</v>
      </c>
      <c r="D190" s="2">
        <v>2.0</v>
      </c>
      <c r="E190" s="2">
        <v>2.0</v>
      </c>
      <c r="F190" s="3"/>
      <c r="G190" s="3">
        <f t="shared" si="1"/>
        <v>0</v>
      </c>
      <c r="H190" s="3"/>
      <c r="I190" s="3"/>
      <c r="J190" s="3"/>
    </row>
    <row r="191">
      <c r="A191" s="2">
        <v>2003.0</v>
      </c>
      <c r="B191" s="3" t="s">
        <v>66</v>
      </c>
      <c r="C191" s="3" t="s">
        <v>10</v>
      </c>
      <c r="D191" s="2">
        <v>3.0</v>
      </c>
      <c r="E191" s="2">
        <v>2.0</v>
      </c>
      <c r="F191" s="3"/>
      <c r="G191" s="3">
        <f t="shared" si="1"/>
        <v>1</v>
      </c>
      <c r="H191" s="3"/>
      <c r="I191" s="3"/>
      <c r="J191" s="9"/>
    </row>
    <row r="192">
      <c r="A192" s="2">
        <v>2003.0</v>
      </c>
      <c r="B192" s="3" t="s">
        <v>7</v>
      </c>
      <c r="C192" s="3" t="s">
        <v>20</v>
      </c>
      <c r="D192" s="2">
        <v>6.0</v>
      </c>
      <c r="E192" s="2">
        <v>5.0</v>
      </c>
      <c r="F192" s="3"/>
      <c r="G192" s="3">
        <f t="shared" si="1"/>
        <v>1</v>
      </c>
      <c r="H192" s="3"/>
      <c r="I192" s="3"/>
      <c r="J192" s="9"/>
    </row>
    <row r="193">
      <c r="A193" s="3"/>
      <c r="B193" s="3" t="s">
        <v>22</v>
      </c>
      <c r="C193" s="3" t="s">
        <v>22</v>
      </c>
      <c r="D193" s="3"/>
      <c r="E193" s="3"/>
      <c r="F193" s="3"/>
      <c r="G193" s="3">
        <f t="shared" si="1"/>
        <v>0</v>
      </c>
      <c r="H193" s="3"/>
      <c r="I193" s="3"/>
      <c r="J193" s="3"/>
    </row>
    <row r="194">
      <c r="A194" s="2">
        <v>2004.0</v>
      </c>
      <c r="B194" s="3" t="s">
        <v>27</v>
      </c>
      <c r="C194" s="3" t="s">
        <v>38</v>
      </c>
      <c r="D194" s="2">
        <v>3.0</v>
      </c>
      <c r="E194" s="2">
        <v>0.0</v>
      </c>
      <c r="F194" s="3"/>
      <c r="G194" s="3">
        <f t="shared" si="1"/>
        <v>3</v>
      </c>
      <c r="H194" s="3"/>
      <c r="I194" s="3"/>
      <c r="J194" s="3"/>
    </row>
    <row r="195">
      <c r="A195" s="2">
        <v>2004.0</v>
      </c>
      <c r="B195" s="3" t="s">
        <v>38</v>
      </c>
      <c r="C195" s="3" t="s">
        <v>21</v>
      </c>
      <c r="D195" s="2">
        <v>5.0</v>
      </c>
      <c r="E195" s="2">
        <v>3.0</v>
      </c>
      <c r="F195" s="3"/>
      <c r="G195" s="3">
        <f t="shared" si="1"/>
        <v>2</v>
      </c>
      <c r="H195" s="3"/>
      <c r="I195" s="3"/>
      <c r="J195" s="9"/>
    </row>
    <row r="196">
      <c r="A196" s="2">
        <v>2004.0</v>
      </c>
      <c r="B196" s="3" t="s">
        <v>27</v>
      </c>
      <c r="C196" s="3" t="s">
        <v>67</v>
      </c>
      <c r="D196" s="2">
        <v>1.0</v>
      </c>
      <c r="E196" s="2">
        <v>0.0</v>
      </c>
      <c r="F196" s="3"/>
      <c r="G196" s="3">
        <f t="shared" si="1"/>
        <v>1</v>
      </c>
      <c r="H196" s="3"/>
      <c r="I196" s="3"/>
      <c r="J196" s="3"/>
    </row>
    <row r="197">
      <c r="A197" s="2">
        <v>2004.0</v>
      </c>
      <c r="B197" s="3" t="s">
        <v>38</v>
      </c>
      <c r="C197" s="3" t="s">
        <v>7</v>
      </c>
      <c r="D197" s="2">
        <v>5.0</v>
      </c>
      <c r="E197" s="2">
        <v>5.0</v>
      </c>
      <c r="F197" s="3"/>
      <c r="G197" s="3">
        <f t="shared" si="1"/>
        <v>0</v>
      </c>
      <c r="H197" s="3"/>
      <c r="I197" s="3"/>
      <c r="J197" s="3"/>
    </row>
    <row r="198">
      <c r="A198" s="2">
        <v>2004.0</v>
      </c>
      <c r="B198" s="3" t="s">
        <v>27</v>
      </c>
      <c r="C198" s="3" t="s">
        <v>74</v>
      </c>
      <c r="D198" s="2">
        <v>4.0</v>
      </c>
      <c r="E198" s="2">
        <v>2.0</v>
      </c>
      <c r="F198" s="3"/>
      <c r="G198" s="3">
        <f t="shared" si="1"/>
        <v>2</v>
      </c>
      <c r="H198" s="3"/>
      <c r="I198" s="3"/>
      <c r="J198" s="9"/>
    </row>
    <row r="199">
      <c r="A199" s="2">
        <v>2004.0</v>
      </c>
      <c r="B199" s="3" t="s">
        <v>67</v>
      </c>
      <c r="C199" s="3" t="s">
        <v>8</v>
      </c>
      <c r="D199" s="2">
        <v>5.0</v>
      </c>
      <c r="E199" s="2">
        <v>4.0</v>
      </c>
      <c r="F199" s="3"/>
      <c r="G199" s="3">
        <f t="shared" si="1"/>
        <v>1</v>
      </c>
      <c r="H199" s="3"/>
      <c r="I199" s="3"/>
      <c r="J199" s="9"/>
    </row>
    <row r="200">
      <c r="A200" s="2">
        <v>2004.0</v>
      </c>
      <c r="B200" s="3" t="s">
        <v>21</v>
      </c>
      <c r="C200" s="3" t="s">
        <v>48</v>
      </c>
      <c r="D200" s="2">
        <v>3.0</v>
      </c>
      <c r="E200" s="2">
        <v>2.0</v>
      </c>
      <c r="F200" s="3"/>
      <c r="G200" s="3">
        <f t="shared" si="1"/>
        <v>1</v>
      </c>
      <c r="H200" s="3"/>
      <c r="I200" s="3"/>
      <c r="J200" s="9"/>
    </row>
    <row r="201">
      <c r="A201" s="3"/>
      <c r="B201" s="3" t="s">
        <v>22</v>
      </c>
      <c r="C201" s="3" t="s">
        <v>22</v>
      </c>
      <c r="D201" s="3"/>
      <c r="E201" s="3"/>
      <c r="F201" s="3"/>
      <c r="G201" s="3">
        <f t="shared" si="1"/>
        <v>0</v>
      </c>
      <c r="H201" s="3"/>
      <c r="I201" s="3"/>
      <c r="J201" s="3"/>
    </row>
    <row r="202">
      <c r="A202" s="2">
        <v>2005.0</v>
      </c>
      <c r="B202" s="3" t="s">
        <v>6</v>
      </c>
      <c r="C202" s="3" t="s">
        <v>8</v>
      </c>
      <c r="D202" s="2">
        <v>3.0</v>
      </c>
      <c r="E202" s="2">
        <v>3.0</v>
      </c>
      <c r="F202" s="3"/>
      <c r="G202" s="3">
        <f t="shared" si="1"/>
        <v>0</v>
      </c>
      <c r="H202" s="3"/>
      <c r="I202" s="3"/>
      <c r="J202" s="3"/>
    </row>
    <row r="203">
      <c r="A203" s="2">
        <v>2005.0</v>
      </c>
      <c r="B203" s="3" t="s">
        <v>8</v>
      </c>
      <c r="C203" s="3" t="s">
        <v>31</v>
      </c>
      <c r="D203" s="2">
        <v>3.0</v>
      </c>
      <c r="E203" s="2">
        <v>3.0</v>
      </c>
      <c r="F203" s="3"/>
      <c r="G203" s="3">
        <f t="shared" si="1"/>
        <v>0</v>
      </c>
      <c r="H203" s="3"/>
      <c r="I203" s="3"/>
      <c r="J203" s="3"/>
    </row>
    <row r="204">
      <c r="A204" s="2">
        <v>2005.0</v>
      </c>
      <c r="B204" s="3" t="s">
        <v>6</v>
      </c>
      <c r="C204" s="3" t="s">
        <v>21</v>
      </c>
      <c r="D204" s="2">
        <v>1.0</v>
      </c>
      <c r="E204" s="2">
        <v>0.0</v>
      </c>
      <c r="F204" s="3"/>
      <c r="G204" s="3">
        <f t="shared" si="1"/>
        <v>1</v>
      </c>
      <c r="H204" s="3"/>
      <c r="I204" s="3"/>
      <c r="J204" s="3"/>
    </row>
    <row r="205">
      <c r="A205" s="2">
        <v>2005.0</v>
      </c>
      <c r="B205" s="3" t="s">
        <v>8</v>
      </c>
      <c r="C205" s="3" t="s">
        <v>8</v>
      </c>
      <c r="D205" s="2">
        <v>5.0</v>
      </c>
      <c r="E205" s="2">
        <v>0.0</v>
      </c>
      <c r="F205" s="3"/>
      <c r="G205" s="3">
        <f t="shared" si="1"/>
        <v>5</v>
      </c>
      <c r="H205" s="3"/>
      <c r="I205" s="3"/>
      <c r="J205" s="9"/>
    </row>
    <row r="206">
      <c r="A206" s="2">
        <v>2005.0</v>
      </c>
      <c r="B206" s="3" t="s">
        <v>6</v>
      </c>
      <c r="C206" s="3" t="s">
        <v>16</v>
      </c>
      <c r="D206" s="2">
        <v>2.0</v>
      </c>
      <c r="E206" s="2">
        <v>1.0</v>
      </c>
      <c r="F206" s="3"/>
      <c r="G206" s="3">
        <f t="shared" si="1"/>
        <v>1</v>
      </c>
      <c r="H206" s="3"/>
      <c r="I206" s="3"/>
      <c r="J206" s="3"/>
    </row>
    <row r="207">
      <c r="A207" s="2">
        <v>2005.0</v>
      </c>
      <c r="B207" s="3" t="s">
        <v>31</v>
      </c>
      <c r="C207" s="3" t="s">
        <v>74</v>
      </c>
      <c r="D207" s="2">
        <v>2.0</v>
      </c>
      <c r="E207" s="2">
        <v>2.0</v>
      </c>
      <c r="F207" s="3"/>
      <c r="G207" s="3">
        <f t="shared" si="1"/>
        <v>0</v>
      </c>
      <c r="H207" s="3"/>
      <c r="I207" s="3"/>
      <c r="J207" s="3"/>
    </row>
    <row r="208">
      <c r="A208" s="2">
        <v>2005.0</v>
      </c>
      <c r="B208" s="3" t="s">
        <v>21</v>
      </c>
      <c r="C208" s="3" t="s">
        <v>9</v>
      </c>
      <c r="D208" s="2">
        <v>6.0</v>
      </c>
      <c r="E208" s="2">
        <v>5.0</v>
      </c>
      <c r="F208" s="3"/>
      <c r="G208" s="3">
        <f t="shared" si="1"/>
        <v>1</v>
      </c>
      <c r="H208" s="3"/>
      <c r="I208" s="3"/>
      <c r="J208" s="9"/>
    </row>
    <row r="209">
      <c r="A209" s="3"/>
      <c r="B209" s="3" t="s">
        <v>22</v>
      </c>
      <c r="C209" s="3" t="s">
        <v>22</v>
      </c>
      <c r="D209" s="3"/>
      <c r="E209" s="3"/>
      <c r="F209" s="3"/>
      <c r="G209" s="3">
        <f t="shared" si="1"/>
        <v>0</v>
      </c>
      <c r="H209" s="3"/>
      <c r="I209" s="3"/>
      <c r="J209" s="3"/>
    </row>
    <row r="210">
      <c r="A210" s="2">
        <v>2006.0</v>
      </c>
      <c r="B210" s="3" t="s">
        <v>12</v>
      </c>
      <c r="C210" s="3" t="s">
        <v>48</v>
      </c>
      <c r="D210" s="2">
        <v>2.0</v>
      </c>
      <c r="E210" s="2">
        <v>1.0</v>
      </c>
      <c r="F210" s="3"/>
      <c r="G210" s="3">
        <f t="shared" si="1"/>
        <v>1</v>
      </c>
      <c r="H210" s="3"/>
      <c r="I210" s="3"/>
      <c r="J210" s="3"/>
    </row>
    <row r="211">
      <c r="A211" s="2">
        <v>2006.0</v>
      </c>
      <c r="B211" s="3" t="s">
        <v>48</v>
      </c>
      <c r="C211" s="3" t="s">
        <v>86</v>
      </c>
      <c r="D211" s="2">
        <v>1.0</v>
      </c>
      <c r="E211" s="2">
        <v>0.0</v>
      </c>
      <c r="F211" s="3"/>
      <c r="G211" s="3">
        <f t="shared" si="1"/>
        <v>1</v>
      </c>
      <c r="H211" s="3"/>
      <c r="I211" s="3"/>
      <c r="J211" s="3"/>
    </row>
    <row r="212">
      <c r="A212" s="2">
        <v>2006.0</v>
      </c>
      <c r="B212" s="3" t="s">
        <v>12</v>
      </c>
      <c r="C212" s="3" t="s">
        <v>8</v>
      </c>
      <c r="D212" s="2">
        <v>1.0</v>
      </c>
      <c r="E212" s="2">
        <v>0.0</v>
      </c>
      <c r="F212" s="3"/>
      <c r="G212" s="3">
        <f t="shared" si="1"/>
        <v>1</v>
      </c>
      <c r="H212" s="3"/>
      <c r="I212" s="3"/>
      <c r="J212" s="3"/>
    </row>
    <row r="213">
      <c r="A213" s="2">
        <v>2006.0</v>
      </c>
      <c r="B213" s="3" t="s">
        <v>12</v>
      </c>
      <c r="C213" s="3" t="s">
        <v>30</v>
      </c>
      <c r="D213" s="2">
        <v>2.0</v>
      </c>
      <c r="E213" s="2">
        <v>0.0</v>
      </c>
      <c r="F213" s="3"/>
      <c r="G213" s="3">
        <f t="shared" si="1"/>
        <v>2</v>
      </c>
      <c r="H213" s="3"/>
      <c r="I213" s="3"/>
      <c r="J213" s="3"/>
    </row>
    <row r="214">
      <c r="A214" s="2">
        <v>2006.0</v>
      </c>
      <c r="B214" s="3" t="s">
        <v>68</v>
      </c>
      <c r="C214" s="3" t="s">
        <v>11</v>
      </c>
      <c r="D214" s="2">
        <v>2.0</v>
      </c>
      <c r="E214" s="2">
        <v>2.0</v>
      </c>
      <c r="F214" s="3"/>
      <c r="G214" s="3">
        <f t="shared" si="1"/>
        <v>0</v>
      </c>
      <c r="H214" s="3"/>
      <c r="I214" s="3"/>
      <c r="J214" s="3"/>
    </row>
    <row r="215">
      <c r="A215" s="2">
        <v>2006.0</v>
      </c>
      <c r="B215" s="3" t="s">
        <v>11</v>
      </c>
      <c r="C215" s="3" t="s">
        <v>74</v>
      </c>
      <c r="D215" s="2">
        <v>3.0</v>
      </c>
      <c r="E215" s="2">
        <v>1.0</v>
      </c>
      <c r="F215" s="9"/>
      <c r="G215" s="3">
        <f t="shared" si="1"/>
        <v>2</v>
      </c>
      <c r="H215" s="3"/>
      <c r="I215" s="3"/>
      <c r="J215" s="3"/>
    </row>
    <row r="216">
      <c r="A216" s="2">
        <v>2006.0</v>
      </c>
      <c r="B216" s="3" t="s">
        <v>48</v>
      </c>
      <c r="C216" s="3" t="s">
        <v>16</v>
      </c>
      <c r="D216" s="2">
        <v>2.0</v>
      </c>
      <c r="E216" s="2">
        <v>0.0</v>
      </c>
      <c r="F216" s="3"/>
      <c r="G216" s="3">
        <f t="shared" si="1"/>
        <v>2</v>
      </c>
      <c r="H216" s="3"/>
      <c r="I216" s="3"/>
      <c r="J216" s="3"/>
    </row>
    <row r="217">
      <c r="A217" s="3"/>
      <c r="B217" s="3" t="s">
        <v>22</v>
      </c>
      <c r="C217" s="3" t="s">
        <v>22</v>
      </c>
      <c r="D217" s="3"/>
      <c r="E217" s="3"/>
      <c r="F217" s="3"/>
      <c r="G217" s="3">
        <f t="shared" si="1"/>
        <v>0</v>
      </c>
      <c r="H217" s="3"/>
      <c r="I217" s="3"/>
      <c r="J217" s="3"/>
    </row>
    <row r="218">
      <c r="A218" s="2">
        <v>2007.0</v>
      </c>
      <c r="B218" s="3" t="s">
        <v>8</v>
      </c>
      <c r="C218" s="3" t="s">
        <v>6</v>
      </c>
      <c r="D218" s="2">
        <v>2.0</v>
      </c>
      <c r="E218" s="2">
        <v>1.0</v>
      </c>
      <c r="F218" s="3"/>
      <c r="G218" s="3">
        <f t="shared" si="1"/>
        <v>1</v>
      </c>
      <c r="H218" s="3"/>
      <c r="I218" s="3"/>
      <c r="J218" s="3"/>
    </row>
    <row r="219">
      <c r="A219" s="2">
        <v>2007.0</v>
      </c>
      <c r="B219" s="3" t="s">
        <v>6</v>
      </c>
      <c r="C219" s="3" t="s">
        <v>21</v>
      </c>
      <c r="D219" s="2">
        <v>1.0</v>
      </c>
      <c r="E219" s="2">
        <v>1.0</v>
      </c>
      <c r="F219" s="3"/>
      <c r="G219" s="3">
        <f t="shared" si="1"/>
        <v>0</v>
      </c>
      <c r="H219" s="3"/>
      <c r="I219" s="3"/>
      <c r="J219" s="3"/>
    </row>
    <row r="220">
      <c r="A220" s="2">
        <v>2007.0</v>
      </c>
      <c r="B220" s="3" t="s">
        <v>8</v>
      </c>
      <c r="C220" s="3" t="s">
        <v>20</v>
      </c>
      <c r="D220" s="2">
        <v>5.0</v>
      </c>
      <c r="E220" s="2">
        <v>3.0</v>
      </c>
      <c r="F220" s="9"/>
      <c r="G220" s="3">
        <f t="shared" si="1"/>
        <v>2</v>
      </c>
      <c r="H220" s="3"/>
      <c r="I220" s="3"/>
      <c r="J220" s="3"/>
    </row>
    <row r="221">
      <c r="A221" s="2">
        <v>2007.0</v>
      </c>
      <c r="B221" s="3" t="s">
        <v>21</v>
      </c>
      <c r="C221" s="3" t="s">
        <v>40</v>
      </c>
      <c r="D221" s="2">
        <v>3.0</v>
      </c>
      <c r="E221" s="2">
        <v>2.0</v>
      </c>
      <c r="F221" s="9"/>
      <c r="G221" s="3">
        <f t="shared" si="1"/>
        <v>1</v>
      </c>
      <c r="H221" s="3"/>
      <c r="I221" s="3"/>
      <c r="J221" s="3"/>
    </row>
    <row r="222">
      <c r="A222" s="2">
        <v>2007.0</v>
      </c>
      <c r="B222" s="3" t="s">
        <v>20</v>
      </c>
      <c r="C222" s="3" t="s">
        <v>41</v>
      </c>
      <c r="D222" s="2">
        <v>8.0</v>
      </c>
      <c r="E222" s="2">
        <v>3.0</v>
      </c>
      <c r="F222" s="9"/>
      <c r="G222" s="3">
        <f t="shared" si="1"/>
        <v>5</v>
      </c>
      <c r="H222" s="3"/>
      <c r="I222" s="3"/>
      <c r="J222" s="3"/>
    </row>
    <row r="223">
      <c r="A223" s="2">
        <v>2007.0</v>
      </c>
      <c r="B223" s="3" t="s">
        <v>6</v>
      </c>
      <c r="C223" s="3" t="s">
        <v>31</v>
      </c>
      <c r="D223" s="2">
        <v>4.0</v>
      </c>
      <c r="E223" s="2">
        <v>0.0</v>
      </c>
      <c r="F223" s="3"/>
      <c r="G223" s="3">
        <f t="shared" si="1"/>
        <v>4</v>
      </c>
      <c r="H223" s="3"/>
      <c r="I223" s="3"/>
      <c r="J223" s="3"/>
    </row>
    <row r="224">
      <c r="A224" s="2">
        <v>2007.0</v>
      </c>
      <c r="B224" s="3" t="s">
        <v>8</v>
      </c>
      <c r="C224" s="3" t="s">
        <v>9</v>
      </c>
      <c r="D224" s="2">
        <v>4.0</v>
      </c>
      <c r="E224" s="2">
        <v>2.0</v>
      </c>
      <c r="F224" s="9"/>
      <c r="G224" s="3">
        <f t="shared" si="1"/>
        <v>2</v>
      </c>
      <c r="H224" s="3"/>
      <c r="I224" s="3"/>
      <c r="J224" s="3"/>
    </row>
    <row r="225">
      <c r="A225" s="3"/>
      <c r="B225" s="3" t="s">
        <v>22</v>
      </c>
      <c r="C225" s="3" t="s">
        <v>22</v>
      </c>
      <c r="D225" s="3"/>
      <c r="E225" s="3"/>
      <c r="F225" s="3"/>
      <c r="G225" s="3">
        <f t="shared" si="1"/>
        <v>0</v>
      </c>
      <c r="H225" s="3"/>
      <c r="I225" s="3"/>
      <c r="J225" s="3"/>
    </row>
    <row r="226">
      <c r="A226" s="2">
        <v>2008.0</v>
      </c>
      <c r="B226" s="3" t="s">
        <v>20</v>
      </c>
      <c r="C226" s="3" t="s">
        <v>21</v>
      </c>
      <c r="D226" s="2">
        <v>1.0</v>
      </c>
      <c r="E226" s="2">
        <v>1.0</v>
      </c>
      <c r="F226" s="3"/>
      <c r="G226" s="3">
        <f t="shared" si="1"/>
        <v>0</v>
      </c>
      <c r="H226" s="3"/>
      <c r="I226" s="3"/>
      <c r="J226" s="3"/>
    </row>
    <row r="227">
      <c r="A227" s="2">
        <v>2008.0</v>
      </c>
      <c r="B227" s="3" t="s">
        <v>21</v>
      </c>
      <c r="C227" s="3" t="s">
        <v>6</v>
      </c>
      <c r="D227" s="2">
        <v>4.0</v>
      </c>
      <c r="E227" s="2">
        <v>3.0</v>
      </c>
      <c r="F227" s="9"/>
      <c r="G227" s="3">
        <f t="shared" si="1"/>
        <v>1</v>
      </c>
      <c r="H227" s="3"/>
      <c r="I227" s="3"/>
      <c r="J227" s="3"/>
    </row>
    <row r="228">
      <c r="A228" s="2">
        <v>2008.0</v>
      </c>
      <c r="B228" s="3" t="s">
        <v>20</v>
      </c>
      <c r="C228" s="3" t="s">
        <v>12</v>
      </c>
      <c r="D228" s="2">
        <v>1.0</v>
      </c>
      <c r="E228" s="2">
        <v>0.0</v>
      </c>
      <c r="F228" s="3"/>
      <c r="G228" s="3">
        <f t="shared" si="1"/>
        <v>1</v>
      </c>
      <c r="H228" s="3"/>
      <c r="I228" s="3"/>
      <c r="J228" s="3"/>
    </row>
    <row r="229">
      <c r="A229" s="2">
        <v>2008.0</v>
      </c>
      <c r="B229" s="3" t="s">
        <v>21</v>
      </c>
      <c r="C229" s="3" t="s">
        <v>87</v>
      </c>
      <c r="D229" s="2">
        <v>3.0</v>
      </c>
      <c r="E229" s="2">
        <v>2.0</v>
      </c>
      <c r="F229" s="9"/>
      <c r="G229" s="3">
        <f t="shared" si="1"/>
        <v>1</v>
      </c>
      <c r="H229" s="3"/>
      <c r="I229" s="3"/>
      <c r="J229" s="3"/>
    </row>
    <row r="230">
      <c r="A230" s="2">
        <v>2008.0</v>
      </c>
      <c r="B230" s="3" t="s">
        <v>12</v>
      </c>
      <c r="C230" s="3" t="s">
        <v>70</v>
      </c>
      <c r="D230" s="2">
        <v>2.0</v>
      </c>
      <c r="E230" s="2">
        <v>0.0</v>
      </c>
      <c r="F230" s="3"/>
      <c r="G230" s="3">
        <f t="shared" si="1"/>
        <v>2</v>
      </c>
      <c r="H230" s="3"/>
      <c r="I230" s="3"/>
      <c r="J230" s="3"/>
    </row>
    <row r="231">
      <c r="A231" s="2">
        <v>2008.0</v>
      </c>
      <c r="B231" s="3" t="s">
        <v>20</v>
      </c>
      <c r="C231" s="3" t="s">
        <v>41</v>
      </c>
      <c r="D231" s="2">
        <v>3.0</v>
      </c>
      <c r="E231" s="2">
        <v>0.0</v>
      </c>
      <c r="F231" s="3"/>
      <c r="G231" s="3">
        <f t="shared" si="1"/>
        <v>3</v>
      </c>
      <c r="H231" s="3"/>
      <c r="I231" s="3"/>
      <c r="J231" s="3"/>
    </row>
    <row r="232">
      <c r="A232" s="2">
        <v>2008.0</v>
      </c>
      <c r="B232" s="3" t="s">
        <v>6</v>
      </c>
      <c r="C232" s="3" t="s">
        <v>48</v>
      </c>
      <c r="D232" s="2">
        <v>5.0</v>
      </c>
      <c r="E232" s="2">
        <v>3.0</v>
      </c>
      <c r="F232" s="9"/>
      <c r="G232" s="3">
        <f t="shared" si="1"/>
        <v>2</v>
      </c>
      <c r="H232" s="3"/>
      <c r="I232" s="3"/>
      <c r="J232" s="3"/>
    </row>
    <row r="233">
      <c r="A233" s="3"/>
      <c r="B233" s="3" t="s">
        <v>22</v>
      </c>
      <c r="C233" s="3" t="s">
        <v>22</v>
      </c>
      <c r="D233" s="3"/>
      <c r="E233" s="3"/>
      <c r="F233" s="3"/>
      <c r="G233" s="3">
        <f t="shared" si="1"/>
        <v>0</v>
      </c>
      <c r="H233" s="3"/>
      <c r="I233" s="3"/>
      <c r="J233" s="3"/>
    </row>
    <row r="234">
      <c r="A234" s="2">
        <v>2009.0</v>
      </c>
      <c r="B234" s="3" t="s">
        <v>12</v>
      </c>
      <c r="C234" s="3" t="s">
        <v>20</v>
      </c>
      <c r="D234" s="2">
        <v>2.0</v>
      </c>
      <c r="E234" s="2">
        <v>0.0</v>
      </c>
      <c r="F234" s="3"/>
      <c r="G234" s="3">
        <f t="shared" si="1"/>
        <v>2</v>
      </c>
      <c r="H234" s="3"/>
      <c r="I234" s="3"/>
      <c r="J234" s="3"/>
    </row>
    <row r="235">
      <c r="A235" s="2">
        <v>2009.0</v>
      </c>
      <c r="B235" s="3" t="s">
        <v>20</v>
      </c>
      <c r="C235" s="3" t="s">
        <v>48</v>
      </c>
      <c r="D235" s="2">
        <v>4.0</v>
      </c>
      <c r="E235" s="2">
        <v>1.0</v>
      </c>
      <c r="F235" s="9"/>
      <c r="G235" s="3">
        <f t="shared" si="1"/>
        <v>3</v>
      </c>
      <c r="H235" s="3"/>
      <c r="I235" s="3"/>
      <c r="J235" s="3"/>
    </row>
    <row r="236">
      <c r="A236" s="2">
        <v>2009.0</v>
      </c>
      <c r="B236" s="3" t="s">
        <v>12</v>
      </c>
      <c r="C236" s="3" t="s">
        <v>21</v>
      </c>
      <c r="D236" s="2">
        <v>1.0</v>
      </c>
      <c r="E236" s="2">
        <v>1.0</v>
      </c>
      <c r="F236" s="3"/>
      <c r="G236" s="3">
        <f t="shared" si="1"/>
        <v>0</v>
      </c>
      <c r="H236" s="3"/>
      <c r="I236" s="3"/>
      <c r="J236" s="3"/>
    </row>
    <row r="237">
      <c r="A237" s="2">
        <v>2009.0</v>
      </c>
      <c r="B237" s="3" t="s">
        <v>48</v>
      </c>
      <c r="C237" s="3" t="s">
        <v>86</v>
      </c>
      <c r="D237" s="2">
        <v>4.0</v>
      </c>
      <c r="E237" s="2">
        <v>1.0</v>
      </c>
      <c r="F237" s="9"/>
      <c r="G237" s="3">
        <f t="shared" si="1"/>
        <v>3</v>
      </c>
      <c r="H237" s="3"/>
      <c r="I237" s="3"/>
      <c r="J237" s="3"/>
    </row>
    <row r="238">
      <c r="A238" s="2">
        <v>2009.0</v>
      </c>
      <c r="B238" s="3" t="s">
        <v>20</v>
      </c>
      <c r="C238" s="3" t="s">
        <v>27</v>
      </c>
      <c r="D238" s="2">
        <v>3.0</v>
      </c>
      <c r="E238" s="2">
        <v>2.0</v>
      </c>
      <c r="F238" s="9"/>
      <c r="G238" s="3">
        <f t="shared" si="1"/>
        <v>1</v>
      </c>
      <c r="H238" s="3"/>
      <c r="I238" s="3"/>
      <c r="J238" s="3"/>
    </row>
    <row r="239">
      <c r="A239" s="2">
        <v>2009.0</v>
      </c>
      <c r="B239" s="3" t="s">
        <v>21</v>
      </c>
      <c r="C239" s="3" t="s">
        <v>6</v>
      </c>
      <c r="D239" s="2">
        <v>7.0</v>
      </c>
      <c r="E239" s="2">
        <v>5.0</v>
      </c>
      <c r="F239" s="9"/>
      <c r="G239" s="3">
        <f t="shared" si="1"/>
        <v>2</v>
      </c>
      <c r="H239" s="3"/>
      <c r="I239" s="3"/>
      <c r="J239" s="3"/>
    </row>
    <row r="240">
      <c r="A240" s="2">
        <v>2009.0</v>
      </c>
      <c r="B240" s="3" t="s">
        <v>12</v>
      </c>
      <c r="C240" s="3" t="s">
        <v>9</v>
      </c>
      <c r="D240" s="2">
        <v>5.0</v>
      </c>
      <c r="E240" s="2">
        <v>1.0</v>
      </c>
      <c r="F240" s="9"/>
      <c r="G240" s="3">
        <f t="shared" si="1"/>
        <v>4</v>
      </c>
      <c r="H240" s="3"/>
      <c r="I240" s="3"/>
      <c r="J240" s="3"/>
    </row>
    <row r="241">
      <c r="A241" s="3"/>
      <c r="B241" s="3" t="s">
        <v>22</v>
      </c>
      <c r="C241" s="3" t="s">
        <v>22</v>
      </c>
      <c r="D241" s="3"/>
      <c r="E241" s="3"/>
      <c r="F241" s="3"/>
      <c r="G241" s="3">
        <f t="shared" si="1"/>
        <v>0</v>
      </c>
      <c r="H241" s="3"/>
      <c r="I241" s="3"/>
      <c r="J241" s="3"/>
    </row>
    <row r="242">
      <c r="A242" s="2">
        <v>2010.0</v>
      </c>
      <c r="B242" s="3" t="s">
        <v>11</v>
      </c>
      <c r="C242" s="3" t="s">
        <v>9</v>
      </c>
      <c r="D242" s="2">
        <v>2.0</v>
      </c>
      <c r="E242" s="2">
        <v>0.0</v>
      </c>
      <c r="F242" s="3"/>
      <c r="G242" s="3">
        <f t="shared" si="1"/>
        <v>2</v>
      </c>
      <c r="H242" s="3"/>
      <c r="I242" s="3"/>
      <c r="J242" s="3"/>
    </row>
    <row r="243">
      <c r="A243" s="2">
        <v>2010.0</v>
      </c>
      <c r="B243" s="3" t="s">
        <v>9</v>
      </c>
      <c r="C243" s="3" t="s">
        <v>74</v>
      </c>
      <c r="D243" s="2">
        <v>4.0</v>
      </c>
      <c r="E243" s="2">
        <v>0.0</v>
      </c>
      <c r="F243" s="3"/>
      <c r="G243" s="3">
        <f t="shared" si="1"/>
        <v>4</v>
      </c>
      <c r="H243" s="3"/>
      <c r="I243" s="3"/>
      <c r="J243" s="3"/>
    </row>
    <row r="244">
      <c r="A244" s="2">
        <v>2010.0</v>
      </c>
      <c r="B244" s="3" t="s">
        <v>11</v>
      </c>
      <c r="C244" s="3" t="s">
        <v>12</v>
      </c>
      <c r="D244" s="2">
        <v>3.0</v>
      </c>
      <c r="E244" s="2">
        <v>2.0</v>
      </c>
      <c r="F244" s="3"/>
      <c r="G244" s="3">
        <f t="shared" si="1"/>
        <v>1</v>
      </c>
      <c r="H244" s="3"/>
      <c r="I244" s="3"/>
      <c r="J244" s="3"/>
    </row>
    <row r="245">
      <c r="A245" s="2">
        <v>2010.0</v>
      </c>
      <c r="B245" s="3" t="s">
        <v>11</v>
      </c>
      <c r="C245" s="3" t="s">
        <v>88</v>
      </c>
      <c r="D245" s="2">
        <v>2.0</v>
      </c>
      <c r="E245" s="2">
        <v>0.0</v>
      </c>
      <c r="F245" s="3"/>
      <c r="G245" s="3">
        <f t="shared" si="1"/>
        <v>2</v>
      </c>
      <c r="H245" s="3"/>
      <c r="I245" s="3"/>
      <c r="J245" s="3"/>
    </row>
    <row r="246">
      <c r="A246" s="2">
        <v>2010.0</v>
      </c>
      <c r="B246" s="3" t="s">
        <v>12</v>
      </c>
      <c r="C246" s="3" t="s">
        <v>48</v>
      </c>
      <c r="D246" s="2">
        <v>6.0</v>
      </c>
      <c r="E246" s="2">
        <v>3.0</v>
      </c>
      <c r="F246" s="3"/>
      <c r="G246" s="3">
        <f t="shared" si="1"/>
        <v>3</v>
      </c>
      <c r="H246" s="3"/>
      <c r="I246" s="3"/>
      <c r="J246" s="3"/>
    </row>
    <row r="247">
      <c r="A247" s="2">
        <v>2010.0</v>
      </c>
      <c r="B247" s="3" t="s">
        <v>9</v>
      </c>
      <c r="C247" s="3" t="s">
        <v>20</v>
      </c>
      <c r="D247" s="2">
        <v>4.0</v>
      </c>
      <c r="E247" s="2">
        <v>4.0</v>
      </c>
      <c r="F247" s="3"/>
      <c r="G247" s="3">
        <f t="shared" si="1"/>
        <v>0</v>
      </c>
      <c r="H247" s="3"/>
      <c r="I247" s="3"/>
      <c r="J247" s="3"/>
    </row>
    <row r="248">
      <c r="A248" s="2">
        <v>2010.0</v>
      </c>
      <c r="B248" s="3" t="s">
        <v>69</v>
      </c>
      <c r="C248" s="3" t="s">
        <v>89</v>
      </c>
      <c r="D248" s="2">
        <v>3.0</v>
      </c>
      <c r="E248" s="2">
        <v>2.0</v>
      </c>
      <c r="F248" s="3"/>
      <c r="G248" s="3">
        <f t="shared" si="1"/>
        <v>1</v>
      </c>
      <c r="H248" s="3"/>
      <c r="I248" s="3"/>
      <c r="J248" s="3"/>
    </row>
    <row r="249">
      <c r="A249" s="3"/>
      <c r="B249" s="3" t="s">
        <v>22</v>
      </c>
      <c r="C249" s="3" t="s">
        <v>22</v>
      </c>
      <c r="D249" s="3"/>
      <c r="E249" s="3"/>
      <c r="F249" s="3"/>
      <c r="G249" s="3">
        <f t="shared" si="1"/>
        <v>0</v>
      </c>
      <c r="H249" s="3"/>
      <c r="I249" s="3"/>
      <c r="J249" s="3"/>
    </row>
    <row r="250">
      <c r="A250" s="2">
        <v>2011.0</v>
      </c>
      <c r="B250" s="3" t="s">
        <v>12</v>
      </c>
      <c r="C250" s="3" t="s">
        <v>20</v>
      </c>
      <c r="D250" s="2">
        <v>3.0</v>
      </c>
      <c r="E250" s="2">
        <v>1.0</v>
      </c>
      <c r="F250" s="3"/>
      <c r="G250" s="3">
        <f t="shared" si="1"/>
        <v>2</v>
      </c>
      <c r="H250" s="3"/>
      <c r="I250" s="3"/>
      <c r="J250" s="3"/>
    </row>
    <row r="251">
      <c r="A251" s="2">
        <v>2011.0</v>
      </c>
      <c r="B251" s="3" t="s">
        <v>20</v>
      </c>
      <c r="C251" s="3" t="s">
        <v>70</v>
      </c>
      <c r="D251" s="2">
        <v>6.0</v>
      </c>
      <c r="E251" s="2">
        <v>1.0</v>
      </c>
      <c r="F251" s="9"/>
      <c r="G251" s="3">
        <f t="shared" si="1"/>
        <v>5</v>
      </c>
      <c r="H251" s="3"/>
      <c r="I251" s="3"/>
      <c r="J251" s="3"/>
    </row>
    <row r="252">
      <c r="A252" s="2">
        <v>2011.0</v>
      </c>
      <c r="B252" s="3" t="s">
        <v>12</v>
      </c>
      <c r="C252" s="3" t="s">
        <v>7</v>
      </c>
      <c r="D252" s="2">
        <v>3.0</v>
      </c>
      <c r="E252" s="2">
        <v>1.0</v>
      </c>
      <c r="F252" s="9"/>
      <c r="G252" s="3">
        <f t="shared" si="1"/>
        <v>2</v>
      </c>
      <c r="H252" s="3"/>
      <c r="I252" s="3"/>
      <c r="J252" s="3"/>
    </row>
    <row r="253">
      <c r="A253" s="2">
        <v>2011.0</v>
      </c>
      <c r="B253" s="3" t="s">
        <v>70</v>
      </c>
      <c r="C253" s="3" t="s">
        <v>11</v>
      </c>
      <c r="D253" s="2">
        <v>7.0</v>
      </c>
      <c r="E253" s="2">
        <v>3.0</v>
      </c>
      <c r="F253" s="9"/>
      <c r="G253" s="3">
        <f t="shared" si="1"/>
        <v>4</v>
      </c>
      <c r="H253" s="3"/>
      <c r="I253" s="3"/>
      <c r="J253" s="3"/>
    </row>
    <row r="254">
      <c r="A254" s="2">
        <v>2011.0</v>
      </c>
      <c r="B254" s="3" t="s">
        <v>12</v>
      </c>
      <c r="C254" s="3" t="s">
        <v>90</v>
      </c>
      <c r="D254" s="2">
        <v>6.0</v>
      </c>
      <c r="E254" s="2">
        <v>1.0</v>
      </c>
      <c r="F254" s="9"/>
      <c r="G254" s="3">
        <f t="shared" si="1"/>
        <v>5</v>
      </c>
      <c r="H254" s="3"/>
      <c r="I254" s="3"/>
      <c r="J254" s="3"/>
    </row>
    <row r="255">
      <c r="A255" s="2">
        <v>2011.0</v>
      </c>
      <c r="B255" s="3" t="s">
        <v>20</v>
      </c>
      <c r="C255" s="3" t="s">
        <v>21</v>
      </c>
      <c r="D255" s="2">
        <v>3.0</v>
      </c>
      <c r="E255" s="2">
        <v>1.0</v>
      </c>
      <c r="F255" s="9"/>
      <c r="G255" s="3">
        <f t="shared" si="1"/>
        <v>2</v>
      </c>
      <c r="H255" s="3"/>
      <c r="I255" s="3"/>
      <c r="J255" s="3"/>
    </row>
    <row r="256">
      <c r="A256" s="2">
        <v>2011.0</v>
      </c>
      <c r="B256" s="3" t="s">
        <v>7</v>
      </c>
      <c r="C256" s="3" t="s">
        <v>52</v>
      </c>
      <c r="D256" s="2">
        <v>5.0</v>
      </c>
      <c r="E256" s="2">
        <v>0.0</v>
      </c>
      <c r="F256" s="3"/>
      <c r="G256" s="3">
        <f t="shared" si="1"/>
        <v>5</v>
      </c>
      <c r="H256" s="3"/>
      <c r="I256" s="3"/>
      <c r="J256" s="3"/>
    </row>
    <row r="257">
      <c r="A257" s="3"/>
      <c r="B257" s="3" t="s">
        <v>22</v>
      </c>
      <c r="C257" s="3" t="s">
        <v>22</v>
      </c>
      <c r="D257" s="3"/>
      <c r="E257" s="3"/>
      <c r="F257" s="3"/>
      <c r="G257" s="3">
        <f t="shared" si="1"/>
        <v>0</v>
      </c>
      <c r="H257" s="3"/>
      <c r="I257" s="3"/>
      <c r="J257" s="3"/>
    </row>
    <row r="258">
      <c r="A258" s="2">
        <v>2012.0</v>
      </c>
      <c r="B258" s="3" t="s">
        <v>21</v>
      </c>
      <c r="C258" s="3" t="s">
        <v>9</v>
      </c>
      <c r="D258" s="2">
        <v>1.0</v>
      </c>
      <c r="E258" s="2">
        <v>1.0</v>
      </c>
      <c r="F258" s="3"/>
      <c r="G258" s="3">
        <f t="shared" si="1"/>
        <v>0</v>
      </c>
      <c r="H258" s="3"/>
      <c r="I258" s="3"/>
      <c r="J258" s="3"/>
    </row>
    <row r="259">
      <c r="A259" s="2">
        <v>2012.0</v>
      </c>
      <c r="B259" s="3" t="s">
        <v>9</v>
      </c>
      <c r="C259" s="3" t="s">
        <v>7</v>
      </c>
      <c r="D259" s="2">
        <v>3.0</v>
      </c>
      <c r="E259" s="2">
        <v>3.0</v>
      </c>
      <c r="F259" s="3"/>
      <c r="G259" s="3">
        <f t="shared" si="1"/>
        <v>0</v>
      </c>
      <c r="H259" s="3"/>
      <c r="I259" s="3"/>
      <c r="J259" s="3"/>
    </row>
    <row r="260">
      <c r="A260" s="2">
        <v>2012.0</v>
      </c>
      <c r="B260" s="3" t="s">
        <v>21</v>
      </c>
      <c r="C260" s="3" t="s">
        <v>12</v>
      </c>
      <c r="D260" s="2">
        <v>3.0</v>
      </c>
      <c r="E260" s="2">
        <v>2.0</v>
      </c>
      <c r="F260" s="9"/>
      <c r="G260" s="3">
        <f t="shared" si="1"/>
        <v>1</v>
      </c>
      <c r="H260" s="3"/>
      <c r="I260" s="3"/>
      <c r="J260" s="3"/>
    </row>
    <row r="261">
      <c r="A261" s="2">
        <v>2012.0</v>
      </c>
      <c r="B261" s="3" t="s">
        <v>12</v>
      </c>
      <c r="C261" s="3" t="s">
        <v>8</v>
      </c>
      <c r="D261" s="2">
        <v>3.0</v>
      </c>
      <c r="E261" s="2">
        <v>1.0</v>
      </c>
      <c r="F261" s="9"/>
      <c r="G261" s="3">
        <f t="shared" si="1"/>
        <v>2</v>
      </c>
      <c r="H261" s="3"/>
      <c r="I261" s="3"/>
      <c r="J261" s="3"/>
    </row>
    <row r="262">
      <c r="A262" s="2">
        <v>2012.0</v>
      </c>
      <c r="B262" s="3" t="s">
        <v>21</v>
      </c>
      <c r="C262" s="3" t="s">
        <v>30</v>
      </c>
      <c r="D262" s="2">
        <v>3.0</v>
      </c>
      <c r="E262" s="2">
        <v>1.0</v>
      </c>
      <c r="F262" s="9"/>
      <c r="G262" s="3">
        <f t="shared" si="1"/>
        <v>2</v>
      </c>
      <c r="H262" s="3"/>
      <c r="I262" s="3"/>
      <c r="J262" s="3"/>
    </row>
    <row r="263">
      <c r="A263" s="2">
        <v>2012.0</v>
      </c>
      <c r="B263" s="3" t="s">
        <v>9</v>
      </c>
      <c r="C263" s="3" t="s">
        <v>28</v>
      </c>
      <c r="D263" s="2">
        <v>4.0</v>
      </c>
      <c r="E263" s="2">
        <v>0.0</v>
      </c>
      <c r="F263" s="3"/>
      <c r="G263" s="3">
        <f t="shared" si="1"/>
        <v>4</v>
      </c>
      <c r="H263" s="3"/>
      <c r="I263" s="3"/>
      <c r="J263" s="3"/>
    </row>
    <row r="264">
      <c r="A264" s="2">
        <v>2012.0</v>
      </c>
      <c r="B264" s="3" t="s">
        <v>7</v>
      </c>
      <c r="C264" s="3" t="s">
        <v>91</v>
      </c>
      <c r="D264" s="2">
        <v>8.0</v>
      </c>
      <c r="E264" s="2">
        <v>2.0</v>
      </c>
      <c r="F264" s="9"/>
      <c r="G264" s="3">
        <f t="shared" si="1"/>
        <v>6</v>
      </c>
      <c r="H264" s="3"/>
      <c r="I264" s="3"/>
      <c r="J264" s="3"/>
    </row>
    <row r="265">
      <c r="A265" s="3"/>
      <c r="B265" s="3" t="s">
        <v>22</v>
      </c>
      <c r="C265" s="3" t="s">
        <v>22</v>
      </c>
      <c r="D265" s="3"/>
      <c r="E265" s="3"/>
      <c r="F265" s="3"/>
      <c r="G265" s="3">
        <f t="shared" si="1"/>
        <v>0</v>
      </c>
      <c r="H265" s="3"/>
      <c r="I265" s="3"/>
      <c r="J265" s="3"/>
    </row>
    <row r="266">
      <c r="A266" s="2">
        <v>2013.0</v>
      </c>
      <c r="B266" s="3" t="s">
        <v>9</v>
      </c>
      <c r="C266" s="3" t="s">
        <v>18</v>
      </c>
      <c r="D266" s="2">
        <v>2.0</v>
      </c>
      <c r="E266" s="2">
        <v>1.0</v>
      </c>
      <c r="F266" s="3"/>
      <c r="G266" s="3">
        <f t="shared" si="1"/>
        <v>1</v>
      </c>
      <c r="H266" s="3"/>
      <c r="I266" s="3"/>
      <c r="J266" s="3"/>
    </row>
    <row r="267">
      <c r="A267" s="2">
        <v>2013.0</v>
      </c>
      <c r="B267" s="3" t="s">
        <v>9</v>
      </c>
      <c r="C267" s="3" t="s">
        <v>12</v>
      </c>
      <c r="D267" s="2">
        <v>7.0</v>
      </c>
      <c r="E267" s="2">
        <v>0.0</v>
      </c>
      <c r="F267" s="3"/>
      <c r="G267" s="3">
        <f t="shared" si="1"/>
        <v>7</v>
      </c>
      <c r="H267" s="3"/>
      <c r="I267" s="3"/>
      <c r="J267" s="3"/>
    </row>
    <row r="268">
      <c r="A268" s="2">
        <v>2013.0</v>
      </c>
      <c r="B268" s="3" t="s">
        <v>18</v>
      </c>
      <c r="C268" s="3" t="s">
        <v>7</v>
      </c>
      <c r="D268" s="2">
        <v>4.0</v>
      </c>
      <c r="E268" s="2">
        <v>3.0</v>
      </c>
      <c r="F268" s="9"/>
      <c r="G268" s="3">
        <f t="shared" si="1"/>
        <v>1</v>
      </c>
      <c r="H268" s="3"/>
      <c r="I268" s="3"/>
      <c r="J268" s="3"/>
    </row>
    <row r="269">
      <c r="A269" s="2">
        <v>2013.0</v>
      </c>
      <c r="B269" s="3" t="s">
        <v>9</v>
      </c>
      <c r="C269" s="3" t="s">
        <v>16</v>
      </c>
      <c r="D269" s="2">
        <v>4.0</v>
      </c>
      <c r="E269" s="2">
        <v>0.0</v>
      </c>
      <c r="F269" s="3"/>
      <c r="G269" s="3">
        <f t="shared" si="1"/>
        <v>4</v>
      </c>
      <c r="H269" s="3"/>
      <c r="I269" s="3"/>
      <c r="J269" s="3"/>
    </row>
    <row r="270">
      <c r="A270" s="2">
        <v>2013.0</v>
      </c>
      <c r="B270" s="3" t="s">
        <v>12</v>
      </c>
      <c r="C270" s="3" t="s">
        <v>37</v>
      </c>
      <c r="D270" s="2">
        <v>3.0</v>
      </c>
      <c r="E270" s="2">
        <v>3.0</v>
      </c>
      <c r="F270" s="3"/>
      <c r="G270" s="3">
        <f t="shared" si="1"/>
        <v>0</v>
      </c>
      <c r="H270" s="3"/>
      <c r="I270" s="3"/>
      <c r="J270" s="3"/>
    </row>
    <row r="271">
      <c r="A271" s="2">
        <v>2013.0</v>
      </c>
      <c r="B271" s="3" t="s">
        <v>7</v>
      </c>
      <c r="C271" s="3" t="s">
        <v>61</v>
      </c>
      <c r="D271" s="2">
        <v>5.0</v>
      </c>
      <c r="E271" s="2">
        <v>3.0</v>
      </c>
      <c r="F271" s="9"/>
      <c r="G271" s="3">
        <f t="shared" si="1"/>
        <v>2</v>
      </c>
      <c r="H271" s="3"/>
      <c r="I271" s="3"/>
      <c r="J271" s="3"/>
    </row>
    <row r="272">
      <c r="A272" s="2">
        <v>2013.0</v>
      </c>
      <c r="B272" s="3" t="s">
        <v>18</v>
      </c>
      <c r="C272" s="3" t="s">
        <v>92</v>
      </c>
      <c r="D272" s="2">
        <v>3.0</v>
      </c>
      <c r="E272" s="2">
        <v>2.0</v>
      </c>
      <c r="F272" s="9"/>
      <c r="G272" s="3">
        <f t="shared" si="1"/>
        <v>1</v>
      </c>
      <c r="H272" s="3"/>
      <c r="I272" s="3"/>
      <c r="J272" s="3"/>
    </row>
    <row r="273">
      <c r="A273" s="3"/>
      <c r="B273" s="3" t="s">
        <v>22</v>
      </c>
      <c r="C273" s="3" t="s">
        <v>22</v>
      </c>
      <c r="D273" s="3"/>
      <c r="E273" s="3"/>
      <c r="F273" s="3"/>
      <c r="G273" s="3">
        <f t="shared" si="1"/>
        <v>0</v>
      </c>
      <c r="H273" s="3"/>
      <c r="I273" s="3"/>
      <c r="J273" s="3"/>
    </row>
    <row r="274">
      <c r="A274" s="2">
        <v>2014.0</v>
      </c>
      <c r="B274" s="3" t="s">
        <v>7</v>
      </c>
      <c r="C274" s="3" t="s">
        <v>33</v>
      </c>
      <c r="D274" s="2">
        <v>4.0</v>
      </c>
      <c r="E274" s="2">
        <v>1.0</v>
      </c>
      <c r="F274" s="3"/>
      <c r="G274" s="3">
        <f t="shared" si="1"/>
        <v>3</v>
      </c>
      <c r="H274" s="3"/>
      <c r="I274" s="3"/>
      <c r="J274" s="3"/>
    </row>
    <row r="275">
      <c r="A275" s="2">
        <v>2014.0</v>
      </c>
      <c r="B275" s="3" t="s">
        <v>33</v>
      </c>
      <c r="C275" s="3" t="s">
        <v>21</v>
      </c>
      <c r="D275" s="2">
        <v>3.0</v>
      </c>
      <c r="E275" s="2">
        <v>1.0</v>
      </c>
      <c r="F275" s="9"/>
      <c r="G275" s="3">
        <f t="shared" si="1"/>
        <v>2</v>
      </c>
      <c r="H275" s="3"/>
      <c r="I275" s="3"/>
      <c r="J275" s="3"/>
    </row>
    <row r="276">
      <c r="A276" s="2">
        <v>2014.0</v>
      </c>
      <c r="B276" s="3" t="s">
        <v>7</v>
      </c>
      <c r="C276" s="3" t="s">
        <v>9</v>
      </c>
      <c r="D276" s="2">
        <v>5.0</v>
      </c>
      <c r="E276" s="2">
        <v>0.0</v>
      </c>
      <c r="F276" s="3"/>
      <c r="G276" s="3">
        <f t="shared" si="1"/>
        <v>5</v>
      </c>
      <c r="H276" s="3"/>
      <c r="I276" s="3"/>
      <c r="J276" s="3"/>
    </row>
    <row r="277">
      <c r="A277" s="2">
        <v>2014.0</v>
      </c>
      <c r="B277" s="3" t="s">
        <v>9</v>
      </c>
      <c r="C277" s="3" t="s">
        <v>20</v>
      </c>
      <c r="D277" s="2">
        <v>4.0</v>
      </c>
      <c r="E277" s="2">
        <v>2.0</v>
      </c>
      <c r="F277" s="9"/>
      <c r="G277" s="3">
        <f t="shared" si="1"/>
        <v>2</v>
      </c>
      <c r="H277" s="3"/>
      <c r="I277" s="3"/>
      <c r="J277" s="3"/>
    </row>
    <row r="278">
      <c r="A278" s="2">
        <v>2014.0</v>
      </c>
      <c r="B278" s="3" t="s">
        <v>21</v>
      </c>
      <c r="C278" s="3" t="s">
        <v>37</v>
      </c>
      <c r="D278" s="2">
        <v>3.0</v>
      </c>
      <c r="E278" s="2">
        <v>3.0</v>
      </c>
      <c r="F278" s="3"/>
      <c r="G278" s="3">
        <f t="shared" si="1"/>
        <v>0</v>
      </c>
      <c r="H278" s="3"/>
      <c r="I278" s="3"/>
      <c r="J278" s="3"/>
    </row>
    <row r="279">
      <c r="A279" s="2">
        <v>2014.0</v>
      </c>
      <c r="B279" s="3" t="s">
        <v>7</v>
      </c>
      <c r="C279" s="3" t="s">
        <v>18</v>
      </c>
      <c r="D279" s="2">
        <v>3.0</v>
      </c>
      <c r="E279" s="2">
        <v>2.0</v>
      </c>
      <c r="F279" s="9"/>
      <c r="G279" s="3">
        <f t="shared" si="1"/>
        <v>1</v>
      </c>
      <c r="H279" s="3"/>
      <c r="I279" s="3"/>
      <c r="J279" s="3"/>
    </row>
    <row r="280">
      <c r="A280" s="2">
        <v>2014.0</v>
      </c>
      <c r="B280" s="3" t="s">
        <v>33</v>
      </c>
      <c r="C280" s="3" t="s">
        <v>12</v>
      </c>
      <c r="D280" s="2">
        <v>2.0</v>
      </c>
      <c r="E280" s="2">
        <v>1.0</v>
      </c>
      <c r="F280" s="9"/>
      <c r="G280" s="3">
        <f t="shared" si="1"/>
        <v>1</v>
      </c>
      <c r="H280" s="3"/>
      <c r="I280" s="3"/>
      <c r="J280" s="3"/>
    </row>
    <row r="281">
      <c r="A281" s="3"/>
      <c r="B281" s="3" t="s">
        <v>22</v>
      </c>
      <c r="C281" s="3" t="s">
        <v>22</v>
      </c>
      <c r="D281" s="3"/>
      <c r="E281" s="3"/>
      <c r="F281" s="3"/>
      <c r="G281" s="3">
        <f t="shared" si="1"/>
        <v>0</v>
      </c>
      <c r="H281" s="3"/>
      <c r="I281" s="3"/>
      <c r="J281" s="3"/>
    </row>
    <row r="282">
      <c r="A282" s="2">
        <v>2015.0</v>
      </c>
      <c r="B282" s="3" t="s">
        <v>12</v>
      </c>
      <c r="C282" s="3" t="s">
        <v>16</v>
      </c>
      <c r="D282" s="2">
        <v>3.0</v>
      </c>
      <c r="E282" s="2">
        <v>1.0</v>
      </c>
      <c r="F282" s="3"/>
      <c r="G282" s="3">
        <f t="shared" si="1"/>
        <v>2</v>
      </c>
      <c r="H282" s="3"/>
      <c r="I282" s="3"/>
      <c r="J282" s="3"/>
    </row>
    <row r="283">
      <c r="A283" s="2">
        <v>2015.0</v>
      </c>
      <c r="B283" s="3" t="s">
        <v>16</v>
      </c>
      <c r="C283" s="3" t="s">
        <v>7</v>
      </c>
      <c r="D283" s="2">
        <v>3.0</v>
      </c>
      <c r="E283" s="2">
        <v>2.0</v>
      </c>
      <c r="F283" s="3"/>
      <c r="G283" s="3">
        <f t="shared" si="1"/>
        <v>1</v>
      </c>
      <c r="H283" s="3"/>
      <c r="I283" s="3"/>
      <c r="J283" s="3"/>
    </row>
    <row r="284">
      <c r="A284" s="2">
        <v>2015.0</v>
      </c>
      <c r="B284" s="3" t="s">
        <v>12</v>
      </c>
      <c r="C284" s="3" t="s">
        <v>9</v>
      </c>
      <c r="D284" s="2">
        <v>5.0</v>
      </c>
      <c r="E284" s="2">
        <v>3.0</v>
      </c>
      <c r="F284" s="3"/>
      <c r="G284" s="3">
        <f t="shared" si="1"/>
        <v>2</v>
      </c>
      <c r="H284" s="3"/>
      <c r="I284" s="3"/>
      <c r="J284" s="3"/>
    </row>
    <row r="285">
      <c r="A285" s="2">
        <v>2015.0</v>
      </c>
      <c r="B285" s="3" t="s">
        <v>16</v>
      </c>
      <c r="C285" s="3" t="s">
        <v>38</v>
      </c>
      <c r="D285" s="2">
        <v>1.0</v>
      </c>
      <c r="E285" s="2">
        <v>0.0</v>
      </c>
      <c r="F285" s="3"/>
      <c r="G285" s="3">
        <f t="shared" si="1"/>
        <v>1</v>
      </c>
      <c r="H285" s="3"/>
      <c r="I285" s="3"/>
      <c r="J285" s="3"/>
    </row>
    <row r="286">
      <c r="A286" s="2">
        <v>2015.0</v>
      </c>
      <c r="B286" s="3" t="s">
        <v>9</v>
      </c>
      <c r="C286" s="3" t="s">
        <v>27</v>
      </c>
      <c r="D286" s="2">
        <v>7.0</v>
      </c>
      <c r="E286" s="2">
        <v>4.0</v>
      </c>
      <c r="F286" s="9"/>
      <c r="G286" s="3">
        <f t="shared" si="1"/>
        <v>3</v>
      </c>
      <c r="H286" s="3"/>
      <c r="I286" s="3"/>
      <c r="J286" s="3"/>
    </row>
    <row r="287">
      <c r="A287" s="2">
        <v>2015.0</v>
      </c>
      <c r="B287" s="3" t="s">
        <v>7</v>
      </c>
      <c r="C287" s="3" t="s">
        <v>33</v>
      </c>
      <c r="D287" s="2">
        <v>1.0</v>
      </c>
      <c r="E287" s="2">
        <v>0.0</v>
      </c>
      <c r="F287" s="3"/>
      <c r="G287" s="3">
        <f t="shared" si="1"/>
        <v>1</v>
      </c>
      <c r="H287" s="3"/>
      <c r="I287" s="3"/>
      <c r="J287" s="3"/>
    </row>
    <row r="288">
      <c r="A288" s="2">
        <v>2015.0</v>
      </c>
      <c r="B288" s="3" t="s">
        <v>12</v>
      </c>
      <c r="C288" s="3" t="s">
        <v>37</v>
      </c>
      <c r="D288" s="2">
        <v>5.0</v>
      </c>
      <c r="E288" s="2">
        <v>1.0</v>
      </c>
      <c r="F288" s="9"/>
      <c r="G288" s="3">
        <f t="shared" si="1"/>
        <v>4</v>
      </c>
      <c r="H288" s="3"/>
      <c r="I288" s="3"/>
      <c r="J288" s="3"/>
    </row>
    <row r="289">
      <c r="A289" s="3"/>
      <c r="B289" s="3" t="s">
        <v>22</v>
      </c>
      <c r="C289" s="3" t="s">
        <v>22</v>
      </c>
      <c r="D289" s="3"/>
      <c r="E289" s="3"/>
      <c r="F289" s="3"/>
      <c r="G289" s="3">
        <f t="shared" si="1"/>
        <v>0</v>
      </c>
      <c r="H289" s="3"/>
      <c r="I289" s="3"/>
      <c r="J289" s="3"/>
    </row>
    <row r="290">
      <c r="A290" s="2">
        <v>2016.0</v>
      </c>
      <c r="B290" s="3" t="s">
        <v>7</v>
      </c>
      <c r="C290" s="3" t="s">
        <v>33</v>
      </c>
      <c r="D290" s="2">
        <v>1.0</v>
      </c>
      <c r="E290" s="2">
        <v>1.0</v>
      </c>
      <c r="F290" s="3"/>
      <c r="G290" s="3">
        <f t="shared" si="1"/>
        <v>0</v>
      </c>
      <c r="H290" s="3"/>
      <c r="I290" s="3"/>
      <c r="J290" s="3"/>
    </row>
    <row r="291">
      <c r="A291" s="2">
        <v>2016.0</v>
      </c>
      <c r="B291" s="3" t="s">
        <v>7</v>
      </c>
      <c r="C291" s="3" t="s">
        <v>50</v>
      </c>
      <c r="D291" s="2">
        <v>1.0</v>
      </c>
      <c r="E291" s="2">
        <v>0.0</v>
      </c>
      <c r="F291" s="3"/>
      <c r="G291" s="3">
        <f t="shared" si="1"/>
        <v>1</v>
      </c>
      <c r="H291" s="3"/>
      <c r="I291" s="3"/>
      <c r="J291" s="3"/>
    </row>
    <row r="292">
      <c r="A292" s="2">
        <v>2016.0</v>
      </c>
      <c r="B292" s="3" t="s">
        <v>33</v>
      </c>
      <c r="C292" s="3" t="s">
        <v>9</v>
      </c>
      <c r="D292" s="2">
        <v>2.0</v>
      </c>
      <c r="E292" s="2">
        <v>2.0</v>
      </c>
      <c r="F292" s="3"/>
      <c r="G292" s="3">
        <f t="shared" si="1"/>
        <v>0</v>
      </c>
      <c r="H292" s="3"/>
      <c r="I292" s="3"/>
      <c r="J292" s="3"/>
    </row>
    <row r="293">
      <c r="A293" s="2">
        <v>2016.0</v>
      </c>
      <c r="B293" s="3" t="s">
        <v>7</v>
      </c>
      <c r="C293" s="3" t="s">
        <v>93</v>
      </c>
      <c r="D293" s="2">
        <v>3.0</v>
      </c>
      <c r="E293" s="2">
        <v>2.0</v>
      </c>
      <c r="F293" s="9"/>
      <c r="G293" s="3">
        <f t="shared" si="1"/>
        <v>1</v>
      </c>
      <c r="H293" s="3"/>
      <c r="I293" s="3"/>
      <c r="J293" s="3"/>
    </row>
    <row r="294">
      <c r="A294" s="2">
        <v>2016.0</v>
      </c>
      <c r="B294" s="3" t="s">
        <v>9</v>
      </c>
      <c r="C294" s="3" t="s">
        <v>30</v>
      </c>
      <c r="D294" s="2">
        <v>3.0</v>
      </c>
      <c r="E294" s="2">
        <v>2.0</v>
      </c>
      <c r="F294" s="9"/>
      <c r="G294" s="3">
        <f t="shared" si="1"/>
        <v>1</v>
      </c>
      <c r="H294" s="3"/>
      <c r="I294" s="3"/>
      <c r="J294" s="3"/>
    </row>
    <row r="295">
      <c r="A295" s="2">
        <v>2016.0</v>
      </c>
      <c r="B295" s="3" t="s">
        <v>50</v>
      </c>
      <c r="C295" s="3" t="s">
        <v>37</v>
      </c>
      <c r="D295" s="2">
        <v>3.0</v>
      </c>
      <c r="E295" s="2">
        <v>2.0</v>
      </c>
      <c r="F295" s="9"/>
      <c r="G295" s="3">
        <f t="shared" si="1"/>
        <v>1</v>
      </c>
      <c r="H295" s="3"/>
      <c r="I295" s="3"/>
      <c r="J295" s="3"/>
    </row>
    <row r="296">
      <c r="A296" s="2">
        <v>2016.0</v>
      </c>
      <c r="B296" s="3" t="s">
        <v>33</v>
      </c>
      <c r="C296" s="3" t="s">
        <v>12</v>
      </c>
      <c r="D296" s="2">
        <v>3.0</v>
      </c>
      <c r="E296" s="2">
        <v>2.0</v>
      </c>
      <c r="F296" s="9"/>
      <c r="G296" s="3">
        <f t="shared" si="1"/>
        <v>1</v>
      </c>
      <c r="H296" s="3"/>
      <c r="I296" s="3"/>
      <c r="J296" s="3"/>
    </row>
    <row r="297">
      <c r="A297" s="3"/>
      <c r="B297" s="3" t="s">
        <v>22</v>
      </c>
      <c r="C297" s="3" t="s">
        <v>22</v>
      </c>
      <c r="D297" s="3"/>
      <c r="E297" s="3"/>
      <c r="F297" s="3"/>
      <c r="G297" s="3">
        <f t="shared" si="1"/>
        <v>0</v>
      </c>
      <c r="H297" s="3"/>
      <c r="I297" s="3"/>
      <c r="J297" s="3"/>
    </row>
    <row r="298">
      <c r="A298" s="2">
        <v>2017.0</v>
      </c>
      <c r="B298" s="3" t="s">
        <v>7</v>
      </c>
      <c r="C298" s="3" t="s">
        <v>16</v>
      </c>
      <c r="D298" s="2">
        <v>4.0</v>
      </c>
      <c r="E298" s="2">
        <v>1.0</v>
      </c>
      <c r="F298" s="3"/>
      <c r="G298" s="3">
        <f t="shared" si="1"/>
        <v>3</v>
      </c>
      <c r="H298" s="3"/>
      <c r="I298" s="3"/>
      <c r="J298" s="3"/>
    </row>
    <row r="299">
      <c r="A299" s="2">
        <v>2017.0</v>
      </c>
      <c r="B299" s="3" t="s">
        <v>7</v>
      </c>
      <c r="C299" s="3" t="s">
        <v>33</v>
      </c>
      <c r="D299" s="2">
        <v>4.0</v>
      </c>
      <c r="E299" s="2">
        <v>2.0</v>
      </c>
      <c r="F299" s="9"/>
      <c r="G299" s="3">
        <f t="shared" si="1"/>
        <v>2</v>
      </c>
      <c r="H299" s="3"/>
      <c r="I299" s="3"/>
      <c r="J299" s="3"/>
    </row>
    <row r="300">
      <c r="A300" s="2">
        <v>2017.0</v>
      </c>
      <c r="B300" s="3" t="s">
        <v>16</v>
      </c>
      <c r="C300" s="3" t="s">
        <v>38</v>
      </c>
      <c r="D300" s="2">
        <v>4.0</v>
      </c>
      <c r="E300" s="2">
        <v>1.0</v>
      </c>
      <c r="F300" s="9"/>
      <c r="G300" s="3">
        <f t="shared" si="1"/>
        <v>3</v>
      </c>
      <c r="H300" s="3"/>
      <c r="I300" s="3"/>
      <c r="J300" s="3"/>
    </row>
    <row r="301">
      <c r="A301" s="2">
        <v>2017.0</v>
      </c>
      <c r="B301" s="3" t="s">
        <v>16</v>
      </c>
      <c r="C301" s="3" t="s">
        <v>12</v>
      </c>
      <c r="D301" s="2">
        <v>3.0</v>
      </c>
      <c r="E301" s="2">
        <v>0.0</v>
      </c>
      <c r="F301" s="3"/>
      <c r="G301" s="3">
        <f t="shared" si="1"/>
        <v>3</v>
      </c>
      <c r="H301" s="3"/>
      <c r="I301" s="3"/>
      <c r="J301" s="3"/>
    </row>
    <row r="302">
      <c r="A302" s="2">
        <v>2017.0</v>
      </c>
      <c r="B302" s="3" t="s">
        <v>7</v>
      </c>
      <c r="C302" s="3" t="s">
        <v>9</v>
      </c>
      <c r="D302" s="2">
        <v>6.0</v>
      </c>
      <c r="E302" s="2">
        <v>3.0</v>
      </c>
      <c r="F302" s="9"/>
      <c r="G302" s="3">
        <f t="shared" si="1"/>
        <v>3</v>
      </c>
      <c r="H302" s="3"/>
      <c r="I302" s="3"/>
      <c r="J302" s="3"/>
    </row>
    <row r="303">
      <c r="A303" s="2">
        <v>2017.0</v>
      </c>
      <c r="B303" s="3" t="s">
        <v>38</v>
      </c>
      <c r="C303" s="3" t="s">
        <v>18</v>
      </c>
      <c r="D303" s="2">
        <v>6.0</v>
      </c>
      <c r="E303" s="2">
        <v>3.0</v>
      </c>
      <c r="F303" s="9"/>
      <c r="G303" s="3">
        <f t="shared" si="1"/>
        <v>3</v>
      </c>
      <c r="H303" s="3"/>
      <c r="I303" s="3"/>
      <c r="J303" s="3"/>
    </row>
    <row r="304">
      <c r="A304" s="2">
        <v>2017.0</v>
      </c>
      <c r="B304" s="3" t="s">
        <v>33</v>
      </c>
      <c r="C304" s="3" t="s">
        <v>94</v>
      </c>
      <c r="D304" s="2">
        <v>2.0</v>
      </c>
      <c r="E304" s="2">
        <v>1.0</v>
      </c>
      <c r="F304" s="9"/>
      <c r="G304" s="3">
        <f t="shared" si="1"/>
        <v>1</v>
      </c>
      <c r="H304" s="3"/>
      <c r="I304" s="3"/>
      <c r="J304" s="3"/>
    </row>
    <row r="305">
      <c r="A305" s="3"/>
      <c r="B305" s="3" t="s">
        <v>22</v>
      </c>
      <c r="C305" s="3" t="s">
        <v>22</v>
      </c>
      <c r="D305" s="3"/>
      <c r="E305" s="3"/>
      <c r="F305" s="3"/>
      <c r="G305" s="3">
        <f t="shared" si="1"/>
        <v>0</v>
      </c>
      <c r="H305" s="3"/>
      <c r="I305" s="3"/>
      <c r="J305" s="3"/>
    </row>
    <row r="306">
      <c r="A306" s="2">
        <v>2018.0</v>
      </c>
      <c r="B306" s="3" t="s">
        <v>7</v>
      </c>
      <c r="C306" s="3" t="s">
        <v>6</v>
      </c>
      <c r="D306" s="2">
        <v>3.0</v>
      </c>
      <c r="E306" s="2">
        <v>1.0</v>
      </c>
      <c r="F306" s="3"/>
      <c r="G306" s="3">
        <f t="shared" si="1"/>
        <v>2</v>
      </c>
      <c r="H306" s="3"/>
      <c r="I306" s="3"/>
      <c r="J306" s="3"/>
    </row>
    <row r="307">
      <c r="A307" s="2">
        <v>2018.0</v>
      </c>
      <c r="B307" s="3" t="s">
        <v>6</v>
      </c>
      <c r="C307" s="3" t="s">
        <v>41</v>
      </c>
      <c r="D307" s="2">
        <v>7.0</v>
      </c>
      <c r="E307" s="2">
        <v>6.0</v>
      </c>
      <c r="F307" s="3"/>
      <c r="G307" s="3">
        <f t="shared" si="1"/>
        <v>1</v>
      </c>
      <c r="H307" s="3"/>
      <c r="I307" s="3"/>
      <c r="J307" s="3"/>
    </row>
    <row r="308">
      <c r="A308" s="2">
        <v>2018.0</v>
      </c>
      <c r="B308" s="3" t="s">
        <v>7</v>
      </c>
      <c r="C308" s="3" t="s">
        <v>9</v>
      </c>
      <c r="D308" s="2">
        <v>4.0</v>
      </c>
      <c r="E308" s="2">
        <v>3.0</v>
      </c>
      <c r="F308" s="3"/>
      <c r="G308" s="3">
        <f t="shared" si="1"/>
        <v>1</v>
      </c>
      <c r="H308" s="3"/>
      <c r="I308" s="3"/>
      <c r="J308" s="3"/>
    </row>
    <row r="309">
      <c r="A309" s="2">
        <v>2018.0</v>
      </c>
      <c r="B309" s="3" t="s">
        <v>6</v>
      </c>
      <c r="C309" s="3" t="s">
        <v>50</v>
      </c>
      <c r="D309" s="2">
        <v>5.0</v>
      </c>
      <c r="E309" s="2">
        <v>1.0</v>
      </c>
      <c r="F309" s="3"/>
      <c r="G309" s="3">
        <f t="shared" si="1"/>
        <v>4</v>
      </c>
      <c r="H309" s="3"/>
      <c r="I309" s="3"/>
      <c r="J309" s="3"/>
    </row>
    <row r="310">
      <c r="A310" s="2">
        <v>2018.0</v>
      </c>
      <c r="B310" s="3" t="s">
        <v>7</v>
      </c>
      <c r="C310" s="3" t="s">
        <v>16</v>
      </c>
      <c r="D310" s="2">
        <v>4.0</v>
      </c>
      <c r="E310" s="2">
        <v>3.0</v>
      </c>
      <c r="F310" s="3"/>
      <c r="G310" s="3">
        <f t="shared" si="1"/>
        <v>1</v>
      </c>
      <c r="H310" s="3"/>
      <c r="I310" s="3"/>
      <c r="J310" s="3"/>
    </row>
    <row r="311">
      <c r="A311" s="2">
        <v>2018.0</v>
      </c>
      <c r="B311" s="3" t="s">
        <v>9</v>
      </c>
      <c r="C311" s="3" t="s">
        <v>95</v>
      </c>
      <c r="D311" s="2">
        <v>2.0</v>
      </c>
      <c r="E311" s="2">
        <v>1.0</v>
      </c>
      <c r="F311" s="3"/>
      <c r="G311" s="3">
        <f t="shared" si="1"/>
        <v>1</v>
      </c>
      <c r="H311" s="3"/>
      <c r="I311" s="3"/>
      <c r="J311" s="3"/>
    </row>
    <row r="312">
      <c r="A312" s="2">
        <v>2018.0</v>
      </c>
      <c r="B312" s="3" t="s">
        <v>41</v>
      </c>
      <c r="C312" s="3" t="s">
        <v>12</v>
      </c>
      <c r="D312" s="2">
        <v>4.0</v>
      </c>
      <c r="E312" s="2">
        <v>4.0</v>
      </c>
      <c r="F312" s="3"/>
      <c r="G312" s="3">
        <f t="shared" si="1"/>
        <v>0</v>
      </c>
      <c r="H312" s="3"/>
      <c r="I312" s="3"/>
      <c r="J312" s="3"/>
    </row>
    <row r="313">
      <c r="A313" s="3"/>
      <c r="B313" s="3" t="s">
        <v>22</v>
      </c>
      <c r="C313" s="3" t="s">
        <v>22</v>
      </c>
      <c r="D313" s="3"/>
      <c r="E313" s="3"/>
      <c r="F313" s="3"/>
      <c r="G313" s="3">
        <f t="shared" si="1"/>
        <v>0</v>
      </c>
      <c r="H313" s="3"/>
      <c r="I313" s="3"/>
      <c r="J313" s="3"/>
    </row>
    <row r="314">
      <c r="A314" s="2">
        <v>2019.0</v>
      </c>
      <c r="B314" s="3" t="s">
        <v>6</v>
      </c>
      <c r="C314" s="3" t="s">
        <v>52</v>
      </c>
      <c r="D314" s="2">
        <v>2.0</v>
      </c>
      <c r="E314" s="2">
        <v>0.0</v>
      </c>
      <c r="F314" s="3"/>
      <c r="G314" s="3">
        <f t="shared" si="1"/>
        <v>2</v>
      </c>
      <c r="H314" s="3"/>
      <c r="I314" s="3"/>
      <c r="J314" s="3"/>
    </row>
    <row r="315">
      <c r="A315" s="2">
        <v>2019.0</v>
      </c>
      <c r="B315" s="3" t="s">
        <v>6</v>
      </c>
      <c r="C315" s="3" t="s">
        <v>12</v>
      </c>
      <c r="D315" s="2">
        <v>4.0</v>
      </c>
      <c r="E315" s="2">
        <v>3.0</v>
      </c>
      <c r="F315" s="3"/>
      <c r="G315" s="3">
        <f t="shared" si="1"/>
        <v>1</v>
      </c>
      <c r="H315" s="3"/>
      <c r="I315" s="3"/>
      <c r="J315" s="3"/>
    </row>
    <row r="316">
      <c r="A316" s="2">
        <v>2019.0</v>
      </c>
      <c r="B316" s="3" t="s">
        <v>52</v>
      </c>
      <c r="C316" s="3" t="s">
        <v>10</v>
      </c>
      <c r="D316" s="2">
        <v>3.0</v>
      </c>
      <c r="E316" s="2">
        <v>3.0</v>
      </c>
      <c r="F316" s="3"/>
      <c r="G316" s="3">
        <f t="shared" si="1"/>
        <v>0</v>
      </c>
      <c r="H316" s="3"/>
      <c r="I316" s="3"/>
      <c r="J316" s="3"/>
    </row>
    <row r="317">
      <c r="A317" s="2">
        <v>2019.0</v>
      </c>
      <c r="B317" s="3" t="s">
        <v>12</v>
      </c>
      <c r="C317" s="3" t="s">
        <v>20</v>
      </c>
      <c r="D317" s="2">
        <v>4.0</v>
      </c>
      <c r="E317" s="2">
        <v>0.0</v>
      </c>
      <c r="F317" s="3"/>
      <c r="G317" s="3">
        <f t="shared" si="1"/>
        <v>4</v>
      </c>
      <c r="H317" s="3"/>
      <c r="I317" s="3"/>
      <c r="J317" s="3"/>
    </row>
    <row r="318">
      <c r="A318" s="2">
        <v>2019.0</v>
      </c>
      <c r="B318" s="3" t="s">
        <v>52</v>
      </c>
      <c r="C318" s="3" t="s">
        <v>50</v>
      </c>
      <c r="D318" s="2">
        <v>4.0</v>
      </c>
      <c r="E318" s="2">
        <v>4.0</v>
      </c>
      <c r="F318" s="3"/>
      <c r="G318" s="3">
        <f t="shared" si="1"/>
        <v>0</v>
      </c>
      <c r="H318" s="3"/>
      <c r="I318" s="3"/>
      <c r="J318" s="3"/>
    </row>
    <row r="319">
      <c r="A319" s="2">
        <v>2019.0</v>
      </c>
      <c r="B319" s="3" t="s">
        <v>6</v>
      </c>
      <c r="C319" s="3" t="s">
        <v>27</v>
      </c>
      <c r="D319" s="2">
        <v>6.0</v>
      </c>
      <c r="E319" s="2">
        <v>1.0</v>
      </c>
      <c r="F319" s="3"/>
      <c r="G319" s="3">
        <f t="shared" si="1"/>
        <v>5</v>
      </c>
      <c r="H319" s="3"/>
      <c r="I319" s="3"/>
      <c r="J319" s="3"/>
    </row>
    <row r="320">
      <c r="A320" s="2">
        <v>2019.0</v>
      </c>
      <c r="B320" s="3" t="s">
        <v>10</v>
      </c>
      <c r="C320" s="3" t="s">
        <v>16</v>
      </c>
      <c r="D320" s="2">
        <v>3.0</v>
      </c>
      <c r="E320" s="2">
        <v>2.0</v>
      </c>
      <c r="F320" s="3"/>
      <c r="G320" s="3">
        <f t="shared" si="1"/>
        <v>1</v>
      </c>
      <c r="H320" s="3"/>
      <c r="I320" s="3"/>
      <c r="J320" s="3"/>
    </row>
    <row r="321">
      <c r="A321" s="3"/>
      <c r="B321" s="3" t="s">
        <v>22</v>
      </c>
      <c r="C321" s="3" t="s">
        <v>22</v>
      </c>
      <c r="D321" s="3"/>
      <c r="E321" s="3"/>
      <c r="F321" s="3"/>
      <c r="G321" s="3">
        <f t="shared" si="1"/>
        <v>0</v>
      </c>
      <c r="H321" s="3"/>
      <c r="I321" s="3"/>
      <c r="J321" s="3"/>
    </row>
    <row r="322">
      <c r="A322" s="2">
        <v>2020.0</v>
      </c>
      <c r="B322" s="3" t="s">
        <v>9</v>
      </c>
      <c r="C322" s="3" t="s">
        <v>37</v>
      </c>
      <c r="D322" s="2">
        <v>1.0</v>
      </c>
      <c r="E322" s="2">
        <v>0.0</v>
      </c>
      <c r="F322" s="3"/>
      <c r="G322" s="3">
        <f t="shared" si="1"/>
        <v>1</v>
      </c>
      <c r="H322" s="3"/>
      <c r="I322" s="3"/>
      <c r="J322" s="3"/>
    </row>
    <row r="323">
      <c r="A323" s="2">
        <v>2020.0</v>
      </c>
      <c r="B323" s="3" t="s">
        <v>9</v>
      </c>
      <c r="C323" s="3" t="s">
        <v>74</v>
      </c>
      <c r="D323" s="2">
        <v>3.0</v>
      </c>
      <c r="E323" s="2">
        <v>0.0</v>
      </c>
      <c r="F323" s="3"/>
      <c r="G323" s="3">
        <f t="shared" si="1"/>
        <v>3</v>
      </c>
      <c r="H323" s="3"/>
      <c r="I323" s="3"/>
      <c r="J323" s="3"/>
    </row>
    <row r="324">
      <c r="A324" s="2">
        <v>2020.0</v>
      </c>
      <c r="B324" s="3" t="s">
        <v>37</v>
      </c>
      <c r="C324" s="3" t="s">
        <v>72</v>
      </c>
      <c r="D324" s="2">
        <v>3.0</v>
      </c>
      <c r="E324" s="2">
        <v>0.0</v>
      </c>
      <c r="F324" s="3"/>
      <c r="G324" s="3">
        <f t="shared" si="1"/>
        <v>3</v>
      </c>
      <c r="H324" s="3"/>
      <c r="I324" s="3"/>
      <c r="J324" s="3"/>
    </row>
    <row r="325">
      <c r="A325" s="2">
        <v>2020.0</v>
      </c>
      <c r="B325" s="3" t="s">
        <v>37</v>
      </c>
      <c r="C325" s="3" t="s">
        <v>96</v>
      </c>
      <c r="D325" s="2">
        <v>2.0</v>
      </c>
      <c r="E325" s="2">
        <v>1.0</v>
      </c>
      <c r="F325" s="3"/>
      <c r="G325" s="3">
        <f t="shared" si="1"/>
        <v>1</v>
      </c>
      <c r="H325" s="3"/>
      <c r="I325" s="3"/>
      <c r="J325" s="3"/>
    </row>
    <row r="326">
      <c r="A326" s="2">
        <v>2020.0</v>
      </c>
      <c r="B326" s="3" t="s">
        <v>9</v>
      </c>
      <c r="C326" s="3" t="s">
        <v>12</v>
      </c>
      <c r="D326" s="2">
        <v>8.0</v>
      </c>
      <c r="E326" s="2">
        <v>2.0</v>
      </c>
      <c r="F326" s="3"/>
      <c r="G326" s="3">
        <f t="shared" si="1"/>
        <v>6</v>
      </c>
      <c r="H326" s="3"/>
      <c r="I326" s="3"/>
      <c r="J326" s="3"/>
    </row>
    <row r="327">
      <c r="A327" s="2">
        <v>2020.0</v>
      </c>
      <c r="B327" s="3" t="s">
        <v>72</v>
      </c>
      <c r="C327" s="3" t="s">
        <v>33</v>
      </c>
      <c r="D327" s="2">
        <v>2.0</v>
      </c>
      <c r="E327" s="2">
        <v>1.0</v>
      </c>
      <c r="F327" s="3"/>
      <c r="G327" s="3">
        <f t="shared" si="1"/>
        <v>1</v>
      </c>
      <c r="H327" s="3"/>
      <c r="I327" s="3"/>
      <c r="J327" s="3"/>
    </row>
    <row r="328">
      <c r="A328" s="2">
        <v>2020.0</v>
      </c>
      <c r="B328" s="3" t="s">
        <v>74</v>
      </c>
      <c r="C328" s="3" t="s">
        <v>50</v>
      </c>
      <c r="D328" s="2">
        <v>3.0</v>
      </c>
      <c r="E328" s="2">
        <v>1.0</v>
      </c>
      <c r="F328" s="3"/>
      <c r="G328" s="3">
        <f t="shared" si="1"/>
        <v>2</v>
      </c>
      <c r="H328" s="3"/>
      <c r="I328" s="3"/>
      <c r="J328" s="3"/>
    </row>
    <row r="329">
      <c r="A329" s="3"/>
      <c r="B329" s="3" t="s">
        <v>22</v>
      </c>
      <c r="C329" s="3" t="s">
        <v>22</v>
      </c>
      <c r="D329" s="3"/>
      <c r="E329" s="3"/>
      <c r="F329" s="3"/>
      <c r="G329" s="3">
        <f t="shared" si="1"/>
        <v>0</v>
      </c>
      <c r="H329" s="3"/>
      <c r="I329" s="3"/>
      <c r="J329" s="3"/>
    </row>
    <row r="330">
      <c r="A330" s="2">
        <v>2021.0</v>
      </c>
      <c r="B330" s="3" t="s">
        <v>21</v>
      </c>
      <c r="C330" s="3" t="s">
        <v>50</v>
      </c>
      <c r="D330" s="2">
        <v>1.0</v>
      </c>
      <c r="E330" s="2">
        <v>0.0</v>
      </c>
      <c r="F330" s="3"/>
      <c r="G330" s="3">
        <f t="shared" si="1"/>
        <v>1</v>
      </c>
      <c r="H330" s="3"/>
      <c r="I330" s="3"/>
      <c r="J330" s="3"/>
    </row>
    <row r="331">
      <c r="A331" s="2">
        <v>2021.0</v>
      </c>
      <c r="B331" s="3" t="s">
        <v>21</v>
      </c>
      <c r="C331" s="3" t="s">
        <v>7</v>
      </c>
      <c r="D331" s="2">
        <v>3.0</v>
      </c>
      <c r="E331" s="2">
        <v>1.0</v>
      </c>
      <c r="F331" s="3"/>
      <c r="G331" s="3">
        <f t="shared" si="1"/>
        <v>2</v>
      </c>
      <c r="H331" s="3"/>
      <c r="I331" s="3"/>
      <c r="J331" s="3"/>
    </row>
    <row r="332">
      <c r="A332" s="2">
        <v>2021.0</v>
      </c>
      <c r="B332" s="3" t="s">
        <v>50</v>
      </c>
      <c r="C332" s="3" t="s">
        <v>37</v>
      </c>
      <c r="D332" s="2">
        <v>4.0</v>
      </c>
      <c r="E332" s="2">
        <v>1.0</v>
      </c>
      <c r="F332" s="3"/>
      <c r="G332" s="3">
        <f t="shared" si="1"/>
        <v>3</v>
      </c>
      <c r="H332" s="3"/>
      <c r="I332" s="3"/>
      <c r="J332" s="3"/>
    </row>
    <row r="333">
      <c r="A333" s="2">
        <v>2021.0</v>
      </c>
      <c r="B333" s="3" t="s">
        <v>7</v>
      </c>
      <c r="C333" s="3" t="s">
        <v>6</v>
      </c>
      <c r="D333" s="2">
        <v>3.0</v>
      </c>
      <c r="E333" s="2">
        <v>1.0</v>
      </c>
      <c r="F333" s="3"/>
      <c r="G333" s="3">
        <f t="shared" si="1"/>
        <v>2</v>
      </c>
      <c r="H333" s="3"/>
      <c r="I333" s="3"/>
      <c r="J333" s="3"/>
    </row>
    <row r="334">
      <c r="A334" s="2">
        <v>2021.0</v>
      </c>
      <c r="B334" s="3" t="s">
        <v>37</v>
      </c>
      <c r="C334" s="3" t="s">
        <v>9</v>
      </c>
      <c r="D334" s="2">
        <v>3.0</v>
      </c>
      <c r="E334" s="2">
        <v>3.0</v>
      </c>
      <c r="F334" s="3"/>
      <c r="G334" s="3">
        <f t="shared" si="1"/>
        <v>0</v>
      </c>
      <c r="H334" s="3"/>
      <c r="I334" s="3"/>
      <c r="J334" s="3"/>
    </row>
    <row r="335">
      <c r="A335" s="2">
        <v>2021.0</v>
      </c>
      <c r="B335" s="3" t="s">
        <v>21</v>
      </c>
      <c r="C335" s="3" t="s">
        <v>27</v>
      </c>
      <c r="D335" s="2">
        <v>2.0</v>
      </c>
      <c r="E335" s="2">
        <v>1.0</v>
      </c>
      <c r="F335" s="3"/>
      <c r="G335" s="3">
        <f t="shared" si="1"/>
        <v>1</v>
      </c>
      <c r="H335" s="3"/>
      <c r="I335" s="3"/>
      <c r="J335" s="3"/>
    </row>
    <row r="336">
      <c r="A336" s="2">
        <v>2021.0</v>
      </c>
      <c r="B336" s="3" t="s">
        <v>50</v>
      </c>
      <c r="C336" s="6" t="s">
        <v>97</v>
      </c>
      <c r="D336" s="2">
        <v>4.0</v>
      </c>
      <c r="E336" s="2">
        <v>2.0</v>
      </c>
      <c r="F336" s="3"/>
      <c r="G336" s="3">
        <f t="shared" si="1"/>
        <v>2</v>
      </c>
      <c r="H336" s="3"/>
      <c r="I336" s="3"/>
      <c r="J336" s="3"/>
    </row>
    <row r="341">
      <c r="A341" s="5">
        <f t="shared" ref="A341:A675" si="2">A2</f>
        <v>1981</v>
      </c>
      <c r="B341" s="5" t="str">
        <f t="shared" ref="B341:B675" si="3">C2</f>
        <v>Real Madrid</v>
      </c>
      <c r="C341" s="5" t="str">
        <f t="shared" ref="C341:C675" si="4">B2</f>
        <v>Liverpool</v>
      </c>
      <c r="G341" s="5">
        <f t="shared" ref="G341:G675" si="5">G2*-1</f>
        <v>-1</v>
      </c>
      <c r="H341" s="5" t="str">
        <f t="shared" ref="H341:H695" si="6">H2</f>
        <v/>
      </c>
    </row>
    <row r="342">
      <c r="A342" s="5">
        <f t="shared" si="2"/>
        <v>1981</v>
      </c>
      <c r="B342" s="5" t="str">
        <f t="shared" si="3"/>
        <v>Bayern Munich</v>
      </c>
      <c r="C342" s="5" t="str">
        <f t="shared" si="4"/>
        <v>Liverpool</v>
      </c>
      <c r="G342" s="5">
        <f t="shared" si="5"/>
        <v>0</v>
      </c>
      <c r="H342" s="5" t="str">
        <f t="shared" si="6"/>
        <v/>
      </c>
    </row>
    <row r="343">
      <c r="A343" s="5">
        <f t="shared" si="2"/>
        <v>1981</v>
      </c>
      <c r="B343" s="5" t="str">
        <f t="shared" si="3"/>
        <v>Internazionale</v>
      </c>
      <c r="C343" s="5" t="str">
        <f t="shared" si="4"/>
        <v>Real Madrid</v>
      </c>
      <c r="G343" s="5">
        <f t="shared" si="5"/>
        <v>-2</v>
      </c>
      <c r="H343" s="5" t="str">
        <f t="shared" si="6"/>
        <v/>
      </c>
    </row>
    <row r="344">
      <c r="A344" s="5">
        <f t="shared" si="2"/>
        <v>1981</v>
      </c>
      <c r="B344" s="5" t="str">
        <f t="shared" si="3"/>
        <v>Red Star</v>
      </c>
      <c r="C344" s="5" t="str">
        <f t="shared" si="4"/>
        <v>Internazionale</v>
      </c>
      <c r="G344" s="5">
        <f t="shared" si="5"/>
        <v>-1</v>
      </c>
      <c r="H344" s="5" t="str">
        <f t="shared" si="6"/>
        <v/>
      </c>
    </row>
    <row r="345">
      <c r="A345" s="5">
        <f t="shared" si="2"/>
        <v>1981</v>
      </c>
      <c r="B345" s="5" t="str">
        <f t="shared" si="3"/>
        <v>Spartak Moscow</v>
      </c>
      <c r="C345" s="5" t="str">
        <f t="shared" si="4"/>
        <v>Real Madrid</v>
      </c>
      <c r="G345" s="5">
        <f t="shared" si="5"/>
        <v>-2</v>
      </c>
      <c r="H345" s="5" t="str">
        <f t="shared" si="6"/>
        <v/>
      </c>
    </row>
    <row r="346">
      <c r="A346" s="5">
        <f t="shared" si="2"/>
        <v>1981</v>
      </c>
      <c r="B346" s="5" t="str">
        <f t="shared" si="3"/>
        <v>Banik Ostrava</v>
      </c>
      <c r="C346" s="5" t="str">
        <f t="shared" si="4"/>
        <v>Bayern Munich</v>
      </c>
      <c r="G346" s="5">
        <f t="shared" si="5"/>
        <v>-4</v>
      </c>
      <c r="H346" s="5" t="str">
        <f t="shared" si="6"/>
        <v/>
      </c>
    </row>
    <row r="347">
      <c r="A347" s="5">
        <f t="shared" si="2"/>
        <v>1981</v>
      </c>
      <c r="B347" s="5" t="str">
        <f t="shared" si="3"/>
        <v>Sofia</v>
      </c>
      <c r="C347" s="5" t="str">
        <f t="shared" si="4"/>
        <v>Liverpool</v>
      </c>
      <c r="G347" s="5">
        <f t="shared" si="5"/>
        <v>-5</v>
      </c>
      <c r="H347" s="5" t="str">
        <f t="shared" si="6"/>
        <v/>
      </c>
    </row>
    <row r="348">
      <c r="A348" s="5" t="str">
        <f t="shared" si="2"/>
        <v/>
      </c>
      <c r="B348" s="5" t="str">
        <f t="shared" si="3"/>
        <v/>
      </c>
      <c r="C348" s="5" t="str">
        <f t="shared" si="4"/>
        <v/>
      </c>
      <c r="G348" s="5">
        <f t="shared" si="5"/>
        <v>0</v>
      </c>
      <c r="H348" s="5" t="str">
        <f t="shared" si="6"/>
        <v/>
      </c>
    </row>
    <row r="349">
      <c r="A349" s="5">
        <f t="shared" si="2"/>
        <v>1982</v>
      </c>
      <c r="B349" s="5" t="str">
        <f t="shared" si="3"/>
        <v>Bayern Munich</v>
      </c>
      <c r="C349" s="5" t="str">
        <f t="shared" si="4"/>
        <v>Aston Villa</v>
      </c>
      <c r="G349" s="5">
        <f t="shared" si="5"/>
        <v>-1</v>
      </c>
      <c r="H349" s="5" t="str">
        <f t="shared" si="6"/>
        <v/>
      </c>
    </row>
    <row r="350">
      <c r="A350" s="5">
        <f t="shared" si="2"/>
        <v>1982</v>
      </c>
      <c r="B350" s="5" t="str">
        <f t="shared" si="3"/>
        <v>Sofia</v>
      </c>
      <c r="C350" s="5" t="str">
        <f t="shared" si="4"/>
        <v>Bayern Munich</v>
      </c>
      <c r="G350" s="5">
        <f t="shared" si="5"/>
        <v>-3</v>
      </c>
      <c r="H350" s="5" t="str">
        <f t="shared" si="6"/>
        <v/>
      </c>
    </row>
    <row r="351">
      <c r="A351" s="5">
        <f t="shared" si="2"/>
        <v>1982</v>
      </c>
      <c r="B351" s="5" t="str">
        <f t="shared" si="3"/>
        <v>Anderlecht</v>
      </c>
      <c r="C351" s="5" t="str">
        <f t="shared" si="4"/>
        <v>Aston Villa</v>
      </c>
      <c r="G351" s="5">
        <f t="shared" si="5"/>
        <v>-1</v>
      </c>
      <c r="H351" s="5" t="str">
        <f t="shared" si="6"/>
        <v/>
      </c>
    </row>
    <row r="352">
      <c r="A352" s="5">
        <f t="shared" si="2"/>
        <v>1982</v>
      </c>
      <c r="B352" s="5" t="str">
        <f t="shared" si="3"/>
        <v>Universitatea Craiova</v>
      </c>
      <c r="C352" s="5" t="str">
        <f t="shared" si="4"/>
        <v>Bayern Munich</v>
      </c>
      <c r="G352" s="5">
        <f t="shared" si="5"/>
        <v>-2</v>
      </c>
      <c r="H352" s="5" t="str">
        <f t="shared" si="6"/>
        <v/>
      </c>
    </row>
    <row r="353">
      <c r="A353" s="5">
        <f t="shared" si="2"/>
        <v>1982</v>
      </c>
      <c r="B353" s="5" t="str">
        <f t="shared" si="3"/>
        <v>Liverpool</v>
      </c>
      <c r="C353" s="5" t="str">
        <f t="shared" si="4"/>
        <v>Sofia</v>
      </c>
      <c r="G353" s="5">
        <f t="shared" si="5"/>
        <v>-1</v>
      </c>
      <c r="H353" s="5" t="str">
        <f t="shared" si="6"/>
        <v/>
      </c>
    </row>
    <row r="354">
      <c r="A354" s="5">
        <f t="shared" si="2"/>
        <v>1982</v>
      </c>
      <c r="B354" s="5" t="str">
        <f t="shared" si="3"/>
        <v>Red Star</v>
      </c>
      <c r="C354" s="5" t="str">
        <f t="shared" si="4"/>
        <v>Anderlecht</v>
      </c>
      <c r="G354" s="5">
        <f t="shared" si="5"/>
        <v>-2</v>
      </c>
      <c r="H354" s="5" t="str">
        <f t="shared" si="6"/>
        <v/>
      </c>
    </row>
    <row r="355">
      <c r="A355" s="5">
        <f t="shared" si="2"/>
        <v>1982</v>
      </c>
      <c r="B355" s="5" t="str">
        <f t="shared" si="3"/>
        <v>Dynamo Kyiv</v>
      </c>
      <c r="C355" s="5" t="str">
        <f t="shared" si="4"/>
        <v>Aston Villa</v>
      </c>
      <c r="G355" s="5">
        <f t="shared" si="5"/>
        <v>-2</v>
      </c>
      <c r="H355" s="5" t="str">
        <f t="shared" si="6"/>
        <v/>
      </c>
    </row>
    <row r="356">
      <c r="A356" s="5" t="str">
        <f t="shared" si="2"/>
        <v/>
      </c>
      <c r="B356" s="5" t="str">
        <f t="shared" si="3"/>
        <v/>
      </c>
      <c r="C356" s="5" t="str">
        <f t="shared" si="4"/>
        <v/>
      </c>
      <c r="G356" s="5">
        <f t="shared" si="5"/>
        <v>0</v>
      </c>
      <c r="H356" s="5" t="str">
        <f t="shared" si="6"/>
        <v/>
      </c>
    </row>
    <row r="357">
      <c r="A357" s="5">
        <f t="shared" si="2"/>
        <v>1983</v>
      </c>
      <c r="B357" s="5" t="str">
        <f t="shared" si="3"/>
        <v>Juventus</v>
      </c>
      <c r="C357" s="5" t="str">
        <f t="shared" si="4"/>
        <v>Hamburg</v>
      </c>
      <c r="G357" s="5">
        <f t="shared" si="5"/>
        <v>-1</v>
      </c>
      <c r="H357" s="5" t="str">
        <f t="shared" si="6"/>
        <v/>
      </c>
    </row>
    <row r="358">
      <c r="A358" s="5">
        <f t="shared" si="2"/>
        <v>1983</v>
      </c>
      <c r="B358" s="5" t="str">
        <f t="shared" si="3"/>
        <v>Real Sociedad</v>
      </c>
      <c r="C358" s="5" t="str">
        <f t="shared" si="4"/>
        <v>Hamburg</v>
      </c>
      <c r="G358" s="5">
        <f t="shared" si="5"/>
        <v>-1</v>
      </c>
      <c r="H358" s="5" t="str">
        <f t="shared" si="6"/>
        <v/>
      </c>
    </row>
    <row r="359">
      <c r="A359" s="5">
        <f t="shared" si="2"/>
        <v>1983</v>
      </c>
      <c r="B359" s="5" t="str">
        <f t="shared" si="3"/>
        <v>Widzew Lodz</v>
      </c>
      <c r="C359" s="5" t="str">
        <f t="shared" si="4"/>
        <v>Juventus</v>
      </c>
      <c r="G359" s="5">
        <f t="shared" si="5"/>
        <v>-2</v>
      </c>
      <c r="H359" s="5" t="str">
        <f t="shared" si="6"/>
        <v/>
      </c>
    </row>
    <row r="360">
      <c r="A360" s="5">
        <f t="shared" si="2"/>
        <v>1983</v>
      </c>
      <c r="B360" s="5" t="str">
        <f t="shared" si="3"/>
        <v>Liverpool</v>
      </c>
      <c r="C360" s="5" t="str">
        <f t="shared" si="4"/>
        <v>Widzew Lodz</v>
      </c>
      <c r="G360" s="5">
        <f t="shared" si="5"/>
        <v>-1</v>
      </c>
      <c r="H360" s="5" t="str">
        <f t="shared" si="6"/>
        <v/>
      </c>
    </row>
    <row r="361">
      <c r="A361" s="5">
        <f t="shared" si="2"/>
        <v>1983</v>
      </c>
      <c r="B361" s="5" t="str">
        <f t="shared" si="3"/>
        <v>Aston Villa</v>
      </c>
      <c r="C361" s="5" t="str">
        <f t="shared" si="4"/>
        <v>Juventus</v>
      </c>
      <c r="G361" s="5">
        <f t="shared" si="5"/>
        <v>-3</v>
      </c>
      <c r="H361" s="5" t="str">
        <f t="shared" si="6"/>
        <v/>
      </c>
    </row>
    <row r="362">
      <c r="A362" s="5">
        <f t="shared" si="2"/>
        <v>1983</v>
      </c>
      <c r="B362" s="5" t="str">
        <f t="shared" si="3"/>
        <v>Dynamo Kyiv</v>
      </c>
      <c r="C362" s="5" t="str">
        <f t="shared" si="4"/>
        <v>Hamburg</v>
      </c>
      <c r="G362" s="5">
        <f t="shared" si="5"/>
        <v>-2</v>
      </c>
      <c r="H362" s="5" t="str">
        <f t="shared" si="6"/>
        <v/>
      </c>
    </row>
    <row r="363">
      <c r="A363" s="5">
        <f t="shared" si="2"/>
        <v>1983</v>
      </c>
      <c r="B363" s="5" t="str">
        <f t="shared" si="3"/>
        <v>Sporting Portugal</v>
      </c>
      <c r="C363" s="5" t="str">
        <f t="shared" si="4"/>
        <v>Real Sociedad</v>
      </c>
      <c r="G363" s="5">
        <f t="shared" si="5"/>
        <v>-1</v>
      </c>
      <c r="H363" s="5" t="str">
        <f t="shared" si="6"/>
        <v/>
      </c>
    </row>
    <row r="364">
      <c r="A364" s="5" t="str">
        <f t="shared" si="2"/>
        <v/>
      </c>
      <c r="B364" s="5" t="str">
        <f t="shared" si="3"/>
        <v/>
      </c>
      <c r="C364" s="5" t="str">
        <f t="shared" si="4"/>
        <v/>
      </c>
      <c r="G364" s="5">
        <f t="shared" si="5"/>
        <v>0</v>
      </c>
      <c r="H364" s="5" t="str">
        <f t="shared" si="6"/>
        <v/>
      </c>
    </row>
    <row r="365">
      <c r="A365" s="5">
        <f t="shared" si="2"/>
        <v>1984</v>
      </c>
      <c r="B365" s="5" t="str">
        <f t="shared" si="3"/>
        <v>Roma</v>
      </c>
      <c r="C365" s="5" t="str">
        <f t="shared" si="4"/>
        <v>Liverpool</v>
      </c>
      <c r="G365" s="5">
        <f t="shared" si="5"/>
        <v>0</v>
      </c>
      <c r="H365" s="5" t="str">
        <f t="shared" si="6"/>
        <v/>
      </c>
    </row>
    <row r="366">
      <c r="A366" s="5">
        <f t="shared" si="2"/>
        <v>1984</v>
      </c>
      <c r="B366" s="5" t="str">
        <f t="shared" si="3"/>
        <v>Dinamo Bucaresti</v>
      </c>
      <c r="C366" s="5" t="str">
        <f t="shared" si="4"/>
        <v>Liverpool</v>
      </c>
      <c r="G366" s="5">
        <f t="shared" si="5"/>
        <v>-2</v>
      </c>
      <c r="H366" s="5" t="str">
        <f t="shared" si="6"/>
        <v/>
      </c>
    </row>
    <row r="367">
      <c r="A367" s="5">
        <f t="shared" si="2"/>
        <v>1984</v>
      </c>
      <c r="B367" s="5" t="str">
        <f t="shared" si="3"/>
        <v>Dundee United</v>
      </c>
      <c r="C367" s="5" t="str">
        <f t="shared" si="4"/>
        <v>Roma</v>
      </c>
      <c r="G367" s="5">
        <f t="shared" si="5"/>
        <v>-1</v>
      </c>
      <c r="H367" s="5" t="str">
        <f t="shared" si="6"/>
        <v/>
      </c>
    </row>
    <row r="368">
      <c r="A368" s="5">
        <f t="shared" si="2"/>
        <v>1984</v>
      </c>
      <c r="B368" s="5" t="str">
        <f t="shared" si="3"/>
        <v>Dynamo Berlin</v>
      </c>
      <c r="C368" s="5" t="str">
        <f t="shared" si="4"/>
        <v>Roma</v>
      </c>
      <c r="G368" s="5">
        <f t="shared" si="5"/>
        <v>-3</v>
      </c>
      <c r="H368" s="5" t="str">
        <f t="shared" si="6"/>
        <v/>
      </c>
    </row>
    <row r="369">
      <c r="A369" s="5">
        <f t="shared" si="2"/>
        <v>1984</v>
      </c>
      <c r="B369" s="5" t="str">
        <f t="shared" si="3"/>
        <v>Rapid Wien</v>
      </c>
      <c r="C369" s="5" t="str">
        <f t="shared" si="4"/>
        <v>Dundee United</v>
      </c>
      <c r="G369" s="5">
        <f t="shared" si="5"/>
        <v>0</v>
      </c>
      <c r="H369" s="5" t="str">
        <f t="shared" si="6"/>
        <v/>
      </c>
    </row>
    <row r="370">
      <c r="A370" s="5">
        <f t="shared" si="2"/>
        <v>1984</v>
      </c>
      <c r="B370" s="5" t="str">
        <f t="shared" si="3"/>
        <v>Dinamo Minsk</v>
      </c>
      <c r="C370" s="5" t="str">
        <f t="shared" si="4"/>
        <v>Dinamo Bucaresti</v>
      </c>
      <c r="G370" s="5">
        <f t="shared" si="5"/>
        <v>-1</v>
      </c>
      <c r="H370" s="5" t="str">
        <f t="shared" si="6"/>
        <v/>
      </c>
    </row>
    <row r="371">
      <c r="A371" s="5">
        <f t="shared" si="2"/>
        <v>1984</v>
      </c>
      <c r="B371" s="5" t="str">
        <f t="shared" si="3"/>
        <v>Benefica</v>
      </c>
      <c r="C371" s="5" t="str">
        <f t="shared" si="4"/>
        <v>Liverpool</v>
      </c>
      <c r="G371" s="5">
        <f t="shared" si="5"/>
        <v>-4</v>
      </c>
      <c r="H371" s="5" t="str">
        <f t="shared" si="6"/>
        <v/>
      </c>
    </row>
    <row r="372">
      <c r="A372" s="5" t="str">
        <f t="shared" si="2"/>
        <v/>
      </c>
      <c r="B372" s="5" t="str">
        <f t="shared" si="3"/>
        <v/>
      </c>
      <c r="C372" s="5" t="str">
        <f t="shared" si="4"/>
        <v/>
      </c>
      <c r="G372" s="5">
        <f t="shared" si="5"/>
        <v>0</v>
      </c>
      <c r="H372" s="5" t="str">
        <f t="shared" si="6"/>
        <v/>
      </c>
    </row>
    <row r="373">
      <c r="A373" s="5">
        <f t="shared" si="2"/>
        <v>1985</v>
      </c>
      <c r="B373" s="5" t="str">
        <f t="shared" si="3"/>
        <v>Liverpool</v>
      </c>
      <c r="C373" s="5" t="str">
        <f t="shared" si="4"/>
        <v>Juventus</v>
      </c>
      <c r="G373" s="5">
        <f t="shared" si="5"/>
        <v>-1</v>
      </c>
      <c r="H373" s="5" t="str">
        <f t="shared" si="6"/>
        <v/>
      </c>
    </row>
    <row r="374">
      <c r="A374" s="5">
        <f t="shared" si="2"/>
        <v>1985</v>
      </c>
      <c r="B374" s="5" t="str">
        <f t="shared" si="3"/>
        <v>Girondins Bordeaux</v>
      </c>
      <c r="C374" s="5" t="str">
        <f t="shared" si="4"/>
        <v>Juventus</v>
      </c>
      <c r="G374" s="5">
        <f t="shared" si="5"/>
        <v>-1</v>
      </c>
      <c r="H374" s="5" t="str">
        <f t="shared" si="6"/>
        <v/>
      </c>
    </row>
    <row r="375">
      <c r="A375" s="5">
        <f t="shared" si="2"/>
        <v>1985</v>
      </c>
      <c r="B375" s="5" t="str">
        <f t="shared" si="3"/>
        <v>Panathinakos</v>
      </c>
      <c r="C375" s="5" t="str">
        <f t="shared" si="4"/>
        <v>Liverpool</v>
      </c>
      <c r="G375" s="5">
        <f t="shared" si="5"/>
        <v>-5</v>
      </c>
      <c r="H375" s="5" t="str">
        <f t="shared" si="6"/>
        <v/>
      </c>
    </row>
    <row r="376">
      <c r="A376" s="5">
        <f t="shared" si="2"/>
        <v>1985</v>
      </c>
      <c r="B376" s="5" t="str">
        <f t="shared" si="3"/>
        <v>Sparta Praga</v>
      </c>
      <c r="C376" s="5" t="str">
        <f t="shared" si="4"/>
        <v>Juventus</v>
      </c>
      <c r="G376" s="5">
        <f t="shared" si="5"/>
        <v>-2</v>
      </c>
      <c r="H376" s="5" t="str">
        <f t="shared" si="6"/>
        <v/>
      </c>
    </row>
    <row r="377">
      <c r="A377" s="5">
        <f t="shared" si="2"/>
        <v>1985</v>
      </c>
      <c r="B377" s="5" t="str">
        <f t="shared" si="3"/>
        <v>Dnipro Dnipropetrovsk</v>
      </c>
      <c r="C377" s="5" t="str">
        <f t="shared" si="4"/>
        <v>Girondins Bordeaux</v>
      </c>
      <c r="G377" s="5">
        <f t="shared" si="5"/>
        <v>0</v>
      </c>
      <c r="H377" s="5" t="str">
        <f t="shared" si="6"/>
        <v/>
      </c>
    </row>
    <row r="378">
      <c r="A378" s="5">
        <f t="shared" si="2"/>
        <v>1985</v>
      </c>
      <c r="B378" s="5" t="str">
        <f t="shared" si="3"/>
        <v>Austria Viena</v>
      </c>
      <c r="C378" s="5" t="str">
        <f t="shared" si="4"/>
        <v>Liverpool</v>
      </c>
      <c r="G378" s="5">
        <f t="shared" si="5"/>
        <v>-3</v>
      </c>
      <c r="H378" s="5" t="str">
        <f t="shared" si="6"/>
        <v/>
      </c>
    </row>
    <row r="379">
      <c r="A379" s="5">
        <f t="shared" si="2"/>
        <v>1985</v>
      </c>
      <c r="B379" s="5" t="str">
        <f t="shared" si="3"/>
        <v>Goteborg</v>
      </c>
      <c r="C379" s="5" t="str">
        <f t="shared" si="4"/>
        <v>Panathinaikos</v>
      </c>
      <c r="G379" s="5">
        <f t="shared" si="5"/>
        <v>-1</v>
      </c>
      <c r="H379" s="5" t="str">
        <f t="shared" si="6"/>
        <v/>
      </c>
    </row>
    <row r="380">
      <c r="A380" s="5" t="str">
        <f t="shared" si="2"/>
        <v/>
      </c>
      <c r="B380" s="5" t="str">
        <f t="shared" si="3"/>
        <v/>
      </c>
      <c r="C380" s="5" t="str">
        <f t="shared" si="4"/>
        <v/>
      </c>
      <c r="G380" s="5">
        <f t="shared" si="5"/>
        <v>0</v>
      </c>
      <c r="H380" s="5" t="str">
        <f t="shared" si="6"/>
        <v/>
      </c>
    </row>
    <row r="381">
      <c r="A381" s="5">
        <f t="shared" si="2"/>
        <v>1986</v>
      </c>
      <c r="B381" s="5" t="str">
        <f t="shared" si="3"/>
        <v>Barcelona</v>
      </c>
      <c r="C381" s="5" t="str">
        <f t="shared" si="4"/>
        <v>Steaua Bucaresti</v>
      </c>
      <c r="G381" s="5">
        <f t="shared" si="5"/>
        <v>0</v>
      </c>
      <c r="H381" s="5" t="str">
        <f t="shared" si="6"/>
        <v/>
      </c>
    </row>
    <row r="382">
      <c r="A382" s="5">
        <f t="shared" si="2"/>
        <v>1986</v>
      </c>
      <c r="B382" s="5" t="str">
        <f t="shared" si="3"/>
        <v>Goteborg</v>
      </c>
      <c r="C382" s="5" t="str">
        <f t="shared" si="4"/>
        <v>Barcelona</v>
      </c>
      <c r="G382" s="5">
        <f t="shared" si="5"/>
        <v>0</v>
      </c>
      <c r="H382" s="5" t="str">
        <f t="shared" si="6"/>
        <v/>
      </c>
    </row>
    <row r="383">
      <c r="A383" s="5">
        <f t="shared" si="2"/>
        <v>1986</v>
      </c>
      <c r="B383" s="5" t="str">
        <f t="shared" si="3"/>
        <v>Anderlecht</v>
      </c>
      <c r="C383" s="5" t="str">
        <f t="shared" si="4"/>
        <v>Steaua Bucaresti</v>
      </c>
      <c r="G383" s="5">
        <f t="shared" si="5"/>
        <v>-2</v>
      </c>
      <c r="H383" s="5" t="str">
        <f t="shared" si="6"/>
        <v/>
      </c>
    </row>
    <row r="384">
      <c r="A384" s="5">
        <f t="shared" si="2"/>
        <v>1986</v>
      </c>
      <c r="B384" s="5" t="str">
        <f t="shared" si="3"/>
        <v>Bayern Munich</v>
      </c>
      <c r="C384" s="5" t="str">
        <f t="shared" si="4"/>
        <v>Anderlecht</v>
      </c>
      <c r="G384" s="5">
        <f t="shared" si="5"/>
        <v>-1</v>
      </c>
      <c r="H384" s="5" t="str">
        <f t="shared" si="6"/>
        <v/>
      </c>
    </row>
    <row r="385">
      <c r="A385" s="5">
        <f t="shared" si="2"/>
        <v>1986</v>
      </c>
      <c r="B385" s="5" t="str">
        <f t="shared" si="3"/>
        <v>Juventus</v>
      </c>
      <c r="C385" s="5" t="str">
        <f t="shared" si="4"/>
        <v>Barcelona</v>
      </c>
      <c r="G385" s="5">
        <f t="shared" si="5"/>
        <v>-1</v>
      </c>
      <c r="H385" s="5" t="str">
        <f t="shared" si="6"/>
        <v/>
      </c>
    </row>
    <row r="386">
      <c r="A386" s="5">
        <f t="shared" si="2"/>
        <v>1986</v>
      </c>
      <c r="B386" s="5" t="str">
        <f t="shared" si="3"/>
        <v>Aberdeen</v>
      </c>
      <c r="C386" s="5" t="str">
        <f t="shared" si="4"/>
        <v>Goteborg</v>
      </c>
      <c r="G386" s="5">
        <f t="shared" si="5"/>
        <v>0</v>
      </c>
      <c r="H386" s="5" t="str">
        <f t="shared" si="6"/>
        <v/>
      </c>
    </row>
    <row r="387">
      <c r="A387" s="5">
        <f t="shared" si="2"/>
        <v>1986</v>
      </c>
      <c r="B387" s="5" t="str">
        <f t="shared" si="3"/>
        <v>Kuuysi</v>
      </c>
      <c r="C387" s="5" t="str">
        <f t="shared" si="4"/>
        <v>Steaua Bucaresti</v>
      </c>
      <c r="G387" s="5">
        <f t="shared" si="5"/>
        <v>-1</v>
      </c>
      <c r="H387" s="5" t="str">
        <f t="shared" si="6"/>
        <v/>
      </c>
    </row>
    <row r="388">
      <c r="A388" s="5" t="str">
        <f t="shared" si="2"/>
        <v/>
      </c>
      <c r="B388" s="5" t="str">
        <f t="shared" si="3"/>
        <v/>
      </c>
      <c r="C388" s="5" t="str">
        <f t="shared" si="4"/>
        <v/>
      </c>
      <c r="G388" s="5">
        <f t="shared" si="5"/>
        <v>0</v>
      </c>
      <c r="H388" s="5" t="str">
        <f t="shared" si="6"/>
        <v/>
      </c>
    </row>
    <row r="389">
      <c r="A389" s="5">
        <f t="shared" si="2"/>
        <v>1987</v>
      </c>
      <c r="B389" s="5" t="str">
        <f t="shared" si="3"/>
        <v>Bayern Munich</v>
      </c>
      <c r="C389" s="5" t="str">
        <f t="shared" si="4"/>
        <v>Porto</v>
      </c>
      <c r="G389" s="5">
        <f t="shared" si="5"/>
        <v>-1</v>
      </c>
      <c r="H389" s="5" t="str">
        <f t="shared" si="6"/>
        <v/>
      </c>
    </row>
    <row r="390">
      <c r="A390" s="5">
        <f t="shared" si="2"/>
        <v>1987</v>
      </c>
      <c r="B390" s="5" t="str">
        <f t="shared" si="3"/>
        <v>Dynamo</v>
      </c>
      <c r="C390" s="5" t="str">
        <f t="shared" si="4"/>
        <v>Porto</v>
      </c>
      <c r="G390" s="5">
        <f t="shared" si="5"/>
        <v>-2</v>
      </c>
      <c r="H390" s="5" t="str">
        <f t="shared" si="6"/>
        <v/>
      </c>
    </row>
    <row r="391">
      <c r="A391" s="5">
        <f t="shared" si="2"/>
        <v>1987</v>
      </c>
      <c r="B391" s="5" t="str">
        <f t="shared" si="3"/>
        <v>Real Madrid</v>
      </c>
      <c r="C391" s="5" t="str">
        <f t="shared" si="4"/>
        <v>Bayern Munich</v>
      </c>
      <c r="G391" s="5">
        <f t="shared" si="5"/>
        <v>-2</v>
      </c>
      <c r="H391" s="5" t="str">
        <f t="shared" si="6"/>
        <v/>
      </c>
    </row>
    <row r="392">
      <c r="A392" s="5">
        <f t="shared" si="2"/>
        <v>1987</v>
      </c>
      <c r="B392" s="5" t="str">
        <f t="shared" si="3"/>
        <v>Red Star</v>
      </c>
      <c r="C392" s="5" t="str">
        <f t="shared" si="4"/>
        <v>Real Madrid</v>
      </c>
      <c r="G392" s="5">
        <f t="shared" si="5"/>
        <v>0</v>
      </c>
      <c r="H392" s="5" t="str">
        <f t="shared" si="6"/>
        <v/>
      </c>
    </row>
    <row r="393">
      <c r="A393" s="5">
        <f t="shared" si="2"/>
        <v>1987</v>
      </c>
      <c r="B393" s="5" t="str">
        <f t="shared" si="3"/>
        <v>Anderlecht</v>
      </c>
      <c r="C393" s="5" t="str">
        <f t="shared" si="4"/>
        <v>Bayern Munich</v>
      </c>
      <c r="G393" s="5">
        <f t="shared" si="5"/>
        <v>-5</v>
      </c>
      <c r="H393" s="5" t="str">
        <f t="shared" si="6"/>
        <v/>
      </c>
    </row>
    <row r="394">
      <c r="A394" s="5">
        <f t="shared" si="2"/>
        <v>1987</v>
      </c>
      <c r="B394" s="5" t="str">
        <f t="shared" si="3"/>
        <v>Besiktas</v>
      </c>
      <c r="C394" s="5" t="str">
        <f t="shared" si="4"/>
        <v>Dynamo</v>
      </c>
      <c r="G394" s="5">
        <f t="shared" si="5"/>
        <v>-7</v>
      </c>
      <c r="H394" s="5" t="str">
        <f t="shared" si="6"/>
        <v/>
      </c>
    </row>
    <row r="395">
      <c r="A395" s="5">
        <f t="shared" si="2"/>
        <v>1987</v>
      </c>
      <c r="B395" s="5" t="str">
        <f t="shared" si="3"/>
        <v>Brondby</v>
      </c>
      <c r="C395" s="5" t="str">
        <f t="shared" si="4"/>
        <v>Porto</v>
      </c>
      <c r="G395" s="5">
        <f t="shared" si="5"/>
        <v>-1</v>
      </c>
      <c r="H395" s="5" t="str">
        <f t="shared" si="6"/>
        <v/>
      </c>
    </row>
    <row r="396">
      <c r="A396" s="5" t="str">
        <f t="shared" si="2"/>
        <v/>
      </c>
      <c r="B396" s="5" t="str">
        <f t="shared" si="3"/>
        <v/>
      </c>
      <c r="C396" s="5" t="str">
        <f t="shared" si="4"/>
        <v/>
      </c>
      <c r="G396" s="5">
        <f t="shared" si="5"/>
        <v>0</v>
      </c>
      <c r="H396" s="5" t="str">
        <f t="shared" si="6"/>
        <v/>
      </c>
    </row>
    <row r="397">
      <c r="A397" s="5">
        <f t="shared" si="2"/>
        <v>1988</v>
      </c>
      <c r="B397" s="5" t="str">
        <f t="shared" si="3"/>
        <v>Benfica</v>
      </c>
      <c r="C397" s="5" t="str">
        <f t="shared" si="4"/>
        <v>PSV Eindhoven</v>
      </c>
      <c r="G397" s="5">
        <f t="shared" si="5"/>
        <v>0</v>
      </c>
      <c r="H397" s="5" t="str">
        <f t="shared" si="6"/>
        <v/>
      </c>
    </row>
    <row r="398">
      <c r="A398" s="5">
        <f t="shared" si="2"/>
        <v>1988</v>
      </c>
      <c r="B398" s="5" t="str">
        <f t="shared" si="3"/>
        <v>Real Madrid</v>
      </c>
      <c r="C398" s="5" t="str">
        <f t="shared" si="4"/>
        <v>PSV Eindhoven</v>
      </c>
      <c r="G398" s="5">
        <f t="shared" si="5"/>
        <v>0</v>
      </c>
      <c r="H398" s="5" t="str">
        <f t="shared" si="6"/>
        <v/>
      </c>
    </row>
    <row r="399">
      <c r="A399" s="5">
        <f t="shared" si="2"/>
        <v>1988</v>
      </c>
      <c r="B399" s="5" t="str">
        <f t="shared" si="3"/>
        <v>Steaua Bucaresti</v>
      </c>
      <c r="C399" s="5" t="str">
        <f t="shared" si="4"/>
        <v>Benfica</v>
      </c>
      <c r="G399" s="5">
        <f t="shared" si="5"/>
        <v>-2</v>
      </c>
      <c r="H399" s="5" t="str">
        <f t="shared" si="6"/>
        <v/>
      </c>
    </row>
    <row r="400">
      <c r="A400" s="5">
        <f t="shared" si="2"/>
        <v>1988</v>
      </c>
      <c r="B400" s="5" t="str">
        <f t="shared" si="3"/>
        <v>Bayern Munich</v>
      </c>
      <c r="C400" s="5" t="str">
        <f t="shared" si="4"/>
        <v>Real Madrid</v>
      </c>
      <c r="G400" s="5">
        <f t="shared" si="5"/>
        <v>-1</v>
      </c>
      <c r="H400" s="5" t="str">
        <f t="shared" si="6"/>
        <v/>
      </c>
    </row>
    <row r="401">
      <c r="A401" s="5">
        <f t="shared" si="2"/>
        <v>1988</v>
      </c>
      <c r="B401" s="5" t="str">
        <f t="shared" si="3"/>
        <v>Girondins Bordeaux</v>
      </c>
      <c r="C401" s="5" t="str">
        <f t="shared" si="4"/>
        <v>PSV Eindhoven</v>
      </c>
      <c r="G401" s="5">
        <f t="shared" si="5"/>
        <v>0</v>
      </c>
      <c r="H401" s="5" t="str">
        <f t="shared" si="6"/>
        <v/>
      </c>
    </row>
    <row r="402">
      <c r="A402" s="5">
        <f t="shared" si="2"/>
        <v>1988</v>
      </c>
      <c r="B402" s="5" t="str">
        <f t="shared" si="3"/>
        <v>Rangers</v>
      </c>
      <c r="C402" s="5" t="str">
        <f t="shared" si="4"/>
        <v>Steaua Bucaresti</v>
      </c>
      <c r="G402" s="5">
        <f t="shared" si="5"/>
        <v>-1</v>
      </c>
      <c r="H402" s="5" t="str">
        <f t="shared" si="6"/>
        <v/>
      </c>
    </row>
    <row r="403">
      <c r="A403" s="5">
        <f t="shared" si="2"/>
        <v>1988</v>
      </c>
      <c r="B403" s="5" t="str">
        <f t="shared" si="3"/>
        <v>Anderlecht</v>
      </c>
      <c r="C403" s="5" t="str">
        <f t="shared" si="4"/>
        <v>Benfica</v>
      </c>
      <c r="G403" s="5">
        <f t="shared" si="5"/>
        <v>-1</v>
      </c>
      <c r="H403" s="5" t="str">
        <f t="shared" si="6"/>
        <v/>
      </c>
    </row>
    <row r="404">
      <c r="A404" s="5" t="str">
        <f t="shared" si="2"/>
        <v/>
      </c>
      <c r="B404" s="5" t="str">
        <f t="shared" si="3"/>
        <v/>
      </c>
      <c r="C404" s="5" t="str">
        <f t="shared" si="4"/>
        <v/>
      </c>
      <c r="G404" s="5">
        <f t="shared" si="5"/>
        <v>0</v>
      </c>
      <c r="H404" s="5" t="str">
        <f t="shared" si="6"/>
        <v/>
      </c>
    </row>
    <row r="405">
      <c r="A405" s="5">
        <f t="shared" si="2"/>
        <v>1989</v>
      </c>
      <c r="B405" s="5" t="str">
        <f t="shared" si="3"/>
        <v>Steaua Bucaresti</v>
      </c>
      <c r="C405" s="5" t="str">
        <f t="shared" si="4"/>
        <v>AC Milan</v>
      </c>
      <c r="G405" s="5">
        <f t="shared" si="5"/>
        <v>-4</v>
      </c>
      <c r="H405" s="5" t="str">
        <f t="shared" si="6"/>
        <v/>
      </c>
    </row>
    <row r="406">
      <c r="A406" s="5">
        <f t="shared" si="2"/>
        <v>1989</v>
      </c>
      <c r="B406" s="5" t="str">
        <f t="shared" si="3"/>
        <v>Galatasaray</v>
      </c>
      <c r="C406" s="5" t="str">
        <f t="shared" si="4"/>
        <v>Steaua Bucaresti</v>
      </c>
      <c r="G406" s="5">
        <f t="shared" si="5"/>
        <v>-4</v>
      </c>
      <c r="H406" s="5" t="str">
        <f t="shared" si="6"/>
        <v/>
      </c>
    </row>
    <row r="407">
      <c r="A407" s="5">
        <f t="shared" si="2"/>
        <v>1989</v>
      </c>
      <c r="B407" s="5" t="str">
        <f t="shared" si="3"/>
        <v>Real Madrid</v>
      </c>
      <c r="C407" s="5" t="str">
        <f t="shared" si="4"/>
        <v>AC Milan</v>
      </c>
      <c r="G407" s="5">
        <f t="shared" si="5"/>
        <v>-5</v>
      </c>
      <c r="H407" s="5" t="str">
        <f t="shared" si="6"/>
        <v/>
      </c>
    </row>
    <row r="408">
      <c r="A408" s="5">
        <f t="shared" si="2"/>
        <v>1989</v>
      </c>
      <c r="B408" s="5" t="str">
        <f t="shared" si="3"/>
        <v>Monaco</v>
      </c>
      <c r="C408" s="5" t="str">
        <f t="shared" si="4"/>
        <v>Galatasaray</v>
      </c>
      <c r="G408" s="5">
        <f t="shared" si="5"/>
        <v>-1</v>
      </c>
      <c r="H408" s="5" t="str">
        <f t="shared" si="6"/>
        <v/>
      </c>
    </row>
    <row r="409">
      <c r="A409" s="5">
        <f t="shared" si="2"/>
        <v>1989</v>
      </c>
      <c r="B409" s="5" t="str">
        <f t="shared" si="3"/>
        <v>Goteborg</v>
      </c>
      <c r="C409" s="5" t="str">
        <f t="shared" si="4"/>
        <v>Steaua Bucaresti</v>
      </c>
      <c r="G409" s="5">
        <f t="shared" si="5"/>
        <v>-3</v>
      </c>
      <c r="H409" s="5" t="str">
        <f t="shared" si="6"/>
        <v/>
      </c>
    </row>
    <row r="410">
      <c r="A410" s="5">
        <f t="shared" si="2"/>
        <v>1989</v>
      </c>
      <c r="B410" s="5" t="str">
        <f t="shared" si="3"/>
        <v>Werder Bremen</v>
      </c>
      <c r="C410" s="5" t="str">
        <f t="shared" si="4"/>
        <v>AC Milan</v>
      </c>
      <c r="G410" s="5">
        <f t="shared" si="5"/>
        <v>1</v>
      </c>
      <c r="H410" s="5" t="str">
        <f t="shared" si="6"/>
        <v/>
      </c>
    </row>
    <row r="411">
      <c r="A411" s="5">
        <f t="shared" si="2"/>
        <v>1989</v>
      </c>
      <c r="B411" s="5" t="str">
        <f t="shared" si="3"/>
        <v>PSV Eindhoven</v>
      </c>
      <c r="C411" s="5" t="str">
        <f t="shared" si="4"/>
        <v>Real Madrid</v>
      </c>
      <c r="G411" s="5">
        <f t="shared" si="5"/>
        <v>-1</v>
      </c>
      <c r="H411" s="5" t="str">
        <f t="shared" si="6"/>
        <v/>
      </c>
    </row>
    <row r="412">
      <c r="A412" s="5" t="str">
        <f t="shared" si="2"/>
        <v/>
      </c>
      <c r="B412" s="5" t="str">
        <f t="shared" si="3"/>
        <v/>
      </c>
      <c r="C412" s="5" t="str">
        <f t="shared" si="4"/>
        <v/>
      </c>
      <c r="G412" s="5">
        <f t="shared" si="5"/>
        <v>0</v>
      </c>
      <c r="H412" s="5" t="str">
        <f t="shared" si="6"/>
        <v/>
      </c>
    </row>
    <row r="413">
      <c r="A413" s="5">
        <f t="shared" si="2"/>
        <v>1990</v>
      </c>
      <c r="B413" s="5" t="str">
        <f t="shared" si="3"/>
        <v>AC Milan</v>
      </c>
      <c r="C413" s="5" t="str">
        <f t="shared" si="4"/>
        <v>Benfica</v>
      </c>
      <c r="G413" s="5">
        <f t="shared" si="5"/>
        <v>-1</v>
      </c>
      <c r="H413" s="5" t="str">
        <f t="shared" si="6"/>
        <v/>
      </c>
    </row>
    <row r="414">
      <c r="A414" s="5">
        <f t="shared" si="2"/>
        <v>1990</v>
      </c>
      <c r="B414" s="5" t="str">
        <f t="shared" si="3"/>
        <v>Bayern Munich</v>
      </c>
      <c r="C414" s="5" t="str">
        <f t="shared" si="4"/>
        <v>AC Milan</v>
      </c>
      <c r="G414" s="5">
        <f t="shared" si="5"/>
        <v>0</v>
      </c>
      <c r="H414" s="5" t="str">
        <f t="shared" si="6"/>
        <v/>
      </c>
    </row>
    <row r="415">
      <c r="A415" s="5">
        <f t="shared" si="2"/>
        <v>1990</v>
      </c>
      <c r="B415" s="5" t="str">
        <f t="shared" si="3"/>
        <v>Marseille</v>
      </c>
      <c r="C415" s="5" t="str">
        <f t="shared" si="4"/>
        <v>Benfica</v>
      </c>
      <c r="G415" s="5">
        <f t="shared" si="5"/>
        <v>0</v>
      </c>
      <c r="H415" s="5" t="str">
        <f t="shared" si="6"/>
        <v/>
      </c>
    </row>
    <row r="416">
      <c r="A416" s="5">
        <f t="shared" si="2"/>
        <v>1990</v>
      </c>
      <c r="B416" s="5" t="str">
        <f t="shared" si="3"/>
        <v>KV Mechelen</v>
      </c>
      <c r="C416" s="5" t="str">
        <f t="shared" si="4"/>
        <v>AC Milan</v>
      </c>
      <c r="G416" s="5">
        <f t="shared" si="5"/>
        <v>-2</v>
      </c>
      <c r="H416" s="5" t="str">
        <f t="shared" si="6"/>
        <v/>
      </c>
    </row>
    <row r="417">
      <c r="A417" s="5">
        <f t="shared" si="2"/>
        <v>1990</v>
      </c>
      <c r="B417" s="5" t="str">
        <f t="shared" si="3"/>
        <v>PSV Eindhoven</v>
      </c>
      <c r="C417" s="5" t="str">
        <f t="shared" si="4"/>
        <v>Bayern Munich</v>
      </c>
      <c r="G417" s="5">
        <f t="shared" si="5"/>
        <v>-2</v>
      </c>
      <c r="H417" s="5" t="str">
        <f t="shared" si="6"/>
        <v/>
      </c>
    </row>
    <row r="418">
      <c r="A418" s="5">
        <f t="shared" si="2"/>
        <v>1990</v>
      </c>
      <c r="B418" s="5" t="str">
        <f t="shared" si="3"/>
        <v>Sofia</v>
      </c>
      <c r="C418" s="5" t="str">
        <f t="shared" si="4"/>
        <v>Marseille</v>
      </c>
      <c r="G418" s="5">
        <f t="shared" si="5"/>
        <v>-3</v>
      </c>
      <c r="H418" s="5" t="str">
        <f t="shared" si="6"/>
        <v/>
      </c>
    </row>
    <row r="419">
      <c r="A419" s="5">
        <f t="shared" si="2"/>
        <v>1990</v>
      </c>
      <c r="B419" s="5" t="str">
        <f t="shared" si="3"/>
        <v>Dnipro Dnipropetrovsk</v>
      </c>
      <c r="C419" s="5" t="str">
        <f t="shared" si="4"/>
        <v>Benfica</v>
      </c>
      <c r="G419" s="5">
        <f t="shared" si="5"/>
        <v>-4</v>
      </c>
      <c r="H419" s="5" t="str">
        <f t="shared" si="6"/>
        <v/>
      </c>
    </row>
    <row r="420">
      <c r="A420" s="5" t="str">
        <f t="shared" si="2"/>
        <v/>
      </c>
      <c r="B420" s="5" t="str">
        <f t="shared" si="3"/>
        <v/>
      </c>
      <c r="C420" s="5" t="str">
        <f t="shared" si="4"/>
        <v/>
      </c>
      <c r="G420" s="5">
        <f t="shared" si="5"/>
        <v>0</v>
      </c>
      <c r="H420" s="5" t="str">
        <f t="shared" si="6"/>
        <v/>
      </c>
    </row>
    <row r="421">
      <c r="A421" s="5">
        <f t="shared" si="2"/>
        <v>1991</v>
      </c>
      <c r="B421" s="5" t="str">
        <f t="shared" si="3"/>
        <v>Marseille</v>
      </c>
      <c r="C421" s="5" t="str">
        <f t="shared" si="4"/>
        <v>Red Star</v>
      </c>
      <c r="G421" s="5">
        <f t="shared" si="5"/>
        <v>0</v>
      </c>
      <c r="H421" s="5" t="str">
        <f t="shared" si="6"/>
        <v/>
      </c>
    </row>
    <row r="422">
      <c r="A422" s="5">
        <f t="shared" si="2"/>
        <v>1991</v>
      </c>
      <c r="B422" s="5" t="str">
        <f t="shared" si="3"/>
        <v>Bayern Munich</v>
      </c>
      <c r="C422" s="5" t="str">
        <f t="shared" si="4"/>
        <v>Red Star</v>
      </c>
      <c r="G422" s="5">
        <f t="shared" si="5"/>
        <v>-1</v>
      </c>
      <c r="H422" s="5" t="str">
        <f t="shared" si="6"/>
        <v/>
      </c>
    </row>
    <row r="423">
      <c r="A423" s="5">
        <f t="shared" si="2"/>
        <v>1991</v>
      </c>
      <c r="B423" s="5" t="str">
        <f t="shared" si="3"/>
        <v>Spartak Moscow</v>
      </c>
      <c r="C423" s="5" t="str">
        <f t="shared" si="4"/>
        <v>Marseille</v>
      </c>
      <c r="G423" s="5">
        <f t="shared" si="5"/>
        <v>-3</v>
      </c>
      <c r="H423" s="5" t="str">
        <f t="shared" si="6"/>
        <v/>
      </c>
    </row>
    <row r="424">
      <c r="A424" s="5">
        <f t="shared" si="2"/>
        <v>1991</v>
      </c>
      <c r="B424" s="5" t="str">
        <f t="shared" si="3"/>
        <v>Porto</v>
      </c>
      <c r="C424" s="5" t="str">
        <f t="shared" si="4"/>
        <v>Bayern Munich</v>
      </c>
      <c r="G424" s="5">
        <f t="shared" si="5"/>
        <v>-2</v>
      </c>
      <c r="H424" s="5" t="str">
        <f t="shared" si="6"/>
        <v/>
      </c>
    </row>
    <row r="425">
      <c r="A425" s="5">
        <f t="shared" si="2"/>
        <v>1991</v>
      </c>
      <c r="B425" s="5" t="str">
        <f t="shared" si="3"/>
        <v>Dynamo Dresden</v>
      </c>
      <c r="C425" s="5" t="str">
        <f t="shared" si="4"/>
        <v>Red Star</v>
      </c>
      <c r="G425" s="5">
        <f t="shared" si="5"/>
        <v>-6</v>
      </c>
      <c r="H425" s="5" t="str">
        <f t="shared" si="6"/>
        <v/>
      </c>
    </row>
    <row r="426">
      <c r="A426" s="5">
        <f t="shared" si="2"/>
        <v>1991</v>
      </c>
      <c r="B426" s="5" t="str">
        <f t="shared" si="3"/>
        <v>Real Madrid</v>
      </c>
      <c r="C426" s="5" t="str">
        <f t="shared" si="4"/>
        <v>Spartak Moscow</v>
      </c>
      <c r="G426" s="5">
        <f t="shared" si="5"/>
        <v>-2</v>
      </c>
      <c r="H426" s="5" t="str">
        <f t="shared" si="6"/>
        <v/>
      </c>
    </row>
    <row r="427">
      <c r="A427" s="5">
        <f t="shared" si="2"/>
        <v>1991</v>
      </c>
      <c r="B427" s="5" t="str">
        <f t="shared" si="3"/>
        <v>AC Milan</v>
      </c>
      <c r="C427" s="5" t="str">
        <f t="shared" si="4"/>
        <v>Marseille</v>
      </c>
      <c r="G427" s="5">
        <f t="shared" si="5"/>
        <v>-3</v>
      </c>
      <c r="H427" s="5" t="str">
        <f t="shared" si="6"/>
        <v/>
      </c>
    </row>
    <row r="428">
      <c r="A428" s="5" t="str">
        <f t="shared" si="2"/>
        <v/>
      </c>
      <c r="B428" s="5" t="str">
        <f t="shared" si="3"/>
        <v/>
      </c>
      <c r="C428" s="5" t="str">
        <f t="shared" si="4"/>
        <v/>
      </c>
      <c r="G428" s="5">
        <f t="shared" si="5"/>
        <v>0</v>
      </c>
      <c r="H428" s="5" t="str">
        <f t="shared" si="6"/>
        <v/>
      </c>
    </row>
    <row r="429">
      <c r="A429" s="5">
        <f t="shared" si="2"/>
        <v>1992</v>
      </c>
      <c r="B429" s="5" t="str">
        <f t="shared" si="3"/>
        <v>Sampdoria</v>
      </c>
      <c r="C429" s="5" t="str">
        <f t="shared" si="4"/>
        <v>Barcelona</v>
      </c>
      <c r="G429" s="5">
        <f t="shared" si="5"/>
        <v>-1</v>
      </c>
      <c r="H429" s="5" t="str">
        <f t="shared" si="6"/>
        <v/>
      </c>
    </row>
    <row r="430">
      <c r="A430" s="5">
        <f t="shared" si="2"/>
        <v>1992</v>
      </c>
      <c r="B430" s="5" t="str">
        <f t="shared" si="3"/>
        <v>Red Star</v>
      </c>
      <c r="C430" s="5" t="str">
        <f t="shared" si="4"/>
        <v>Sampdoria</v>
      </c>
      <c r="G430" s="5">
        <f t="shared" si="5"/>
        <v>-2</v>
      </c>
      <c r="H430" s="5" t="str">
        <f t="shared" si="6"/>
        <v/>
      </c>
    </row>
    <row r="431">
      <c r="A431" s="5">
        <f t="shared" si="2"/>
        <v>1992</v>
      </c>
      <c r="B431" s="5" t="str">
        <f t="shared" si="3"/>
        <v>Anderlecht</v>
      </c>
      <c r="C431" s="5" t="str">
        <f t="shared" si="4"/>
        <v>Sampdoria</v>
      </c>
      <c r="G431" s="5">
        <f t="shared" si="5"/>
        <v>-2</v>
      </c>
      <c r="H431" s="5" t="str">
        <f t="shared" si="6"/>
        <v/>
      </c>
    </row>
    <row r="432">
      <c r="A432" s="5">
        <f t="shared" si="2"/>
        <v>1992</v>
      </c>
      <c r="B432" s="5" t="str">
        <f t="shared" si="3"/>
        <v>Panathinaikos</v>
      </c>
      <c r="C432" s="5" t="str">
        <f t="shared" si="4"/>
        <v>Sampdoria</v>
      </c>
      <c r="G432" s="5">
        <f t="shared" si="5"/>
        <v>0</v>
      </c>
      <c r="H432" s="5" t="str">
        <f t="shared" si="6"/>
        <v/>
      </c>
    </row>
    <row r="433">
      <c r="A433" s="5">
        <f t="shared" si="2"/>
        <v>1992</v>
      </c>
      <c r="B433" s="5" t="str">
        <f t="shared" si="3"/>
        <v>Anderlecht</v>
      </c>
      <c r="C433" s="5" t="str">
        <f t="shared" si="4"/>
        <v>Red Star Belgrade</v>
      </c>
      <c r="G433" s="5">
        <f t="shared" si="5"/>
        <v>-1</v>
      </c>
      <c r="H433" s="5" t="str">
        <f t="shared" si="6"/>
        <v/>
      </c>
    </row>
    <row r="434">
      <c r="A434" s="5">
        <f t="shared" si="2"/>
        <v>1992</v>
      </c>
      <c r="B434" s="5" t="str">
        <f t="shared" si="3"/>
        <v>Panathinaikos</v>
      </c>
      <c r="C434" s="5" t="str">
        <f t="shared" si="4"/>
        <v>Red Star Belgrade</v>
      </c>
      <c r="G434" s="5">
        <f t="shared" si="5"/>
        <v>-1</v>
      </c>
      <c r="H434" s="5" t="str">
        <f t="shared" si="6"/>
        <v/>
      </c>
    </row>
    <row r="435">
      <c r="A435" s="5">
        <f t="shared" si="2"/>
        <v>1992</v>
      </c>
      <c r="B435" s="5" t="str">
        <f t="shared" si="3"/>
        <v>Red Star Belgrade</v>
      </c>
      <c r="C435" s="5" t="str">
        <f t="shared" si="4"/>
        <v>Sampdoria</v>
      </c>
      <c r="G435" s="5">
        <f t="shared" si="5"/>
        <v>-2</v>
      </c>
      <c r="H435" s="5" t="str">
        <f t="shared" si="6"/>
        <v/>
      </c>
    </row>
    <row r="436">
      <c r="A436" s="5">
        <f t="shared" si="2"/>
        <v>1992</v>
      </c>
      <c r="B436" s="5" t="str">
        <f t="shared" si="3"/>
        <v>Sampdoria</v>
      </c>
      <c r="C436" s="5" t="str">
        <f t="shared" si="4"/>
        <v>Anderlecht</v>
      </c>
      <c r="G436" s="5">
        <f t="shared" si="5"/>
        <v>-1</v>
      </c>
      <c r="H436" s="5" t="str">
        <f t="shared" si="6"/>
        <v/>
      </c>
    </row>
    <row r="437">
      <c r="A437" s="5">
        <f t="shared" si="2"/>
        <v>1992</v>
      </c>
      <c r="B437" s="5" t="str">
        <f t="shared" si="3"/>
        <v>Red Star</v>
      </c>
      <c r="C437" s="5" t="str">
        <f t="shared" si="4"/>
        <v>Anderlecht</v>
      </c>
      <c r="G437" s="5">
        <f t="shared" si="5"/>
        <v>-1</v>
      </c>
      <c r="H437" s="5" t="str">
        <f t="shared" si="6"/>
        <v/>
      </c>
    </row>
    <row r="438">
      <c r="A438" s="5">
        <f t="shared" si="2"/>
        <v>1992</v>
      </c>
      <c r="B438" s="5" t="str">
        <f t="shared" si="3"/>
        <v>Panathinaikos</v>
      </c>
      <c r="C438" s="5" t="str">
        <f t="shared" si="4"/>
        <v>Anderlecht</v>
      </c>
      <c r="G438" s="5">
        <f t="shared" si="5"/>
        <v>0</v>
      </c>
      <c r="H438" s="5" t="str">
        <f t="shared" si="6"/>
        <v/>
      </c>
    </row>
    <row r="439">
      <c r="A439" s="5">
        <f t="shared" si="2"/>
        <v>1992</v>
      </c>
      <c r="B439" s="5" t="str">
        <f t="shared" si="3"/>
        <v>Panathinaikos</v>
      </c>
      <c r="C439" s="5" t="str">
        <f t="shared" si="4"/>
        <v>Sampdoria</v>
      </c>
      <c r="G439" s="5">
        <f t="shared" si="5"/>
        <v>0</v>
      </c>
      <c r="H439" s="5" t="str">
        <f t="shared" si="6"/>
        <v/>
      </c>
    </row>
    <row r="440">
      <c r="A440" s="5">
        <f t="shared" si="2"/>
        <v>1992</v>
      </c>
      <c r="B440" s="5" t="str">
        <f t="shared" si="3"/>
        <v>Panathinaikos</v>
      </c>
      <c r="C440" s="5" t="str">
        <f t="shared" si="4"/>
        <v>Red Star Belgrade</v>
      </c>
      <c r="G440" s="5">
        <f t="shared" si="5"/>
        <v>2</v>
      </c>
      <c r="H440" s="5" t="str">
        <f t="shared" si="6"/>
        <v/>
      </c>
    </row>
    <row r="441">
      <c r="A441" s="5">
        <f t="shared" si="2"/>
        <v>1992</v>
      </c>
      <c r="B441" s="5" t="str">
        <f t="shared" si="3"/>
        <v>Panathinaikos</v>
      </c>
      <c r="C441" s="5" t="str">
        <f t="shared" si="4"/>
        <v>Anderlecht</v>
      </c>
      <c r="G441" s="5">
        <f t="shared" si="5"/>
        <v>0</v>
      </c>
      <c r="H441" s="5" t="str">
        <f t="shared" si="6"/>
        <v/>
      </c>
    </row>
    <row r="442">
      <c r="A442" s="5">
        <f t="shared" si="2"/>
        <v>1992</v>
      </c>
      <c r="B442" s="5" t="str">
        <f t="shared" si="3"/>
        <v>Sparta Prague</v>
      </c>
      <c r="C442" s="5" t="str">
        <f t="shared" si="4"/>
        <v>Barcelona</v>
      </c>
      <c r="G442" s="5">
        <f t="shared" si="5"/>
        <v>-1</v>
      </c>
      <c r="H442" s="5" t="str">
        <f t="shared" si="6"/>
        <v/>
      </c>
    </row>
    <row r="443">
      <c r="A443" s="5">
        <f t="shared" si="2"/>
        <v>1992</v>
      </c>
      <c r="B443" s="5" t="str">
        <f t="shared" si="3"/>
        <v>Benefica</v>
      </c>
      <c r="C443" s="5" t="str">
        <f t="shared" si="4"/>
        <v>Barcelona</v>
      </c>
      <c r="G443" s="5">
        <f t="shared" si="5"/>
        <v>-1</v>
      </c>
      <c r="H443" s="5" t="str">
        <f t="shared" si="6"/>
        <v/>
      </c>
    </row>
    <row r="444">
      <c r="A444" s="5">
        <f t="shared" si="2"/>
        <v>1992</v>
      </c>
      <c r="B444" s="5" t="str">
        <f t="shared" si="3"/>
        <v>Dynamo Kyiv</v>
      </c>
      <c r="C444" s="5" t="str">
        <f t="shared" si="4"/>
        <v>Barcelona</v>
      </c>
      <c r="G444" s="5">
        <f t="shared" si="5"/>
        <v>-3</v>
      </c>
      <c r="H444" s="5" t="str">
        <f t="shared" si="6"/>
        <v/>
      </c>
    </row>
    <row r="445">
      <c r="A445" s="5">
        <f t="shared" si="2"/>
        <v>1992</v>
      </c>
      <c r="B445" s="5" t="str">
        <f t="shared" si="3"/>
        <v>Barcelona</v>
      </c>
      <c r="C445" s="5" t="str">
        <f t="shared" si="4"/>
        <v>Sparta Prague</v>
      </c>
      <c r="G445" s="5">
        <f t="shared" si="5"/>
        <v>-1</v>
      </c>
      <c r="H445" s="5" t="str">
        <f t="shared" si="6"/>
        <v/>
      </c>
    </row>
    <row r="446">
      <c r="A446" s="5">
        <f t="shared" si="2"/>
        <v>1992</v>
      </c>
      <c r="B446" s="5" t="str">
        <f t="shared" si="3"/>
        <v>Benfica</v>
      </c>
      <c r="C446" s="5" t="str">
        <f t="shared" si="4"/>
        <v>Sparta Prague</v>
      </c>
      <c r="G446" s="5">
        <f t="shared" si="5"/>
        <v>0</v>
      </c>
      <c r="H446" s="5" t="str">
        <f t="shared" si="6"/>
        <v/>
      </c>
    </row>
    <row r="447">
      <c r="A447" s="5">
        <f t="shared" si="2"/>
        <v>1992</v>
      </c>
      <c r="B447" s="5" t="str">
        <f t="shared" si="3"/>
        <v>Dynamo Kyiv</v>
      </c>
      <c r="C447" s="5" t="str">
        <f t="shared" si="4"/>
        <v>Sparta Prague</v>
      </c>
      <c r="G447" s="5">
        <f t="shared" si="5"/>
        <v>-1</v>
      </c>
      <c r="H447" s="5" t="str">
        <f t="shared" si="6"/>
        <v/>
      </c>
    </row>
    <row r="448">
      <c r="A448" s="5">
        <f t="shared" si="2"/>
        <v>1992</v>
      </c>
      <c r="B448" s="5" t="str">
        <f t="shared" si="3"/>
        <v>Benefica</v>
      </c>
      <c r="C448" s="5" t="str">
        <f t="shared" si="4"/>
        <v>Barcelona</v>
      </c>
      <c r="G448" s="5">
        <f t="shared" si="5"/>
        <v>0</v>
      </c>
      <c r="H448" s="5" t="str">
        <f t="shared" si="6"/>
        <v/>
      </c>
    </row>
    <row r="449">
      <c r="A449" s="5">
        <f t="shared" si="2"/>
        <v>1992</v>
      </c>
      <c r="B449" s="5" t="str">
        <f t="shared" si="3"/>
        <v>Benefica</v>
      </c>
      <c r="C449" s="5" t="str">
        <f t="shared" si="4"/>
        <v>Sparta Prague</v>
      </c>
      <c r="G449" s="5">
        <f t="shared" si="5"/>
        <v>0</v>
      </c>
      <c r="H449" s="5" t="str">
        <f t="shared" si="6"/>
        <v/>
      </c>
    </row>
    <row r="450">
      <c r="A450" s="5">
        <f t="shared" si="2"/>
        <v>1992</v>
      </c>
      <c r="B450" s="5" t="str">
        <f t="shared" si="3"/>
        <v>Dynamo Kyiv</v>
      </c>
      <c r="C450" s="5" t="str">
        <f t="shared" si="4"/>
        <v>Benefica</v>
      </c>
      <c r="G450" s="5">
        <f t="shared" si="5"/>
        <v>-5</v>
      </c>
      <c r="H450" s="5" t="str">
        <f t="shared" si="6"/>
        <v/>
      </c>
    </row>
    <row r="451">
      <c r="A451" s="5">
        <f t="shared" si="2"/>
        <v>1992</v>
      </c>
      <c r="B451" s="5" t="str">
        <f t="shared" si="3"/>
        <v>Dynamo Kyiv</v>
      </c>
      <c r="C451" s="5" t="str">
        <f t="shared" si="4"/>
        <v>Barcelona</v>
      </c>
      <c r="G451" s="5">
        <f t="shared" si="5"/>
        <v>-2</v>
      </c>
      <c r="H451" s="5" t="str">
        <f t="shared" si="6"/>
        <v/>
      </c>
    </row>
    <row r="452">
      <c r="A452" s="5">
        <f t="shared" si="2"/>
        <v>1992</v>
      </c>
      <c r="B452" s="5" t="str">
        <f t="shared" si="3"/>
        <v>Sparta Prague</v>
      </c>
      <c r="C452" s="5" t="str">
        <f t="shared" si="4"/>
        <v>Dynamo Kyiv</v>
      </c>
      <c r="G452" s="5">
        <f t="shared" si="5"/>
        <v>-1</v>
      </c>
      <c r="H452" s="5" t="str">
        <f t="shared" si="6"/>
        <v/>
      </c>
    </row>
    <row r="453">
      <c r="A453" s="5">
        <f t="shared" si="2"/>
        <v>1992</v>
      </c>
      <c r="B453" s="5" t="str">
        <f t="shared" si="3"/>
        <v>Benfica</v>
      </c>
      <c r="C453" s="5" t="str">
        <f t="shared" si="4"/>
        <v>Dynamo Kyiv</v>
      </c>
      <c r="G453" s="5">
        <f t="shared" si="5"/>
        <v>-1</v>
      </c>
      <c r="H453" s="5" t="str">
        <f t="shared" si="6"/>
        <v/>
      </c>
    </row>
    <row r="454">
      <c r="A454" s="5" t="str">
        <f t="shared" si="2"/>
        <v/>
      </c>
      <c r="B454" s="5" t="str">
        <f t="shared" si="3"/>
        <v/>
      </c>
      <c r="C454" s="5" t="str">
        <f t="shared" si="4"/>
        <v/>
      </c>
      <c r="G454" s="5">
        <f t="shared" si="5"/>
        <v>0</v>
      </c>
      <c r="H454" s="5" t="str">
        <f t="shared" si="6"/>
        <v/>
      </c>
    </row>
    <row r="455">
      <c r="A455" s="5">
        <f t="shared" si="2"/>
        <v>1993</v>
      </c>
      <c r="B455" s="5" t="str">
        <f t="shared" si="3"/>
        <v>AC Milan</v>
      </c>
      <c r="C455" s="5" t="str">
        <f t="shared" si="4"/>
        <v>Marseille</v>
      </c>
      <c r="G455" s="5">
        <f t="shared" si="5"/>
        <v>-1</v>
      </c>
      <c r="H455" s="5" t="str">
        <f t="shared" si="6"/>
        <v/>
      </c>
    </row>
    <row r="456">
      <c r="A456" s="5" t="str">
        <f t="shared" si="2"/>
        <v/>
      </c>
      <c r="B456" s="5" t="str">
        <f t="shared" si="3"/>
        <v/>
      </c>
      <c r="C456" s="5" t="str">
        <f t="shared" si="4"/>
        <v/>
      </c>
      <c r="G456" s="5">
        <f t="shared" si="5"/>
        <v>0</v>
      </c>
      <c r="H456" s="5" t="str">
        <f t="shared" si="6"/>
        <v/>
      </c>
    </row>
    <row r="457">
      <c r="A457" s="5">
        <f t="shared" si="2"/>
        <v>1994</v>
      </c>
      <c r="B457" s="5" t="str">
        <f t="shared" si="3"/>
        <v>Barcelona</v>
      </c>
      <c r="C457" s="5" t="str">
        <f t="shared" si="4"/>
        <v>AC Milan</v>
      </c>
      <c r="G457" s="5">
        <f t="shared" si="5"/>
        <v>-4</v>
      </c>
      <c r="H457" s="5" t="str">
        <f t="shared" si="6"/>
        <v/>
      </c>
    </row>
    <row r="458">
      <c r="A458" s="5">
        <f t="shared" si="2"/>
        <v>1994</v>
      </c>
      <c r="B458" s="5" t="str">
        <f t="shared" si="3"/>
        <v>Porto</v>
      </c>
      <c r="C458" s="5" t="str">
        <f t="shared" si="4"/>
        <v>Barcelona</v>
      </c>
      <c r="G458" s="5">
        <f t="shared" si="5"/>
        <v>-3</v>
      </c>
      <c r="H458" s="5" t="str">
        <f t="shared" si="6"/>
        <v/>
      </c>
    </row>
    <row r="459">
      <c r="A459" s="5">
        <f t="shared" si="2"/>
        <v>1994</v>
      </c>
      <c r="B459" s="5" t="str">
        <f t="shared" si="3"/>
        <v>Monaco</v>
      </c>
      <c r="C459" s="5" t="str">
        <f t="shared" si="4"/>
        <v>AC Milan</v>
      </c>
      <c r="G459" s="5">
        <f t="shared" si="5"/>
        <v>-3</v>
      </c>
      <c r="H459" s="5" t="str">
        <f t="shared" si="6"/>
        <v/>
      </c>
    </row>
    <row r="460">
      <c r="A460" s="5" t="str">
        <f t="shared" si="2"/>
        <v/>
      </c>
      <c r="B460" s="5" t="str">
        <f t="shared" si="3"/>
        <v/>
      </c>
      <c r="C460" s="5" t="str">
        <f t="shared" si="4"/>
        <v/>
      </c>
      <c r="G460" s="5">
        <f t="shared" si="5"/>
        <v>0</v>
      </c>
      <c r="H460" s="5" t="str">
        <f t="shared" si="6"/>
        <v/>
      </c>
    </row>
    <row r="461">
      <c r="A461" s="5">
        <f t="shared" si="2"/>
        <v>1995</v>
      </c>
      <c r="B461" s="5" t="str">
        <f t="shared" si="3"/>
        <v>AC Milan</v>
      </c>
      <c r="C461" s="5" t="str">
        <f t="shared" si="4"/>
        <v>Ajax</v>
      </c>
      <c r="G461" s="5">
        <f t="shared" si="5"/>
        <v>-1</v>
      </c>
      <c r="H461" s="5" t="str">
        <f t="shared" si="6"/>
        <v/>
      </c>
    </row>
    <row r="462">
      <c r="A462" s="5">
        <f t="shared" si="2"/>
        <v>1995</v>
      </c>
      <c r="B462" s="5" t="str">
        <f t="shared" si="3"/>
        <v>Bayern Munich</v>
      </c>
      <c r="C462" s="5" t="str">
        <f t="shared" si="4"/>
        <v>Ajax</v>
      </c>
      <c r="G462" s="5">
        <f t="shared" si="5"/>
        <v>-3</v>
      </c>
      <c r="H462" s="5" t="str">
        <f t="shared" si="6"/>
        <v/>
      </c>
    </row>
    <row r="463">
      <c r="A463" s="5">
        <f t="shared" si="2"/>
        <v>1995</v>
      </c>
      <c r="B463" s="5" t="str">
        <f t="shared" si="3"/>
        <v>Paris Saint Germain</v>
      </c>
      <c r="C463" s="5" t="str">
        <f t="shared" si="4"/>
        <v>AC Milan</v>
      </c>
      <c r="G463" s="5">
        <f t="shared" si="5"/>
        <v>-3</v>
      </c>
      <c r="H463" s="5" t="str">
        <f t="shared" si="6"/>
        <v/>
      </c>
    </row>
    <row r="464">
      <c r="A464" s="5">
        <f t="shared" si="2"/>
        <v>1995</v>
      </c>
      <c r="B464" s="5" t="str">
        <f t="shared" si="3"/>
        <v>Benfica</v>
      </c>
      <c r="C464" s="5" t="str">
        <f t="shared" si="4"/>
        <v>AC Milan</v>
      </c>
      <c r="G464" s="5">
        <f t="shared" si="5"/>
        <v>-2</v>
      </c>
      <c r="H464" s="5" t="str">
        <f t="shared" si="6"/>
        <v/>
      </c>
    </row>
    <row r="465">
      <c r="A465" s="5">
        <f t="shared" si="2"/>
        <v>1995</v>
      </c>
      <c r="B465" s="5" t="str">
        <f t="shared" si="3"/>
        <v>Barcelona</v>
      </c>
      <c r="C465" s="5" t="str">
        <f t="shared" si="4"/>
        <v>Paris Saint Germain</v>
      </c>
      <c r="G465" s="5">
        <f t="shared" si="5"/>
        <v>-1</v>
      </c>
      <c r="H465" s="5" t="str">
        <f t="shared" si="6"/>
        <v/>
      </c>
    </row>
    <row r="466">
      <c r="A466" s="5">
        <f t="shared" si="2"/>
        <v>1995</v>
      </c>
      <c r="B466" s="5" t="str">
        <f t="shared" si="3"/>
        <v>Hajduk Split</v>
      </c>
      <c r="C466" s="5" t="str">
        <f t="shared" si="4"/>
        <v>Ajax</v>
      </c>
      <c r="G466" s="5">
        <f t="shared" si="5"/>
        <v>-3</v>
      </c>
      <c r="H466" s="5" t="str">
        <f t="shared" si="6"/>
        <v/>
      </c>
    </row>
    <row r="467">
      <c r="A467" s="5">
        <f t="shared" si="2"/>
        <v>1995</v>
      </c>
      <c r="B467" s="5" t="str">
        <f t="shared" si="3"/>
        <v>Goteborg</v>
      </c>
      <c r="C467" s="5" t="str">
        <f t="shared" si="4"/>
        <v>Bayern Munich</v>
      </c>
      <c r="G467" s="5">
        <f t="shared" si="5"/>
        <v>0</v>
      </c>
      <c r="H467" s="5" t="str">
        <f t="shared" si="6"/>
        <v/>
      </c>
    </row>
    <row r="468">
      <c r="A468" s="5" t="str">
        <f t="shared" si="2"/>
        <v/>
      </c>
      <c r="B468" s="5" t="str">
        <f t="shared" si="3"/>
        <v/>
      </c>
      <c r="C468" s="5" t="str">
        <f t="shared" si="4"/>
        <v/>
      </c>
      <c r="G468" s="5">
        <f t="shared" si="5"/>
        <v>0</v>
      </c>
      <c r="H468" s="5" t="str">
        <f t="shared" si="6"/>
        <v/>
      </c>
    </row>
    <row r="469">
      <c r="A469" s="5">
        <f t="shared" si="2"/>
        <v>1996</v>
      </c>
      <c r="B469" s="5" t="str">
        <f t="shared" si="3"/>
        <v>Juventus</v>
      </c>
      <c r="C469" s="5" t="str">
        <f t="shared" si="4"/>
        <v>Ajax</v>
      </c>
      <c r="G469" s="5">
        <f t="shared" si="5"/>
        <v>0</v>
      </c>
      <c r="H469" s="5" t="str">
        <f t="shared" si="6"/>
        <v/>
      </c>
    </row>
    <row r="470">
      <c r="A470" s="5">
        <f t="shared" si="2"/>
        <v>1996</v>
      </c>
      <c r="B470" s="5" t="str">
        <f t="shared" si="3"/>
        <v>Panathinakos</v>
      </c>
      <c r="C470" s="5" t="str">
        <f t="shared" si="4"/>
        <v>Ajax</v>
      </c>
      <c r="G470" s="5">
        <f t="shared" si="5"/>
        <v>-2</v>
      </c>
      <c r="H470" s="5" t="str">
        <f t="shared" si="6"/>
        <v/>
      </c>
    </row>
    <row r="471">
      <c r="A471" s="5">
        <f t="shared" si="2"/>
        <v>1996</v>
      </c>
      <c r="B471" s="5" t="str">
        <f t="shared" si="3"/>
        <v>Nantes</v>
      </c>
      <c r="C471" s="5" t="str">
        <f t="shared" si="4"/>
        <v>Juventus</v>
      </c>
      <c r="G471" s="5">
        <f t="shared" si="5"/>
        <v>-1</v>
      </c>
      <c r="H471" s="5" t="str">
        <f t="shared" si="6"/>
        <v/>
      </c>
    </row>
    <row r="472">
      <c r="A472" s="5">
        <f t="shared" si="2"/>
        <v>1996</v>
      </c>
      <c r="B472" s="5" t="str">
        <f t="shared" si="3"/>
        <v>Spartak Moscow</v>
      </c>
      <c r="C472" s="5" t="str">
        <f t="shared" si="4"/>
        <v>Nantes</v>
      </c>
      <c r="G472" s="5">
        <f t="shared" si="5"/>
        <v>-2</v>
      </c>
      <c r="H472" s="5" t="str">
        <f t="shared" si="6"/>
        <v/>
      </c>
    </row>
    <row r="473">
      <c r="A473" s="5">
        <f t="shared" si="2"/>
        <v>1996</v>
      </c>
      <c r="B473" s="5" t="str">
        <f t="shared" si="3"/>
        <v>Real Madrid</v>
      </c>
      <c r="C473" s="5" t="str">
        <f t="shared" si="4"/>
        <v>Juventus</v>
      </c>
      <c r="G473" s="5">
        <f t="shared" si="5"/>
        <v>-1</v>
      </c>
      <c r="H473" s="5" t="str">
        <f t="shared" si="6"/>
        <v/>
      </c>
    </row>
    <row r="474">
      <c r="A474" s="5">
        <f t="shared" si="2"/>
        <v>1996</v>
      </c>
      <c r="B474" s="5" t="str">
        <f t="shared" si="3"/>
        <v>Standard Liege</v>
      </c>
      <c r="C474" s="5" t="str">
        <f t="shared" si="4"/>
        <v>Panathinakos</v>
      </c>
      <c r="G474" s="5">
        <f t="shared" si="5"/>
        <v>-3</v>
      </c>
      <c r="H474" s="5" t="str">
        <f t="shared" si="6"/>
        <v/>
      </c>
    </row>
    <row r="475">
      <c r="A475" s="5">
        <f t="shared" si="2"/>
        <v>1996</v>
      </c>
      <c r="B475" s="5" t="str">
        <f t="shared" si="3"/>
        <v>Borussia Dortmund</v>
      </c>
      <c r="C475" s="5" t="str">
        <f t="shared" si="4"/>
        <v>Ajax</v>
      </c>
      <c r="G475" s="5">
        <f t="shared" si="5"/>
        <v>0</v>
      </c>
      <c r="H475" s="5" t="str">
        <f t="shared" si="6"/>
        <v/>
      </c>
    </row>
    <row r="476">
      <c r="A476" s="5" t="str">
        <f t="shared" si="2"/>
        <v/>
      </c>
      <c r="B476" s="5" t="str">
        <f t="shared" si="3"/>
        <v/>
      </c>
      <c r="C476" s="5" t="str">
        <f t="shared" si="4"/>
        <v/>
      </c>
      <c r="G476" s="5">
        <f t="shared" si="5"/>
        <v>0</v>
      </c>
      <c r="H476" s="5" t="str">
        <f t="shared" si="6"/>
        <v/>
      </c>
    </row>
    <row r="477">
      <c r="A477" s="5">
        <f t="shared" si="2"/>
        <v>1997</v>
      </c>
      <c r="B477" s="5" t="str">
        <f t="shared" si="3"/>
        <v>Juventus</v>
      </c>
      <c r="C477" s="5" t="str">
        <f t="shared" si="4"/>
        <v>Borussia Dortmund</v>
      </c>
      <c r="G477" s="5">
        <f t="shared" si="5"/>
        <v>-2</v>
      </c>
      <c r="H477" s="5" t="str">
        <f t="shared" si="6"/>
        <v/>
      </c>
    </row>
    <row r="478">
      <c r="A478" s="5">
        <f t="shared" si="2"/>
        <v>1997</v>
      </c>
      <c r="B478" s="5" t="str">
        <f t="shared" si="3"/>
        <v>Ajax</v>
      </c>
      <c r="C478" s="5" t="str">
        <f t="shared" si="4"/>
        <v>Juventus</v>
      </c>
      <c r="G478" s="5">
        <f t="shared" si="5"/>
        <v>-4</v>
      </c>
      <c r="H478" s="5" t="str">
        <f t="shared" si="6"/>
        <v/>
      </c>
    </row>
    <row r="479">
      <c r="A479" s="5">
        <f t="shared" si="2"/>
        <v>1997</v>
      </c>
      <c r="B479" s="5" t="str">
        <f t="shared" si="3"/>
        <v>Manchester United</v>
      </c>
      <c r="C479" s="5" t="str">
        <f t="shared" si="4"/>
        <v>Borussia Dortmund</v>
      </c>
      <c r="G479" s="5">
        <f t="shared" si="5"/>
        <v>-2</v>
      </c>
      <c r="H479" s="5" t="str">
        <f t="shared" si="6"/>
        <v/>
      </c>
    </row>
    <row r="480">
      <c r="A480" s="5">
        <f t="shared" si="2"/>
        <v>1997</v>
      </c>
      <c r="B480" s="5" t="str">
        <f t="shared" si="3"/>
        <v>Rosenborg</v>
      </c>
      <c r="C480" s="5" t="str">
        <f t="shared" si="4"/>
        <v>Juventus</v>
      </c>
      <c r="G480" s="5">
        <f t="shared" si="5"/>
        <v>-2</v>
      </c>
      <c r="H480" s="5" t="str">
        <f t="shared" si="6"/>
        <v/>
      </c>
    </row>
    <row r="481">
      <c r="A481" s="5">
        <f t="shared" si="2"/>
        <v>1997</v>
      </c>
      <c r="B481" s="5" t="str">
        <f t="shared" si="3"/>
        <v>Atletico Madrid</v>
      </c>
      <c r="C481" s="5" t="str">
        <f t="shared" si="4"/>
        <v>Ajax</v>
      </c>
      <c r="G481" s="5">
        <f t="shared" si="5"/>
        <v>-1</v>
      </c>
      <c r="H481" s="5" t="str">
        <f t="shared" si="6"/>
        <v/>
      </c>
    </row>
    <row r="482">
      <c r="A482" s="5">
        <f t="shared" si="2"/>
        <v>1997</v>
      </c>
      <c r="B482" s="5" t="str">
        <f t="shared" si="3"/>
        <v>Porto</v>
      </c>
      <c r="C482" s="5" t="str">
        <f t="shared" si="4"/>
        <v>Manchester United</v>
      </c>
      <c r="G482" s="5">
        <f t="shared" si="5"/>
        <v>-4</v>
      </c>
      <c r="H482" s="5" t="str">
        <f t="shared" si="6"/>
        <v/>
      </c>
    </row>
    <row r="483">
      <c r="A483" s="5">
        <f t="shared" si="2"/>
        <v>1997</v>
      </c>
      <c r="B483" s="5" t="str">
        <f t="shared" si="3"/>
        <v>Auxerre</v>
      </c>
      <c r="C483" s="5" t="str">
        <f t="shared" si="4"/>
        <v>Borussia Dortmund</v>
      </c>
      <c r="G483" s="5">
        <f t="shared" si="5"/>
        <v>-3</v>
      </c>
      <c r="H483" s="5" t="str">
        <f t="shared" si="6"/>
        <v/>
      </c>
    </row>
    <row r="484">
      <c r="A484" s="5" t="str">
        <f t="shared" si="2"/>
        <v/>
      </c>
      <c r="B484" s="5" t="str">
        <f t="shared" si="3"/>
        <v/>
      </c>
      <c r="C484" s="5" t="str">
        <f t="shared" si="4"/>
        <v/>
      </c>
      <c r="G484" s="5">
        <f t="shared" si="5"/>
        <v>0</v>
      </c>
      <c r="H484" s="5" t="str">
        <f t="shared" si="6"/>
        <v/>
      </c>
    </row>
    <row r="485">
      <c r="A485" s="5">
        <f t="shared" si="2"/>
        <v>1998</v>
      </c>
      <c r="B485" s="5" t="str">
        <f t="shared" si="3"/>
        <v>Juventus</v>
      </c>
      <c r="C485" s="5" t="str">
        <f t="shared" si="4"/>
        <v>Real Madrid</v>
      </c>
      <c r="G485" s="5">
        <f t="shared" si="5"/>
        <v>-1</v>
      </c>
      <c r="H485" s="5" t="str">
        <f t="shared" si="6"/>
        <v/>
      </c>
    </row>
    <row r="486">
      <c r="A486" s="5">
        <f t="shared" si="2"/>
        <v>1998</v>
      </c>
      <c r="B486" s="5" t="str">
        <f t="shared" si="3"/>
        <v>Monaco</v>
      </c>
      <c r="C486" s="5" t="str">
        <f t="shared" si="4"/>
        <v>Juventus</v>
      </c>
      <c r="G486" s="5">
        <f t="shared" si="5"/>
        <v>-2</v>
      </c>
      <c r="H486" s="5" t="str">
        <f t="shared" si="6"/>
        <v/>
      </c>
    </row>
    <row r="487">
      <c r="A487" s="5">
        <f t="shared" si="2"/>
        <v>1998</v>
      </c>
      <c r="B487" s="5" t="str">
        <f t="shared" si="3"/>
        <v>Borussia Dortmund</v>
      </c>
      <c r="C487" s="5" t="str">
        <f t="shared" si="4"/>
        <v>Real Madrid</v>
      </c>
      <c r="G487" s="5">
        <f t="shared" si="5"/>
        <v>-2</v>
      </c>
      <c r="H487" s="5" t="str">
        <f t="shared" si="6"/>
        <v/>
      </c>
    </row>
    <row r="488">
      <c r="A488" s="5">
        <f t="shared" si="2"/>
        <v>1998</v>
      </c>
      <c r="B488" s="5" t="str">
        <f t="shared" si="3"/>
        <v>Dynamo Kyiv</v>
      </c>
      <c r="C488" s="5" t="str">
        <f t="shared" si="4"/>
        <v>Juventus</v>
      </c>
      <c r="G488" s="5">
        <f t="shared" si="5"/>
        <v>-3</v>
      </c>
      <c r="H488" s="5" t="str">
        <f t="shared" si="6"/>
        <v/>
      </c>
    </row>
    <row r="489">
      <c r="A489" s="5">
        <f t="shared" si="2"/>
        <v>1998</v>
      </c>
      <c r="B489" s="5" t="str">
        <f t="shared" si="3"/>
        <v>Manchester United</v>
      </c>
      <c r="C489" s="5" t="str">
        <f t="shared" si="4"/>
        <v>Monaco</v>
      </c>
      <c r="G489" s="5">
        <f t="shared" si="5"/>
        <v>0</v>
      </c>
      <c r="H489" s="5" t="str">
        <f t="shared" si="6"/>
        <v/>
      </c>
    </row>
    <row r="490">
      <c r="A490" s="5">
        <f t="shared" si="2"/>
        <v>1998</v>
      </c>
      <c r="B490" s="5" t="str">
        <f t="shared" si="3"/>
        <v>Bayer Leverkusen</v>
      </c>
      <c r="C490" s="5" t="str">
        <f t="shared" si="4"/>
        <v>Real Madrid</v>
      </c>
      <c r="G490" s="5">
        <f t="shared" si="5"/>
        <v>-3</v>
      </c>
      <c r="H490" s="5" t="str">
        <f t="shared" si="6"/>
        <v/>
      </c>
    </row>
    <row r="491">
      <c r="A491" s="5">
        <f t="shared" si="2"/>
        <v>1998</v>
      </c>
      <c r="B491" s="5" t="str">
        <f t="shared" si="3"/>
        <v>Bayern Munich</v>
      </c>
      <c r="C491" s="5" t="str">
        <f t="shared" si="4"/>
        <v>Borussia Dortmund</v>
      </c>
      <c r="G491" s="5">
        <f t="shared" si="5"/>
        <v>-1</v>
      </c>
      <c r="H491" s="5" t="str">
        <f t="shared" si="6"/>
        <v/>
      </c>
    </row>
    <row r="492">
      <c r="A492" s="5" t="str">
        <f t="shared" si="2"/>
        <v/>
      </c>
      <c r="B492" s="5" t="str">
        <f t="shared" si="3"/>
        <v/>
      </c>
      <c r="C492" s="5" t="str">
        <f t="shared" si="4"/>
        <v/>
      </c>
      <c r="G492" s="5">
        <f t="shared" si="5"/>
        <v>0</v>
      </c>
      <c r="H492" s="5" t="str">
        <f t="shared" si="6"/>
        <v/>
      </c>
    </row>
    <row r="493">
      <c r="A493" s="5">
        <f t="shared" si="2"/>
        <v>1999</v>
      </c>
      <c r="B493" s="5" t="str">
        <f t="shared" si="3"/>
        <v>Bayern Munich</v>
      </c>
      <c r="C493" s="5" t="str">
        <f t="shared" si="4"/>
        <v>Manchester United</v>
      </c>
      <c r="G493" s="5">
        <f t="shared" si="5"/>
        <v>-1</v>
      </c>
      <c r="H493" s="5" t="str">
        <f t="shared" si="6"/>
        <v/>
      </c>
    </row>
    <row r="494">
      <c r="A494" s="5">
        <f t="shared" si="2"/>
        <v>1999</v>
      </c>
      <c r="B494" s="5" t="str">
        <f t="shared" si="3"/>
        <v>Juventus</v>
      </c>
      <c r="C494" s="5" t="str">
        <f t="shared" si="4"/>
        <v>Manchester United</v>
      </c>
      <c r="G494" s="5">
        <f t="shared" si="5"/>
        <v>-1</v>
      </c>
      <c r="H494" s="5" t="str">
        <f t="shared" si="6"/>
        <v/>
      </c>
    </row>
    <row r="495">
      <c r="A495" s="5">
        <f t="shared" si="2"/>
        <v>1999</v>
      </c>
      <c r="B495" s="5" t="str">
        <f t="shared" si="3"/>
        <v>Dynamo Kyiv</v>
      </c>
      <c r="C495" s="5" t="str">
        <f t="shared" si="4"/>
        <v>Bayern Munich</v>
      </c>
      <c r="G495" s="5">
        <f t="shared" si="5"/>
        <v>-1</v>
      </c>
      <c r="H495" s="5" t="str">
        <f t="shared" si="6"/>
        <v/>
      </c>
    </row>
    <row r="496">
      <c r="A496" s="5">
        <f t="shared" si="2"/>
        <v>1999</v>
      </c>
      <c r="B496" s="5" t="str">
        <f t="shared" si="3"/>
        <v>Internazionale</v>
      </c>
      <c r="C496" s="5" t="str">
        <f t="shared" si="4"/>
        <v>Manchester United</v>
      </c>
      <c r="G496" s="5">
        <f t="shared" si="5"/>
        <v>-2</v>
      </c>
      <c r="H496" s="5" t="str">
        <f t="shared" si="6"/>
        <v/>
      </c>
    </row>
    <row r="497">
      <c r="A497" s="5">
        <f t="shared" si="2"/>
        <v>1999</v>
      </c>
      <c r="B497" s="5" t="str">
        <f t="shared" si="3"/>
        <v>Olympiacos</v>
      </c>
      <c r="C497" s="5" t="str">
        <f t="shared" si="4"/>
        <v>Juventus</v>
      </c>
      <c r="G497" s="5">
        <f t="shared" si="5"/>
        <v>-1</v>
      </c>
      <c r="H497" s="5" t="str">
        <f t="shared" si="6"/>
        <v/>
      </c>
    </row>
    <row r="498">
      <c r="A498" s="5">
        <f t="shared" si="2"/>
        <v>1999</v>
      </c>
      <c r="B498" s="5" t="str">
        <f t="shared" si="3"/>
        <v>Real Madrid</v>
      </c>
      <c r="C498" s="5" t="str">
        <f t="shared" si="4"/>
        <v>Dynamo Kyiv</v>
      </c>
      <c r="G498" s="5">
        <f t="shared" si="5"/>
        <v>-2</v>
      </c>
      <c r="H498" s="5" t="str">
        <f t="shared" si="6"/>
        <v/>
      </c>
    </row>
    <row r="499">
      <c r="A499" s="5">
        <f t="shared" si="2"/>
        <v>1999</v>
      </c>
      <c r="B499" s="5" t="str">
        <f t="shared" si="3"/>
        <v>Kaiserslautern</v>
      </c>
      <c r="C499" s="5" t="str">
        <f t="shared" si="4"/>
        <v>Bayern Munich</v>
      </c>
      <c r="G499" s="5">
        <f t="shared" si="5"/>
        <v>-6</v>
      </c>
      <c r="H499" s="5" t="str">
        <f t="shared" si="6"/>
        <v/>
      </c>
    </row>
    <row r="500">
      <c r="A500" s="5" t="str">
        <f t="shared" si="2"/>
        <v/>
      </c>
      <c r="B500" s="5" t="str">
        <f t="shared" si="3"/>
        <v/>
      </c>
      <c r="C500" s="5" t="str">
        <f t="shared" si="4"/>
        <v/>
      </c>
      <c r="G500" s="5">
        <f t="shared" si="5"/>
        <v>0</v>
      </c>
      <c r="H500" s="5" t="str">
        <f t="shared" si="6"/>
        <v/>
      </c>
    </row>
    <row r="501">
      <c r="A501" s="5">
        <f t="shared" si="2"/>
        <v>2000</v>
      </c>
      <c r="B501" s="5" t="str">
        <f t="shared" si="3"/>
        <v>Valencia</v>
      </c>
      <c r="C501" s="5" t="str">
        <f t="shared" si="4"/>
        <v>Real Madrid</v>
      </c>
      <c r="G501" s="5">
        <f t="shared" si="5"/>
        <v>-3</v>
      </c>
      <c r="H501" s="5" t="str">
        <f t="shared" si="6"/>
        <v/>
      </c>
    </row>
    <row r="502">
      <c r="A502" s="5">
        <f t="shared" si="2"/>
        <v>2000</v>
      </c>
      <c r="B502" s="5" t="str">
        <f t="shared" si="3"/>
        <v>Barcelona</v>
      </c>
      <c r="C502" s="5" t="str">
        <f t="shared" si="4"/>
        <v>Valencia</v>
      </c>
      <c r="G502" s="5">
        <f t="shared" si="5"/>
        <v>-2</v>
      </c>
      <c r="H502" s="5" t="str">
        <f t="shared" si="6"/>
        <v/>
      </c>
    </row>
    <row r="503">
      <c r="A503" s="5">
        <f t="shared" si="2"/>
        <v>2000</v>
      </c>
      <c r="B503" s="5" t="str">
        <f t="shared" si="3"/>
        <v>Bayern Munich</v>
      </c>
      <c r="C503" s="5" t="str">
        <f t="shared" si="4"/>
        <v>Real Madrid</v>
      </c>
      <c r="G503" s="5">
        <f t="shared" si="5"/>
        <v>-1</v>
      </c>
      <c r="H503" s="5" t="str">
        <f t="shared" si="6"/>
        <v/>
      </c>
    </row>
    <row r="504">
      <c r="A504" s="5">
        <f t="shared" si="2"/>
        <v>2000</v>
      </c>
      <c r="B504" s="5" t="str">
        <f t="shared" si="3"/>
        <v>Lazio</v>
      </c>
      <c r="C504" s="5" t="str">
        <f t="shared" si="4"/>
        <v>Valencia</v>
      </c>
      <c r="G504" s="5">
        <f t="shared" si="5"/>
        <v>-2</v>
      </c>
      <c r="H504" s="5" t="str">
        <f t="shared" si="6"/>
        <v/>
      </c>
    </row>
    <row r="505">
      <c r="A505" s="5">
        <f t="shared" si="2"/>
        <v>2000</v>
      </c>
      <c r="B505" s="5" t="str">
        <f t="shared" si="3"/>
        <v>Chelsea</v>
      </c>
      <c r="C505" s="5" t="str">
        <f t="shared" si="4"/>
        <v>Barcelona</v>
      </c>
      <c r="G505" s="5">
        <f t="shared" si="5"/>
        <v>-2</v>
      </c>
      <c r="H505" s="5" t="str">
        <f t="shared" si="6"/>
        <v/>
      </c>
    </row>
    <row r="506">
      <c r="A506" s="5">
        <f t="shared" si="2"/>
        <v>2000</v>
      </c>
      <c r="B506" s="5" t="str">
        <f t="shared" si="3"/>
        <v>Porto</v>
      </c>
      <c r="C506" s="5" t="str">
        <f t="shared" si="4"/>
        <v>Bayern Munich</v>
      </c>
      <c r="G506" s="5">
        <f t="shared" si="5"/>
        <v>-1</v>
      </c>
      <c r="H506" s="5" t="str">
        <f t="shared" si="6"/>
        <v/>
      </c>
    </row>
    <row r="507">
      <c r="A507" s="5">
        <f t="shared" si="2"/>
        <v>2000</v>
      </c>
      <c r="B507" s="5" t="str">
        <f t="shared" si="3"/>
        <v>Manchester United</v>
      </c>
      <c r="C507" s="5" t="str">
        <f t="shared" si="4"/>
        <v>Real Madrid</v>
      </c>
      <c r="G507" s="5">
        <f t="shared" si="5"/>
        <v>-1</v>
      </c>
      <c r="H507" s="5" t="str">
        <f t="shared" si="6"/>
        <v/>
      </c>
    </row>
    <row r="508">
      <c r="A508" s="5" t="str">
        <f t="shared" si="2"/>
        <v/>
      </c>
      <c r="B508" s="5" t="str">
        <f t="shared" si="3"/>
        <v/>
      </c>
      <c r="C508" s="5" t="str">
        <f t="shared" si="4"/>
        <v/>
      </c>
      <c r="G508" s="5">
        <f t="shared" si="5"/>
        <v>0</v>
      </c>
      <c r="H508" s="5" t="str">
        <f t="shared" si="6"/>
        <v/>
      </c>
    </row>
    <row r="509">
      <c r="A509" s="5">
        <f t="shared" si="2"/>
        <v>2001</v>
      </c>
      <c r="B509" s="5" t="str">
        <f t="shared" si="3"/>
        <v>Valencia</v>
      </c>
      <c r="C509" s="5" t="str">
        <f t="shared" si="4"/>
        <v>Bayern Munich</v>
      </c>
      <c r="G509" s="5">
        <f t="shared" si="5"/>
        <v>0</v>
      </c>
      <c r="H509" s="5" t="str">
        <f t="shared" si="6"/>
        <v/>
      </c>
    </row>
    <row r="510">
      <c r="A510" s="5">
        <f t="shared" si="2"/>
        <v>2001</v>
      </c>
      <c r="B510" s="5" t="str">
        <f t="shared" si="3"/>
        <v>Leeds United</v>
      </c>
      <c r="C510" s="5" t="str">
        <f t="shared" si="4"/>
        <v>Valencia</v>
      </c>
      <c r="G510" s="5">
        <f t="shared" si="5"/>
        <v>-3</v>
      </c>
      <c r="H510" s="5" t="str">
        <f t="shared" si="6"/>
        <v/>
      </c>
    </row>
    <row r="511">
      <c r="A511" s="5">
        <f t="shared" si="2"/>
        <v>2001</v>
      </c>
      <c r="B511" s="5" t="str">
        <f t="shared" si="3"/>
        <v>Real Madrid</v>
      </c>
      <c r="C511" s="5" t="str">
        <f t="shared" si="4"/>
        <v>Bayern Munich</v>
      </c>
      <c r="G511" s="5">
        <f t="shared" si="5"/>
        <v>-2</v>
      </c>
      <c r="H511" s="5" t="str">
        <f t="shared" si="6"/>
        <v/>
      </c>
    </row>
    <row r="512">
      <c r="A512" s="5">
        <f t="shared" si="2"/>
        <v>2001</v>
      </c>
      <c r="B512" s="5" t="str">
        <f t="shared" si="3"/>
        <v>Manchester United</v>
      </c>
      <c r="C512" s="5" t="str">
        <f t="shared" si="4"/>
        <v>Bayern Munich</v>
      </c>
      <c r="G512" s="5">
        <f t="shared" si="5"/>
        <v>-2</v>
      </c>
      <c r="H512" s="5" t="str">
        <f t="shared" si="6"/>
        <v/>
      </c>
    </row>
    <row r="513">
      <c r="A513" s="5">
        <f t="shared" si="2"/>
        <v>2001</v>
      </c>
      <c r="B513" s="5" t="str">
        <f t="shared" si="3"/>
        <v>Galatasaray</v>
      </c>
      <c r="C513" s="5" t="str">
        <f t="shared" si="4"/>
        <v>Real Madrid</v>
      </c>
      <c r="G513" s="5">
        <f t="shared" si="5"/>
        <v>-2</v>
      </c>
      <c r="H513" s="5" t="str">
        <f t="shared" si="6"/>
        <v/>
      </c>
    </row>
    <row r="514">
      <c r="A514" s="5">
        <f t="shared" si="2"/>
        <v>2001</v>
      </c>
      <c r="B514" s="5" t="str">
        <f t="shared" si="3"/>
        <v>Arsenal</v>
      </c>
      <c r="C514" s="5" t="str">
        <f t="shared" si="4"/>
        <v>Valencia</v>
      </c>
      <c r="G514" s="5">
        <f t="shared" si="5"/>
        <v>0</v>
      </c>
      <c r="H514" s="5" t="str">
        <f t="shared" si="6"/>
        <v/>
      </c>
    </row>
    <row r="515">
      <c r="A515" s="5">
        <f t="shared" si="2"/>
        <v>2001</v>
      </c>
      <c r="B515" s="5" t="str">
        <f t="shared" si="3"/>
        <v>Deportivo Coruna</v>
      </c>
      <c r="C515" s="5" t="str">
        <f t="shared" si="4"/>
        <v>Leeds United</v>
      </c>
      <c r="G515" s="5">
        <f t="shared" si="5"/>
        <v>-1</v>
      </c>
      <c r="H515" s="5" t="str">
        <f t="shared" si="6"/>
        <v/>
      </c>
    </row>
    <row r="516">
      <c r="A516" s="5" t="str">
        <f t="shared" si="2"/>
        <v/>
      </c>
      <c r="B516" s="5" t="str">
        <f t="shared" si="3"/>
        <v/>
      </c>
      <c r="C516" s="5" t="str">
        <f t="shared" si="4"/>
        <v/>
      </c>
      <c r="G516" s="5">
        <f t="shared" si="5"/>
        <v>0</v>
      </c>
      <c r="H516" s="5" t="str">
        <f t="shared" si="6"/>
        <v/>
      </c>
    </row>
    <row r="517">
      <c r="A517" s="5">
        <f t="shared" si="2"/>
        <v>2002</v>
      </c>
      <c r="B517" s="5" t="str">
        <f t="shared" si="3"/>
        <v>Bayer Leverkusen</v>
      </c>
      <c r="C517" s="5" t="str">
        <f t="shared" si="4"/>
        <v>Real Madrid</v>
      </c>
      <c r="G517" s="5">
        <f t="shared" si="5"/>
        <v>-1</v>
      </c>
      <c r="H517" s="5" t="str">
        <f t="shared" si="6"/>
        <v/>
      </c>
    </row>
    <row r="518">
      <c r="A518" s="5">
        <f t="shared" si="2"/>
        <v>2002</v>
      </c>
      <c r="B518" s="5" t="str">
        <f t="shared" si="3"/>
        <v>Barcelona</v>
      </c>
      <c r="C518" s="5" t="str">
        <f t="shared" si="4"/>
        <v>Real Madrid</v>
      </c>
      <c r="G518" s="5">
        <f t="shared" si="5"/>
        <v>-2</v>
      </c>
      <c r="H518" s="5" t="str">
        <f t="shared" si="6"/>
        <v/>
      </c>
    </row>
    <row r="519">
      <c r="A519" s="5">
        <f t="shared" si="2"/>
        <v>2002</v>
      </c>
      <c r="B519" s="5" t="str">
        <f t="shared" si="3"/>
        <v>Manchester United</v>
      </c>
      <c r="C519" s="5" t="str">
        <f t="shared" si="4"/>
        <v>Bayer Leverkusen</v>
      </c>
      <c r="G519" s="5">
        <f t="shared" si="5"/>
        <v>0</v>
      </c>
      <c r="H519" s="5" t="str">
        <f t="shared" si="6"/>
        <v/>
      </c>
    </row>
    <row r="520">
      <c r="A520" s="5">
        <f t="shared" si="2"/>
        <v>2002</v>
      </c>
      <c r="B520" s="5" t="str">
        <f t="shared" si="3"/>
        <v>Liverpool</v>
      </c>
      <c r="C520" s="5" t="str">
        <f t="shared" si="4"/>
        <v>Bayer Leverkusen</v>
      </c>
      <c r="G520" s="5">
        <f t="shared" si="5"/>
        <v>-1</v>
      </c>
      <c r="H520" s="5" t="str">
        <f t="shared" si="6"/>
        <v/>
      </c>
    </row>
    <row r="521">
      <c r="A521" s="5">
        <f t="shared" si="2"/>
        <v>2002</v>
      </c>
      <c r="B521" s="5" t="str">
        <f t="shared" si="3"/>
        <v>Deportivo Coruna</v>
      </c>
      <c r="C521" s="5" t="str">
        <f t="shared" si="4"/>
        <v>Manchester United</v>
      </c>
      <c r="G521" s="5">
        <f t="shared" si="5"/>
        <v>-3</v>
      </c>
      <c r="H521" s="5" t="str">
        <f t="shared" si="6"/>
        <v/>
      </c>
    </row>
    <row r="522">
      <c r="A522" s="5">
        <f t="shared" si="2"/>
        <v>2002</v>
      </c>
      <c r="B522" s="5" t="str">
        <f t="shared" si="3"/>
        <v>Bayern Munich</v>
      </c>
      <c r="C522" s="5" t="str">
        <f t="shared" si="4"/>
        <v>Real Madrid</v>
      </c>
      <c r="G522" s="5">
        <f t="shared" si="5"/>
        <v>-1</v>
      </c>
      <c r="H522" s="5" t="str">
        <f t="shared" si="6"/>
        <v/>
      </c>
    </row>
    <row r="523">
      <c r="A523" s="5">
        <f t="shared" si="2"/>
        <v>2002</v>
      </c>
      <c r="B523" s="5" t="str">
        <f t="shared" si="3"/>
        <v>Panathinakos</v>
      </c>
      <c r="C523" s="5" t="str">
        <f t="shared" si="4"/>
        <v>Barcelona</v>
      </c>
      <c r="G523" s="5">
        <f t="shared" si="5"/>
        <v>-1</v>
      </c>
      <c r="H523" s="5" t="str">
        <f t="shared" si="6"/>
        <v/>
      </c>
    </row>
    <row r="524">
      <c r="A524" s="5" t="str">
        <f t="shared" si="2"/>
        <v/>
      </c>
      <c r="B524" s="5" t="str">
        <f t="shared" si="3"/>
        <v/>
      </c>
      <c r="C524" s="5" t="str">
        <f t="shared" si="4"/>
        <v/>
      </c>
      <c r="G524" s="5">
        <f t="shared" si="5"/>
        <v>0</v>
      </c>
      <c r="H524" s="5" t="str">
        <f t="shared" si="6"/>
        <v/>
      </c>
    </row>
    <row r="525">
      <c r="A525" s="5">
        <f t="shared" si="2"/>
        <v>2003</v>
      </c>
      <c r="B525" s="5" t="str">
        <f t="shared" si="3"/>
        <v>Juventus</v>
      </c>
      <c r="C525" s="5" t="str">
        <f t="shared" si="4"/>
        <v>AC Milan</v>
      </c>
      <c r="G525" s="5">
        <f t="shared" si="5"/>
        <v>0</v>
      </c>
      <c r="H525" s="5" t="str">
        <f t="shared" si="6"/>
        <v/>
      </c>
    </row>
    <row r="526">
      <c r="A526" s="5">
        <f t="shared" si="2"/>
        <v>2003</v>
      </c>
      <c r="B526" s="5" t="str">
        <f t="shared" si="3"/>
        <v>Real Madrid</v>
      </c>
      <c r="C526" s="5" t="str">
        <f t="shared" si="4"/>
        <v>Juventus</v>
      </c>
      <c r="G526" s="5">
        <f t="shared" si="5"/>
        <v>-1</v>
      </c>
      <c r="H526" s="5" t="str">
        <f t="shared" si="6"/>
        <v/>
      </c>
    </row>
    <row r="527">
      <c r="A527" s="5">
        <f t="shared" si="2"/>
        <v>2003</v>
      </c>
      <c r="B527" s="5" t="str">
        <f t="shared" si="3"/>
        <v>Internazionale</v>
      </c>
      <c r="C527" s="5" t="str">
        <f t="shared" si="4"/>
        <v>AC Milan</v>
      </c>
      <c r="G527" s="5">
        <f t="shared" si="5"/>
        <v>0</v>
      </c>
      <c r="H527" s="5" t="str">
        <f t="shared" si="6"/>
        <v/>
      </c>
    </row>
    <row r="528">
      <c r="A528" s="5">
        <f t="shared" si="2"/>
        <v>2003</v>
      </c>
      <c r="B528" s="5" t="str">
        <f t="shared" si="3"/>
        <v>Barcelona</v>
      </c>
      <c r="C528" s="5" t="str">
        <f t="shared" si="4"/>
        <v>Juventus</v>
      </c>
      <c r="G528" s="5">
        <f t="shared" si="5"/>
        <v>-1</v>
      </c>
      <c r="H528" s="5" t="str">
        <f t="shared" si="6"/>
        <v/>
      </c>
    </row>
    <row r="529">
      <c r="A529" s="5">
        <f t="shared" si="2"/>
        <v>2003</v>
      </c>
      <c r="B529" s="5" t="str">
        <f t="shared" si="3"/>
        <v>Valencia</v>
      </c>
      <c r="C529" s="5" t="str">
        <f t="shared" si="4"/>
        <v>Internazionale</v>
      </c>
      <c r="G529" s="5">
        <f t="shared" si="5"/>
        <v>0</v>
      </c>
      <c r="H529" s="5" t="str">
        <f t="shared" si="6"/>
        <v/>
      </c>
    </row>
    <row r="530">
      <c r="A530" s="5">
        <f t="shared" si="2"/>
        <v>2003</v>
      </c>
      <c r="B530" s="5" t="str">
        <f t="shared" si="3"/>
        <v>Ajax</v>
      </c>
      <c r="C530" s="5" t="str">
        <f t="shared" si="4"/>
        <v>Milan</v>
      </c>
      <c r="G530" s="5">
        <f t="shared" si="5"/>
        <v>-1</v>
      </c>
      <c r="H530" s="5" t="str">
        <f t="shared" si="6"/>
        <v/>
      </c>
    </row>
    <row r="531">
      <c r="A531" s="5">
        <f t="shared" si="2"/>
        <v>2003</v>
      </c>
      <c r="B531" s="5" t="str">
        <f t="shared" si="3"/>
        <v>Manchester United</v>
      </c>
      <c r="C531" s="5" t="str">
        <f t="shared" si="4"/>
        <v>Real Madrid</v>
      </c>
      <c r="G531" s="5">
        <f t="shared" si="5"/>
        <v>-1</v>
      </c>
      <c r="H531" s="5" t="str">
        <f t="shared" si="6"/>
        <v/>
      </c>
    </row>
    <row r="532">
      <c r="A532" s="5" t="str">
        <f t="shared" si="2"/>
        <v/>
      </c>
      <c r="B532" s="5" t="str">
        <f t="shared" si="3"/>
        <v/>
      </c>
      <c r="C532" s="5" t="str">
        <f t="shared" si="4"/>
        <v/>
      </c>
      <c r="G532" s="5">
        <f t="shared" si="5"/>
        <v>0</v>
      </c>
      <c r="H532" s="5" t="str">
        <f t="shared" si="6"/>
        <v/>
      </c>
    </row>
    <row r="533">
      <c r="A533" s="5">
        <f t="shared" si="2"/>
        <v>2004</v>
      </c>
      <c r="B533" s="5" t="str">
        <f t="shared" si="3"/>
        <v>Monaco</v>
      </c>
      <c r="C533" s="5" t="str">
        <f t="shared" si="4"/>
        <v>Porto</v>
      </c>
      <c r="G533" s="5">
        <f t="shared" si="5"/>
        <v>-3</v>
      </c>
      <c r="H533" s="5" t="str">
        <f t="shared" si="6"/>
        <v/>
      </c>
    </row>
    <row r="534">
      <c r="A534" s="5">
        <f t="shared" si="2"/>
        <v>2004</v>
      </c>
      <c r="B534" s="5" t="str">
        <f t="shared" si="3"/>
        <v>Chelsea</v>
      </c>
      <c r="C534" s="5" t="str">
        <f t="shared" si="4"/>
        <v>Monaco</v>
      </c>
      <c r="G534" s="5">
        <f t="shared" si="5"/>
        <v>-2</v>
      </c>
      <c r="H534" s="5" t="str">
        <f t="shared" si="6"/>
        <v/>
      </c>
    </row>
    <row r="535">
      <c r="A535" s="5">
        <f t="shared" si="2"/>
        <v>2004</v>
      </c>
      <c r="B535" s="5" t="str">
        <f t="shared" si="3"/>
        <v>Deportivo Coruna</v>
      </c>
      <c r="C535" s="5" t="str">
        <f t="shared" si="4"/>
        <v>Porto</v>
      </c>
      <c r="G535" s="5">
        <f t="shared" si="5"/>
        <v>-1</v>
      </c>
      <c r="H535" s="5" t="str">
        <f t="shared" si="6"/>
        <v/>
      </c>
    </row>
    <row r="536">
      <c r="A536" s="5">
        <f t="shared" si="2"/>
        <v>2004</v>
      </c>
      <c r="B536" s="5" t="str">
        <f t="shared" si="3"/>
        <v>Real Madrid</v>
      </c>
      <c r="C536" s="5" t="str">
        <f t="shared" si="4"/>
        <v>Monaco</v>
      </c>
      <c r="G536" s="5">
        <f t="shared" si="5"/>
        <v>0</v>
      </c>
      <c r="H536" s="5" t="str">
        <f t="shared" si="6"/>
        <v/>
      </c>
    </row>
    <row r="537">
      <c r="A537" s="5">
        <f t="shared" si="2"/>
        <v>2004</v>
      </c>
      <c r="B537" s="5" t="str">
        <f t="shared" si="3"/>
        <v>Olympique Lyon</v>
      </c>
      <c r="C537" s="5" t="str">
        <f t="shared" si="4"/>
        <v>Porto</v>
      </c>
      <c r="G537" s="5">
        <f t="shared" si="5"/>
        <v>-2</v>
      </c>
      <c r="H537" s="5" t="str">
        <f t="shared" si="6"/>
        <v/>
      </c>
    </row>
    <row r="538">
      <c r="A538" s="5">
        <f t="shared" si="2"/>
        <v>2004</v>
      </c>
      <c r="B538" s="5" t="str">
        <f t="shared" si="3"/>
        <v>AC Milan</v>
      </c>
      <c r="C538" s="5" t="str">
        <f t="shared" si="4"/>
        <v>Deportivo Coruna</v>
      </c>
      <c r="G538" s="5">
        <f t="shared" si="5"/>
        <v>-1</v>
      </c>
      <c r="H538" s="5" t="str">
        <f t="shared" si="6"/>
        <v/>
      </c>
    </row>
    <row r="539">
      <c r="A539" s="5">
        <f t="shared" si="2"/>
        <v>2004</v>
      </c>
      <c r="B539" s="5" t="str">
        <f t="shared" si="3"/>
        <v>Arsenal</v>
      </c>
      <c r="C539" s="5" t="str">
        <f t="shared" si="4"/>
        <v>Chelsea</v>
      </c>
      <c r="G539" s="5">
        <f t="shared" si="5"/>
        <v>-1</v>
      </c>
      <c r="H539" s="5" t="str">
        <f t="shared" si="6"/>
        <v/>
      </c>
    </row>
    <row r="540">
      <c r="A540" s="5" t="str">
        <f t="shared" si="2"/>
        <v/>
      </c>
      <c r="B540" s="5" t="str">
        <f t="shared" si="3"/>
        <v/>
      </c>
      <c r="C540" s="5" t="str">
        <f t="shared" si="4"/>
        <v/>
      </c>
      <c r="G540" s="5">
        <f t="shared" si="5"/>
        <v>0</v>
      </c>
      <c r="H540" s="5" t="str">
        <f t="shared" si="6"/>
        <v/>
      </c>
    </row>
    <row r="541">
      <c r="A541" s="5">
        <f t="shared" si="2"/>
        <v>2005</v>
      </c>
      <c r="B541" s="5" t="str">
        <f t="shared" si="3"/>
        <v>AC Milan</v>
      </c>
      <c r="C541" s="5" t="str">
        <f t="shared" si="4"/>
        <v>Liverpool</v>
      </c>
      <c r="G541" s="5">
        <f t="shared" si="5"/>
        <v>0</v>
      </c>
      <c r="H541" s="5" t="str">
        <f t="shared" si="6"/>
        <v/>
      </c>
    </row>
    <row r="542">
      <c r="A542" s="5">
        <f t="shared" si="2"/>
        <v>2005</v>
      </c>
      <c r="B542" s="5" t="str">
        <f t="shared" si="3"/>
        <v>PSV Eindhoven</v>
      </c>
      <c r="C542" s="5" t="str">
        <f t="shared" si="4"/>
        <v>AC Milan</v>
      </c>
      <c r="G542" s="5">
        <f t="shared" si="5"/>
        <v>0</v>
      </c>
      <c r="H542" s="5" t="str">
        <f t="shared" si="6"/>
        <v/>
      </c>
    </row>
    <row r="543">
      <c r="A543" s="5">
        <f t="shared" si="2"/>
        <v>2005</v>
      </c>
      <c r="B543" s="5" t="str">
        <f t="shared" si="3"/>
        <v>Chelsea</v>
      </c>
      <c r="C543" s="5" t="str">
        <f t="shared" si="4"/>
        <v>Liverpool</v>
      </c>
      <c r="G543" s="5">
        <f t="shared" si="5"/>
        <v>-1</v>
      </c>
      <c r="H543" s="5" t="str">
        <f t="shared" si="6"/>
        <v/>
      </c>
    </row>
    <row r="544">
      <c r="A544" s="5">
        <f t="shared" si="2"/>
        <v>2005</v>
      </c>
      <c r="B544" s="5" t="str">
        <f t="shared" si="3"/>
        <v>AC Milan</v>
      </c>
      <c r="C544" s="5" t="str">
        <f t="shared" si="4"/>
        <v>AC Milan</v>
      </c>
      <c r="G544" s="5">
        <f t="shared" si="5"/>
        <v>-5</v>
      </c>
      <c r="H544" s="5" t="str">
        <f t="shared" si="6"/>
        <v/>
      </c>
    </row>
    <row r="545">
      <c r="A545" s="5">
        <f t="shared" si="2"/>
        <v>2005</v>
      </c>
      <c r="B545" s="5" t="str">
        <f t="shared" si="3"/>
        <v>Juventus</v>
      </c>
      <c r="C545" s="5" t="str">
        <f t="shared" si="4"/>
        <v>Liverpool</v>
      </c>
      <c r="G545" s="5">
        <f t="shared" si="5"/>
        <v>-1</v>
      </c>
      <c r="H545" s="5" t="str">
        <f t="shared" si="6"/>
        <v/>
      </c>
    </row>
    <row r="546">
      <c r="A546" s="5">
        <f t="shared" si="2"/>
        <v>2005</v>
      </c>
      <c r="B546" s="5" t="str">
        <f t="shared" si="3"/>
        <v>Olympique Lyon</v>
      </c>
      <c r="C546" s="5" t="str">
        <f t="shared" si="4"/>
        <v>PSV Eindhoven</v>
      </c>
      <c r="G546" s="5">
        <f t="shared" si="5"/>
        <v>0</v>
      </c>
      <c r="H546" s="5" t="str">
        <f t="shared" si="6"/>
        <v/>
      </c>
    </row>
    <row r="547">
      <c r="A547" s="5">
        <f t="shared" si="2"/>
        <v>2005</v>
      </c>
      <c r="B547" s="5" t="str">
        <f t="shared" si="3"/>
        <v>Bayern Munich</v>
      </c>
      <c r="C547" s="5" t="str">
        <f t="shared" si="4"/>
        <v>Chelsea</v>
      </c>
      <c r="G547" s="5">
        <f t="shared" si="5"/>
        <v>-1</v>
      </c>
      <c r="H547" s="5" t="str">
        <f t="shared" si="6"/>
        <v/>
      </c>
    </row>
    <row r="548">
      <c r="A548" s="5" t="str">
        <f t="shared" si="2"/>
        <v/>
      </c>
      <c r="B548" s="5" t="str">
        <f t="shared" si="3"/>
        <v/>
      </c>
      <c r="C548" s="5" t="str">
        <f t="shared" si="4"/>
        <v/>
      </c>
      <c r="G548" s="5">
        <f t="shared" si="5"/>
        <v>0</v>
      </c>
      <c r="H548" s="5" t="str">
        <f t="shared" si="6"/>
        <v/>
      </c>
    </row>
    <row r="549">
      <c r="A549" s="5">
        <f t="shared" si="2"/>
        <v>2006</v>
      </c>
      <c r="B549" s="5" t="str">
        <f t="shared" si="3"/>
        <v>Arsenal</v>
      </c>
      <c r="C549" s="5" t="str">
        <f t="shared" si="4"/>
        <v>Barcelona</v>
      </c>
      <c r="G549" s="5">
        <f t="shared" si="5"/>
        <v>-1</v>
      </c>
      <c r="H549" s="5" t="str">
        <f t="shared" si="6"/>
        <v/>
      </c>
    </row>
    <row r="550">
      <c r="A550" s="5">
        <f t="shared" si="2"/>
        <v>2006</v>
      </c>
      <c r="B550" s="5" t="str">
        <f t="shared" si="3"/>
        <v>Villareal</v>
      </c>
      <c r="C550" s="5" t="str">
        <f t="shared" si="4"/>
        <v>Arsenal</v>
      </c>
      <c r="G550" s="5">
        <f t="shared" si="5"/>
        <v>-1</v>
      </c>
      <c r="H550" s="5" t="str">
        <f t="shared" si="6"/>
        <v/>
      </c>
    </row>
    <row r="551">
      <c r="A551" s="5">
        <f t="shared" si="2"/>
        <v>2006</v>
      </c>
      <c r="B551" s="5" t="str">
        <f t="shared" si="3"/>
        <v>AC Milan</v>
      </c>
      <c r="C551" s="5" t="str">
        <f t="shared" si="4"/>
        <v>Barcelona</v>
      </c>
      <c r="G551" s="5">
        <f t="shared" si="5"/>
        <v>-1</v>
      </c>
      <c r="H551" s="5" t="str">
        <f t="shared" si="6"/>
        <v/>
      </c>
    </row>
    <row r="552">
      <c r="A552" s="5">
        <f t="shared" si="2"/>
        <v>2006</v>
      </c>
      <c r="B552" s="5" t="str">
        <f t="shared" si="3"/>
        <v>Benfica</v>
      </c>
      <c r="C552" s="5" t="str">
        <f t="shared" si="4"/>
        <v>Barcelona</v>
      </c>
      <c r="G552" s="5">
        <f t="shared" si="5"/>
        <v>-2</v>
      </c>
      <c r="H552" s="5" t="str">
        <f t="shared" si="6"/>
        <v/>
      </c>
    </row>
    <row r="553">
      <c r="A553" s="5">
        <f t="shared" si="2"/>
        <v>2006</v>
      </c>
      <c r="B553" s="5" t="str">
        <f t="shared" si="3"/>
        <v>Internazionale</v>
      </c>
      <c r="C553" s="5" t="str">
        <f t="shared" si="4"/>
        <v>Villarreal</v>
      </c>
      <c r="G553" s="5">
        <f t="shared" si="5"/>
        <v>0</v>
      </c>
      <c r="H553" s="5" t="str">
        <f t="shared" si="6"/>
        <v/>
      </c>
    </row>
    <row r="554">
      <c r="A554" s="5">
        <f t="shared" si="2"/>
        <v>2006</v>
      </c>
      <c r="B554" s="5" t="str">
        <f t="shared" si="3"/>
        <v>Olympique Lyon</v>
      </c>
      <c r="C554" s="5" t="str">
        <f t="shared" si="4"/>
        <v>Internazionale</v>
      </c>
      <c r="G554" s="5">
        <f t="shared" si="5"/>
        <v>-2</v>
      </c>
      <c r="H554" s="5" t="str">
        <f t="shared" si="6"/>
        <v/>
      </c>
    </row>
    <row r="555">
      <c r="A555" s="5">
        <f t="shared" si="2"/>
        <v>2006</v>
      </c>
      <c r="B555" s="5" t="str">
        <f t="shared" si="3"/>
        <v>Juventus</v>
      </c>
      <c r="C555" s="5" t="str">
        <f t="shared" si="4"/>
        <v>Arsenal</v>
      </c>
      <c r="G555" s="5">
        <f t="shared" si="5"/>
        <v>-2</v>
      </c>
      <c r="H555" s="5" t="str">
        <f t="shared" si="6"/>
        <v/>
      </c>
    </row>
    <row r="556">
      <c r="A556" s="5" t="str">
        <f t="shared" si="2"/>
        <v/>
      </c>
      <c r="B556" s="5" t="str">
        <f t="shared" si="3"/>
        <v/>
      </c>
      <c r="C556" s="5" t="str">
        <f t="shared" si="4"/>
        <v/>
      </c>
      <c r="G556" s="5">
        <f t="shared" si="5"/>
        <v>0</v>
      </c>
      <c r="H556" s="5" t="str">
        <f t="shared" si="6"/>
        <v/>
      </c>
    </row>
    <row r="557">
      <c r="A557" s="5">
        <f t="shared" si="2"/>
        <v>2007</v>
      </c>
      <c r="B557" s="5" t="str">
        <f t="shared" si="3"/>
        <v>Liverpool</v>
      </c>
      <c r="C557" s="5" t="str">
        <f t="shared" si="4"/>
        <v>AC Milan</v>
      </c>
      <c r="G557" s="5">
        <f t="shared" si="5"/>
        <v>-1</v>
      </c>
      <c r="H557" s="5" t="str">
        <f t="shared" si="6"/>
        <v/>
      </c>
    </row>
    <row r="558">
      <c r="A558" s="5">
        <f t="shared" si="2"/>
        <v>2007</v>
      </c>
      <c r="B558" s="5" t="str">
        <f t="shared" si="3"/>
        <v>Chelsea</v>
      </c>
      <c r="C558" s="5" t="str">
        <f t="shared" si="4"/>
        <v>Liverpool</v>
      </c>
      <c r="G558" s="5">
        <f t="shared" si="5"/>
        <v>0</v>
      </c>
      <c r="H558" s="5" t="str">
        <f t="shared" si="6"/>
        <v/>
      </c>
    </row>
    <row r="559">
      <c r="A559" s="5">
        <f t="shared" si="2"/>
        <v>2007</v>
      </c>
      <c r="B559" s="5" t="str">
        <f t="shared" si="3"/>
        <v>Manchester United</v>
      </c>
      <c r="C559" s="5" t="str">
        <f t="shared" si="4"/>
        <v>AC Milan</v>
      </c>
      <c r="G559" s="5">
        <f t="shared" si="5"/>
        <v>-2</v>
      </c>
      <c r="H559" s="5" t="str">
        <f t="shared" si="6"/>
        <v/>
      </c>
    </row>
    <row r="560">
      <c r="A560" s="5">
        <f t="shared" si="2"/>
        <v>2007</v>
      </c>
      <c r="B560" s="5" t="str">
        <f t="shared" si="3"/>
        <v>Valencia</v>
      </c>
      <c r="C560" s="5" t="str">
        <f t="shared" si="4"/>
        <v>Chelsea</v>
      </c>
      <c r="G560" s="5">
        <f t="shared" si="5"/>
        <v>-1</v>
      </c>
      <c r="H560" s="5" t="str">
        <f t="shared" si="6"/>
        <v/>
      </c>
    </row>
    <row r="561">
      <c r="A561" s="5">
        <f t="shared" si="2"/>
        <v>2007</v>
      </c>
      <c r="B561" s="5" t="str">
        <f t="shared" si="3"/>
        <v>Roma</v>
      </c>
      <c r="C561" s="5" t="str">
        <f t="shared" si="4"/>
        <v>Manchester United</v>
      </c>
      <c r="G561" s="5">
        <f t="shared" si="5"/>
        <v>-5</v>
      </c>
      <c r="H561" s="5" t="str">
        <f t="shared" si="6"/>
        <v/>
      </c>
    </row>
    <row r="562">
      <c r="A562" s="5">
        <f t="shared" si="2"/>
        <v>2007</v>
      </c>
      <c r="B562" s="5" t="str">
        <f t="shared" si="3"/>
        <v>PSV Eindhoven</v>
      </c>
      <c r="C562" s="5" t="str">
        <f t="shared" si="4"/>
        <v>Liverpool</v>
      </c>
      <c r="G562" s="5">
        <f t="shared" si="5"/>
        <v>-4</v>
      </c>
      <c r="H562" s="5" t="str">
        <f t="shared" si="6"/>
        <v/>
      </c>
    </row>
    <row r="563">
      <c r="A563" s="5">
        <f t="shared" si="2"/>
        <v>2007</v>
      </c>
      <c r="B563" s="5" t="str">
        <f t="shared" si="3"/>
        <v>Bayern Munich</v>
      </c>
      <c r="C563" s="5" t="str">
        <f t="shared" si="4"/>
        <v>AC Milan</v>
      </c>
      <c r="G563" s="5">
        <f t="shared" si="5"/>
        <v>-2</v>
      </c>
      <c r="H563" s="5" t="str">
        <f t="shared" si="6"/>
        <v/>
      </c>
    </row>
    <row r="564">
      <c r="A564" s="5" t="str">
        <f t="shared" si="2"/>
        <v/>
      </c>
      <c r="B564" s="5" t="str">
        <f t="shared" si="3"/>
        <v/>
      </c>
      <c r="C564" s="5" t="str">
        <f t="shared" si="4"/>
        <v/>
      </c>
      <c r="G564" s="5">
        <f t="shared" si="5"/>
        <v>0</v>
      </c>
      <c r="H564" s="5" t="str">
        <f t="shared" si="6"/>
        <v/>
      </c>
    </row>
    <row r="565">
      <c r="A565" s="5">
        <f t="shared" si="2"/>
        <v>2008</v>
      </c>
      <c r="B565" s="5" t="str">
        <f t="shared" si="3"/>
        <v>Chelsea</v>
      </c>
      <c r="C565" s="5" t="str">
        <f t="shared" si="4"/>
        <v>Manchester United</v>
      </c>
      <c r="G565" s="5">
        <f t="shared" si="5"/>
        <v>0</v>
      </c>
      <c r="H565" s="5" t="str">
        <f t="shared" si="6"/>
        <v/>
      </c>
    </row>
    <row r="566">
      <c r="A566" s="5">
        <f t="shared" si="2"/>
        <v>2008</v>
      </c>
      <c r="B566" s="5" t="str">
        <f t="shared" si="3"/>
        <v>Liverpool</v>
      </c>
      <c r="C566" s="5" t="str">
        <f t="shared" si="4"/>
        <v>Chelsea</v>
      </c>
      <c r="G566" s="5">
        <f t="shared" si="5"/>
        <v>-1</v>
      </c>
      <c r="H566" s="5" t="str">
        <f t="shared" si="6"/>
        <v/>
      </c>
    </row>
    <row r="567">
      <c r="A567" s="5">
        <f t="shared" si="2"/>
        <v>2008</v>
      </c>
      <c r="B567" s="5" t="str">
        <f t="shared" si="3"/>
        <v>Barcelona</v>
      </c>
      <c r="C567" s="5" t="str">
        <f t="shared" si="4"/>
        <v>Manchester United</v>
      </c>
      <c r="G567" s="5">
        <f t="shared" si="5"/>
        <v>-1</v>
      </c>
      <c r="H567" s="5" t="str">
        <f t="shared" si="6"/>
        <v/>
      </c>
    </row>
    <row r="568">
      <c r="A568" s="5">
        <f t="shared" si="2"/>
        <v>2008</v>
      </c>
      <c r="B568" s="5" t="str">
        <f t="shared" si="3"/>
        <v>Fenerbahçe</v>
      </c>
      <c r="C568" s="5" t="str">
        <f t="shared" si="4"/>
        <v>Chelsea</v>
      </c>
      <c r="G568" s="5">
        <f t="shared" si="5"/>
        <v>-1</v>
      </c>
      <c r="H568" s="5" t="str">
        <f t="shared" si="6"/>
        <v/>
      </c>
    </row>
    <row r="569">
      <c r="A569" s="5">
        <f t="shared" si="2"/>
        <v>2008</v>
      </c>
      <c r="B569" s="5" t="str">
        <f t="shared" si="3"/>
        <v>Schalke 04</v>
      </c>
      <c r="C569" s="5" t="str">
        <f t="shared" si="4"/>
        <v>Barcelona</v>
      </c>
      <c r="G569" s="5">
        <f t="shared" si="5"/>
        <v>-2</v>
      </c>
      <c r="H569" s="5" t="str">
        <f t="shared" si="6"/>
        <v/>
      </c>
    </row>
    <row r="570">
      <c r="A570" s="5">
        <f t="shared" si="2"/>
        <v>2008</v>
      </c>
      <c r="B570" s="5" t="str">
        <f t="shared" si="3"/>
        <v>Roma</v>
      </c>
      <c r="C570" s="5" t="str">
        <f t="shared" si="4"/>
        <v>Manchester United</v>
      </c>
      <c r="G570" s="5">
        <f t="shared" si="5"/>
        <v>-3</v>
      </c>
      <c r="H570" s="5" t="str">
        <f t="shared" si="6"/>
        <v/>
      </c>
    </row>
    <row r="571">
      <c r="A571" s="5">
        <f t="shared" si="2"/>
        <v>2008</v>
      </c>
      <c r="B571" s="5" t="str">
        <f t="shared" si="3"/>
        <v>Arsenal</v>
      </c>
      <c r="C571" s="5" t="str">
        <f t="shared" si="4"/>
        <v>Liverpool</v>
      </c>
      <c r="G571" s="5">
        <f t="shared" si="5"/>
        <v>-2</v>
      </c>
      <c r="H571" s="5" t="str">
        <f t="shared" si="6"/>
        <v/>
      </c>
    </row>
    <row r="572">
      <c r="A572" s="5" t="str">
        <f t="shared" si="2"/>
        <v/>
      </c>
      <c r="B572" s="5" t="str">
        <f t="shared" si="3"/>
        <v/>
      </c>
      <c r="C572" s="5" t="str">
        <f t="shared" si="4"/>
        <v/>
      </c>
      <c r="G572" s="5">
        <f t="shared" si="5"/>
        <v>0</v>
      </c>
      <c r="H572" s="5" t="str">
        <f t="shared" si="6"/>
        <v/>
      </c>
    </row>
    <row r="573">
      <c r="A573" s="5">
        <f t="shared" si="2"/>
        <v>2009</v>
      </c>
      <c r="B573" s="5" t="str">
        <f t="shared" si="3"/>
        <v>Manchester United</v>
      </c>
      <c r="C573" s="5" t="str">
        <f t="shared" si="4"/>
        <v>Barcelona</v>
      </c>
      <c r="G573" s="5">
        <f t="shared" si="5"/>
        <v>-2</v>
      </c>
      <c r="H573" s="5" t="str">
        <f t="shared" si="6"/>
        <v/>
      </c>
    </row>
    <row r="574">
      <c r="A574" s="5">
        <f t="shared" si="2"/>
        <v>2009</v>
      </c>
      <c r="B574" s="5" t="str">
        <f t="shared" si="3"/>
        <v>Arsenal</v>
      </c>
      <c r="C574" s="5" t="str">
        <f t="shared" si="4"/>
        <v>Manchester United</v>
      </c>
      <c r="G574" s="5">
        <f t="shared" si="5"/>
        <v>-3</v>
      </c>
      <c r="H574" s="5" t="str">
        <f t="shared" si="6"/>
        <v/>
      </c>
    </row>
    <row r="575">
      <c r="A575" s="5">
        <f t="shared" si="2"/>
        <v>2009</v>
      </c>
      <c r="B575" s="5" t="str">
        <f t="shared" si="3"/>
        <v>Chelsea</v>
      </c>
      <c r="C575" s="5" t="str">
        <f t="shared" si="4"/>
        <v>Barcelona</v>
      </c>
      <c r="G575" s="5">
        <f t="shared" si="5"/>
        <v>0</v>
      </c>
      <c r="H575" s="5" t="str">
        <f t="shared" si="6"/>
        <v/>
      </c>
    </row>
    <row r="576">
      <c r="A576" s="5">
        <f t="shared" si="2"/>
        <v>2009</v>
      </c>
      <c r="B576" s="5" t="str">
        <f t="shared" si="3"/>
        <v>Villareal</v>
      </c>
      <c r="C576" s="5" t="str">
        <f t="shared" si="4"/>
        <v>Arsenal</v>
      </c>
      <c r="G576" s="5">
        <f t="shared" si="5"/>
        <v>-3</v>
      </c>
      <c r="H576" s="5" t="str">
        <f t="shared" si="6"/>
        <v/>
      </c>
    </row>
    <row r="577">
      <c r="A577" s="5">
        <f t="shared" si="2"/>
        <v>2009</v>
      </c>
      <c r="B577" s="5" t="str">
        <f t="shared" si="3"/>
        <v>Porto</v>
      </c>
      <c r="C577" s="5" t="str">
        <f t="shared" si="4"/>
        <v>Manchester United</v>
      </c>
      <c r="G577" s="5">
        <f t="shared" si="5"/>
        <v>-1</v>
      </c>
      <c r="H577" s="5" t="str">
        <f t="shared" si="6"/>
        <v/>
      </c>
    </row>
    <row r="578">
      <c r="A578" s="5">
        <f t="shared" si="2"/>
        <v>2009</v>
      </c>
      <c r="B578" s="5" t="str">
        <f t="shared" si="3"/>
        <v>Liverpool</v>
      </c>
      <c r="C578" s="5" t="str">
        <f t="shared" si="4"/>
        <v>Chelsea</v>
      </c>
      <c r="G578" s="5">
        <f t="shared" si="5"/>
        <v>-2</v>
      </c>
      <c r="H578" s="5" t="str">
        <f t="shared" si="6"/>
        <v/>
      </c>
    </row>
    <row r="579">
      <c r="A579" s="5">
        <f t="shared" si="2"/>
        <v>2009</v>
      </c>
      <c r="B579" s="5" t="str">
        <f t="shared" si="3"/>
        <v>Bayern Munich</v>
      </c>
      <c r="C579" s="5" t="str">
        <f t="shared" si="4"/>
        <v>Barcelona</v>
      </c>
      <c r="G579" s="5">
        <f t="shared" si="5"/>
        <v>-4</v>
      </c>
      <c r="H579" s="5" t="str">
        <f t="shared" si="6"/>
        <v/>
      </c>
    </row>
    <row r="580">
      <c r="A580" s="5" t="str">
        <f t="shared" si="2"/>
        <v/>
      </c>
      <c r="B580" s="5" t="str">
        <f t="shared" si="3"/>
        <v/>
      </c>
      <c r="C580" s="5" t="str">
        <f t="shared" si="4"/>
        <v/>
      </c>
      <c r="G580" s="5">
        <f t="shared" si="5"/>
        <v>0</v>
      </c>
      <c r="H580" s="5" t="str">
        <f t="shared" si="6"/>
        <v/>
      </c>
    </row>
    <row r="581">
      <c r="A581" s="5">
        <f t="shared" si="2"/>
        <v>2010</v>
      </c>
      <c r="B581" s="5" t="str">
        <f t="shared" si="3"/>
        <v>Bayern Munich</v>
      </c>
      <c r="C581" s="5" t="str">
        <f t="shared" si="4"/>
        <v>Internazionale</v>
      </c>
      <c r="G581" s="5">
        <f t="shared" si="5"/>
        <v>-2</v>
      </c>
      <c r="H581" s="5" t="str">
        <f t="shared" si="6"/>
        <v/>
      </c>
    </row>
    <row r="582">
      <c r="A582" s="5">
        <f t="shared" si="2"/>
        <v>2010</v>
      </c>
      <c r="B582" s="5" t="str">
        <f t="shared" si="3"/>
        <v>Olympique Lyon</v>
      </c>
      <c r="C582" s="5" t="str">
        <f t="shared" si="4"/>
        <v>Bayern Munich</v>
      </c>
      <c r="G582" s="5">
        <f t="shared" si="5"/>
        <v>-4</v>
      </c>
      <c r="H582" s="5" t="str">
        <f t="shared" si="6"/>
        <v/>
      </c>
    </row>
    <row r="583">
      <c r="A583" s="5">
        <f t="shared" si="2"/>
        <v>2010</v>
      </c>
      <c r="B583" s="5" t="str">
        <f t="shared" si="3"/>
        <v>Barcelona</v>
      </c>
      <c r="C583" s="5" t="str">
        <f t="shared" si="4"/>
        <v>Internazionale</v>
      </c>
      <c r="G583" s="5">
        <f t="shared" si="5"/>
        <v>-1</v>
      </c>
      <c r="H583" s="5" t="str">
        <f t="shared" si="6"/>
        <v/>
      </c>
    </row>
    <row r="584">
      <c r="A584" s="5">
        <f t="shared" si="2"/>
        <v>2010</v>
      </c>
      <c r="B584" s="5" t="str">
        <f t="shared" si="3"/>
        <v>Moscow</v>
      </c>
      <c r="C584" s="5" t="str">
        <f t="shared" si="4"/>
        <v>Internazionale</v>
      </c>
      <c r="G584" s="5">
        <f t="shared" si="5"/>
        <v>-2</v>
      </c>
      <c r="H584" s="5" t="str">
        <f t="shared" si="6"/>
        <v/>
      </c>
    </row>
    <row r="585">
      <c r="A585" s="5">
        <f t="shared" si="2"/>
        <v>2010</v>
      </c>
      <c r="B585" s="5" t="str">
        <f t="shared" si="3"/>
        <v>Arsenal</v>
      </c>
      <c r="C585" s="5" t="str">
        <f t="shared" si="4"/>
        <v>Barcelona</v>
      </c>
      <c r="G585" s="5">
        <f t="shared" si="5"/>
        <v>-3</v>
      </c>
      <c r="H585" s="5" t="str">
        <f t="shared" si="6"/>
        <v/>
      </c>
    </row>
    <row r="586">
      <c r="A586" s="5">
        <f t="shared" si="2"/>
        <v>2010</v>
      </c>
      <c r="B586" s="5" t="str">
        <f t="shared" si="3"/>
        <v>Manchester United</v>
      </c>
      <c r="C586" s="5" t="str">
        <f t="shared" si="4"/>
        <v>Bayern Munich</v>
      </c>
      <c r="G586" s="5">
        <f t="shared" si="5"/>
        <v>0</v>
      </c>
      <c r="H586" s="5" t="str">
        <f t="shared" si="6"/>
        <v/>
      </c>
    </row>
    <row r="587">
      <c r="A587" s="5">
        <f t="shared" si="2"/>
        <v>2010</v>
      </c>
      <c r="B587" s="5" t="str">
        <f t="shared" si="3"/>
        <v>Bordeaux</v>
      </c>
      <c r="C587" s="5" t="str">
        <f t="shared" si="4"/>
        <v>Lyon</v>
      </c>
      <c r="G587" s="5">
        <f t="shared" si="5"/>
        <v>-1</v>
      </c>
      <c r="H587" s="5" t="str">
        <f t="shared" si="6"/>
        <v/>
      </c>
    </row>
    <row r="588">
      <c r="A588" s="5" t="str">
        <f t="shared" si="2"/>
        <v/>
      </c>
      <c r="B588" s="5" t="str">
        <f t="shared" si="3"/>
        <v/>
      </c>
      <c r="C588" s="5" t="str">
        <f t="shared" si="4"/>
        <v/>
      </c>
      <c r="G588" s="5">
        <f t="shared" si="5"/>
        <v>0</v>
      </c>
      <c r="H588" s="5" t="str">
        <f t="shared" si="6"/>
        <v/>
      </c>
    </row>
    <row r="589">
      <c r="A589" s="5">
        <f t="shared" si="2"/>
        <v>2011</v>
      </c>
      <c r="B589" s="5" t="str">
        <f t="shared" si="3"/>
        <v>Manchester United</v>
      </c>
      <c r="C589" s="5" t="str">
        <f t="shared" si="4"/>
        <v>Barcelona</v>
      </c>
      <c r="G589" s="5">
        <f t="shared" si="5"/>
        <v>-2</v>
      </c>
      <c r="H589" s="5" t="str">
        <f t="shared" si="6"/>
        <v/>
      </c>
    </row>
    <row r="590">
      <c r="A590" s="5">
        <f t="shared" si="2"/>
        <v>2011</v>
      </c>
      <c r="B590" s="5" t="str">
        <f t="shared" si="3"/>
        <v>Schalke 04</v>
      </c>
      <c r="C590" s="5" t="str">
        <f t="shared" si="4"/>
        <v>Manchester United</v>
      </c>
      <c r="G590" s="5">
        <f t="shared" si="5"/>
        <v>-5</v>
      </c>
      <c r="H590" s="5" t="str">
        <f t="shared" si="6"/>
        <v/>
      </c>
    </row>
    <row r="591">
      <c r="A591" s="5">
        <f t="shared" si="2"/>
        <v>2011</v>
      </c>
      <c r="B591" s="5" t="str">
        <f t="shared" si="3"/>
        <v>Real Madrid</v>
      </c>
      <c r="C591" s="5" t="str">
        <f t="shared" si="4"/>
        <v>Barcelona</v>
      </c>
      <c r="G591" s="5">
        <f t="shared" si="5"/>
        <v>-2</v>
      </c>
      <c r="H591" s="5" t="str">
        <f t="shared" si="6"/>
        <v/>
      </c>
    </row>
    <row r="592">
      <c r="A592" s="5">
        <f t="shared" si="2"/>
        <v>2011</v>
      </c>
      <c r="B592" s="5" t="str">
        <f t="shared" si="3"/>
        <v>Internazionale</v>
      </c>
      <c r="C592" s="5" t="str">
        <f t="shared" si="4"/>
        <v>Schalke 04</v>
      </c>
      <c r="G592" s="5">
        <f t="shared" si="5"/>
        <v>-4</v>
      </c>
      <c r="H592" s="5" t="str">
        <f t="shared" si="6"/>
        <v/>
      </c>
    </row>
    <row r="593">
      <c r="A593" s="5">
        <f t="shared" si="2"/>
        <v>2011</v>
      </c>
      <c r="B593" s="5" t="str">
        <f t="shared" si="3"/>
        <v>Shakhtar Donetsk</v>
      </c>
      <c r="C593" s="5" t="str">
        <f t="shared" si="4"/>
        <v>Barcelona</v>
      </c>
      <c r="G593" s="5">
        <f t="shared" si="5"/>
        <v>-5</v>
      </c>
      <c r="H593" s="5" t="str">
        <f t="shared" si="6"/>
        <v/>
      </c>
    </row>
    <row r="594">
      <c r="A594" s="5">
        <f t="shared" si="2"/>
        <v>2011</v>
      </c>
      <c r="B594" s="5" t="str">
        <f t="shared" si="3"/>
        <v>Chelsea</v>
      </c>
      <c r="C594" s="5" t="str">
        <f t="shared" si="4"/>
        <v>Manchester United</v>
      </c>
      <c r="G594" s="5">
        <f t="shared" si="5"/>
        <v>-2</v>
      </c>
      <c r="H594" s="5" t="str">
        <f t="shared" si="6"/>
        <v/>
      </c>
    </row>
    <row r="595">
      <c r="A595" s="5">
        <f t="shared" si="2"/>
        <v>2011</v>
      </c>
      <c r="B595" s="5" t="str">
        <f t="shared" si="3"/>
        <v>Tottenham</v>
      </c>
      <c r="C595" s="5" t="str">
        <f t="shared" si="4"/>
        <v>Real Madrid</v>
      </c>
      <c r="G595" s="5">
        <f t="shared" si="5"/>
        <v>-5</v>
      </c>
      <c r="H595" s="5" t="str">
        <f t="shared" si="6"/>
        <v/>
      </c>
    </row>
    <row r="596">
      <c r="A596" s="5" t="str">
        <f t="shared" si="2"/>
        <v/>
      </c>
      <c r="B596" s="5" t="str">
        <f t="shared" si="3"/>
        <v/>
      </c>
      <c r="C596" s="5" t="str">
        <f t="shared" si="4"/>
        <v/>
      </c>
      <c r="G596" s="5">
        <f t="shared" si="5"/>
        <v>0</v>
      </c>
      <c r="H596" s="5" t="str">
        <f t="shared" si="6"/>
        <v/>
      </c>
    </row>
    <row r="597">
      <c r="A597" s="5">
        <f t="shared" si="2"/>
        <v>2012</v>
      </c>
      <c r="B597" s="5" t="str">
        <f t="shared" si="3"/>
        <v>Bayern Munich</v>
      </c>
      <c r="C597" s="5" t="str">
        <f t="shared" si="4"/>
        <v>Chelsea</v>
      </c>
      <c r="G597" s="5">
        <f t="shared" si="5"/>
        <v>0</v>
      </c>
      <c r="H597" s="5" t="str">
        <f t="shared" si="6"/>
        <v/>
      </c>
    </row>
    <row r="598">
      <c r="A598" s="5">
        <f t="shared" si="2"/>
        <v>2012</v>
      </c>
      <c r="B598" s="5" t="str">
        <f t="shared" si="3"/>
        <v>Real Madrid</v>
      </c>
      <c r="C598" s="5" t="str">
        <f t="shared" si="4"/>
        <v>Bayern Munich</v>
      </c>
      <c r="G598" s="5">
        <f t="shared" si="5"/>
        <v>0</v>
      </c>
      <c r="H598" s="5" t="str">
        <f t="shared" si="6"/>
        <v/>
      </c>
    </row>
    <row r="599">
      <c r="A599" s="5">
        <f t="shared" si="2"/>
        <v>2012</v>
      </c>
      <c r="B599" s="5" t="str">
        <f t="shared" si="3"/>
        <v>Barcelona</v>
      </c>
      <c r="C599" s="5" t="str">
        <f t="shared" si="4"/>
        <v>Chelsea</v>
      </c>
      <c r="G599" s="5">
        <f t="shared" si="5"/>
        <v>-1</v>
      </c>
      <c r="H599" s="5" t="str">
        <f t="shared" si="6"/>
        <v/>
      </c>
    </row>
    <row r="600">
      <c r="A600" s="5">
        <f t="shared" si="2"/>
        <v>2012</v>
      </c>
      <c r="B600" s="5" t="str">
        <f t="shared" si="3"/>
        <v>AC Milan</v>
      </c>
      <c r="C600" s="5" t="str">
        <f t="shared" si="4"/>
        <v>Barcelona</v>
      </c>
      <c r="G600" s="5">
        <f t="shared" si="5"/>
        <v>-2</v>
      </c>
      <c r="H600" s="5" t="str">
        <f t="shared" si="6"/>
        <v/>
      </c>
    </row>
    <row r="601">
      <c r="A601" s="5">
        <f t="shared" si="2"/>
        <v>2012</v>
      </c>
      <c r="B601" s="5" t="str">
        <f t="shared" si="3"/>
        <v>Benfica</v>
      </c>
      <c r="C601" s="5" t="str">
        <f t="shared" si="4"/>
        <v>Chelsea</v>
      </c>
      <c r="G601" s="5">
        <f t="shared" si="5"/>
        <v>-2</v>
      </c>
      <c r="H601" s="5" t="str">
        <f t="shared" si="6"/>
        <v/>
      </c>
    </row>
    <row r="602">
      <c r="A602" s="5">
        <f t="shared" si="2"/>
        <v>2012</v>
      </c>
      <c r="B602" s="5" t="str">
        <f t="shared" si="3"/>
        <v>Marseille</v>
      </c>
      <c r="C602" s="5" t="str">
        <f t="shared" si="4"/>
        <v>Bayern Munich</v>
      </c>
      <c r="G602" s="5">
        <f t="shared" si="5"/>
        <v>-4</v>
      </c>
      <c r="H602" s="5" t="str">
        <f t="shared" si="6"/>
        <v/>
      </c>
    </row>
    <row r="603">
      <c r="A603" s="5">
        <f t="shared" si="2"/>
        <v>2012</v>
      </c>
      <c r="B603" s="5" t="str">
        <f t="shared" si="3"/>
        <v>Apoel</v>
      </c>
      <c r="C603" s="5" t="str">
        <f t="shared" si="4"/>
        <v>Real Madrid</v>
      </c>
      <c r="G603" s="5">
        <f t="shared" si="5"/>
        <v>-6</v>
      </c>
      <c r="H603" s="5" t="str">
        <f t="shared" si="6"/>
        <v/>
      </c>
    </row>
    <row r="604">
      <c r="A604" s="5" t="str">
        <f t="shared" si="2"/>
        <v/>
      </c>
      <c r="B604" s="5" t="str">
        <f t="shared" si="3"/>
        <v/>
      </c>
      <c r="C604" s="5" t="str">
        <f t="shared" si="4"/>
        <v/>
      </c>
      <c r="G604" s="5">
        <f t="shared" si="5"/>
        <v>0</v>
      </c>
      <c r="H604" s="5" t="str">
        <f t="shared" si="6"/>
        <v/>
      </c>
    </row>
    <row r="605">
      <c r="A605" s="5">
        <f t="shared" si="2"/>
        <v>2013</v>
      </c>
      <c r="B605" s="5" t="str">
        <f t="shared" si="3"/>
        <v>Borussia Dortmund</v>
      </c>
      <c r="C605" s="5" t="str">
        <f t="shared" si="4"/>
        <v>Bayern Munich</v>
      </c>
      <c r="G605" s="5">
        <f t="shared" si="5"/>
        <v>-1</v>
      </c>
      <c r="H605" s="5" t="str">
        <f t="shared" si="6"/>
        <v/>
      </c>
    </row>
    <row r="606">
      <c r="A606" s="5">
        <f t="shared" si="2"/>
        <v>2013</v>
      </c>
      <c r="B606" s="5" t="str">
        <f t="shared" si="3"/>
        <v>Barcelona</v>
      </c>
      <c r="C606" s="5" t="str">
        <f t="shared" si="4"/>
        <v>Bayern Munich</v>
      </c>
      <c r="G606" s="5">
        <f t="shared" si="5"/>
        <v>-7</v>
      </c>
      <c r="H606" s="5" t="str">
        <f t="shared" si="6"/>
        <v/>
      </c>
    </row>
    <row r="607">
      <c r="A607" s="5">
        <f t="shared" si="2"/>
        <v>2013</v>
      </c>
      <c r="B607" s="5" t="str">
        <f t="shared" si="3"/>
        <v>Real Madrid</v>
      </c>
      <c r="C607" s="5" t="str">
        <f t="shared" si="4"/>
        <v>Borussia Dortmund</v>
      </c>
      <c r="G607" s="5">
        <f t="shared" si="5"/>
        <v>-1</v>
      </c>
      <c r="H607" s="5" t="str">
        <f t="shared" si="6"/>
        <v/>
      </c>
    </row>
    <row r="608">
      <c r="A608" s="5">
        <f t="shared" si="2"/>
        <v>2013</v>
      </c>
      <c r="B608" s="5" t="str">
        <f t="shared" si="3"/>
        <v>Juventus</v>
      </c>
      <c r="C608" s="5" t="str">
        <f t="shared" si="4"/>
        <v>Bayern Munich</v>
      </c>
      <c r="G608" s="5">
        <f t="shared" si="5"/>
        <v>-4</v>
      </c>
      <c r="H608" s="5" t="str">
        <f t="shared" si="6"/>
        <v/>
      </c>
    </row>
    <row r="609">
      <c r="A609" s="5">
        <f t="shared" si="2"/>
        <v>2013</v>
      </c>
      <c r="B609" s="5" t="str">
        <f t="shared" si="3"/>
        <v>Paris Saint Germain</v>
      </c>
      <c r="C609" s="5" t="str">
        <f t="shared" si="4"/>
        <v>Barcelona</v>
      </c>
      <c r="G609" s="5">
        <f t="shared" si="5"/>
        <v>0</v>
      </c>
      <c r="H609" s="5" t="str">
        <f t="shared" si="6"/>
        <v/>
      </c>
    </row>
    <row r="610">
      <c r="A610" s="5">
        <f t="shared" si="2"/>
        <v>2013</v>
      </c>
      <c r="B610" s="5" t="str">
        <f t="shared" si="3"/>
        <v>Galatasaray</v>
      </c>
      <c r="C610" s="5" t="str">
        <f t="shared" si="4"/>
        <v>Real Madrid</v>
      </c>
      <c r="G610" s="5">
        <f t="shared" si="5"/>
        <v>-2</v>
      </c>
      <c r="H610" s="5" t="str">
        <f t="shared" si="6"/>
        <v/>
      </c>
    </row>
    <row r="611">
      <c r="A611" s="5">
        <f t="shared" si="2"/>
        <v>2013</v>
      </c>
      <c r="B611" s="5" t="str">
        <f t="shared" si="3"/>
        <v>Malaga</v>
      </c>
      <c r="C611" s="5" t="str">
        <f t="shared" si="4"/>
        <v>Borussia Dortmund</v>
      </c>
      <c r="G611" s="5">
        <f t="shared" si="5"/>
        <v>-1</v>
      </c>
      <c r="H611" s="5" t="str">
        <f t="shared" si="6"/>
        <v/>
      </c>
    </row>
    <row r="612">
      <c r="A612" s="5" t="str">
        <f t="shared" si="2"/>
        <v/>
      </c>
      <c r="B612" s="5" t="str">
        <f t="shared" si="3"/>
        <v/>
      </c>
      <c r="C612" s="5" t="str">
        <f t="shared" si="4"/>
        <v/>
      </c>
      <c r="G612" s="5">
        <f t="shared" si="5"/>
        <v>0</v>
      </c>
      <c r="H612" s="5" t="str">
        <f t="shared" si="6"/>
        <v/>
      </c>
    </row>
    <row r="613">
      <c r="A613" s="5">
        <f t="shared" si="2"/>
        <v>2014</v>
      </c>
      <c r="B613" s="5" t="str">
        <f t="shared" si="3"/>
        <v>Atletico Madrid</v>
      </c>
      <c r="C613" s="5" t="str">
        <f t="shared" si="4"/>
        <v>Real Madrid</v>
      </c>
      <c r="G613" s="5">
        <f t="shared" si="5"/>
        <v>-3</v>
      </c>
      <c r="H613" s="5" t="str">
        <f t="shared" si="6"/>
        <v/>
      </c>
    </row>
    <row r="614">
      <c r="A614" s="5">
        <f t="shared" si="2"/>
        <v>2014</v>
      </c>
      <c r="B614" s="5" t="str">
        <f t="shared" si="3"/>
        <v>Chelsea</v>
      </c>
      <c r="C614" s="5" t="str">
        <f t="shared" si="4"/>
        <v>Atletico Madrid</v>
      </c>
      <c r="G614" s="5">
        <f t="shared" si="5"/>
        <v>-2</v>
      </c>
      <c r="H614" s="5" t="str">
        <f t="shared" si="6"/>
        <v/>
      </c>
    </row>
    <row r="615">
      <c r="A615" s="5">
        <f t="shared" si="2"/>
        <v>2014</v>
      </c>
      <c r="B615" s="5" t="str">
        <f t="shared" si="3"/>
        <v>Bayern Munich</v>
      </c>
      <c r="C615" s="5" t="str">
        <f t="shared" si="4"/>
        <v>Real Madrid</v>
      </c>
      <c r="G615" s="5">
        <f t="shared" si="5"/>
        <v>-5</v>
      </c>
      <c r="H615" s="5" t="str">
        <f t="shared" si="6"/>
        <v/>
      </c>
    </row>
    <row r="616">
      <c r="A616" s="5">
        <f t="shared" si="2"/>
        <v>2014</v>
      </c>
      <c r="B616" s="5" t="str">
        <f t="shared" si="3"/>
        <v>Manchester United</v>
      </c>
      <c r="C616" s="5" t="str">
        <f t="shared" si="4"/>
        <v>Bayern Munich</v>
      </c>
      <c r="G616" s="5">
        <f t="shared" si="5"/>
        <v>-2</v>
      </c>
      <c r="H616" s="5" t="str">
        <f t="shared" si="6"/>
        <v/>
      </c>
    </row>
    <row r="617">
      <c r="A617" s="5">
        <f t="shared" si="2"/>
        <v>2014</v>
      </c>
      <c r="B617" s="5" t="str">
        <f t="shared" si="3"/>
        <v>Paris Saint Germain</v>
      </c>
      <c r="C617" s="5" t="str">
        <f t="shared" si="4"/>
        <v>Chelsea</v>
      </c>
      <c r="G617" s="5">
        <f t="shared" si="5"/>
        <v>0</v>
      </c>
      <c r="H617" s="5" t="str">
        <f t="shared" si="6"/>
        <v/>
      </c>
    </row>
    <row r="618">
      <c r="A618" s="5">
        <f t="shared" si="2"/>
        <v>2014</v>
      </c>
      <c r="B618" s="5" t="str">
        <f t="shared" si="3"/>
        <v>Borussia Dortmund</v>
      </c>
      <c r="C618" s="5" t="str">
        <f t="shared" si="4"/>
        <v>Real Madrid</v>
      </c>
      <c r="G618" s="5">
        <f t="shared" si="5"/>
        <v>-1</v>
      </c>
      <c r="H618" s="5" t="str">
        <f t="shared" si="6"/>
        <v/>
      </c>
    </row>
    <row r="619">
      <c r="A619" s="5">
        <f t="shared" si="2"/>
        <v>2014</v>
      </c>
      <c r="B619" s="5" t="str">
        <f t="shared" si="3"/>
        <v>Barcelona</v>
      </c>
      <c r="C619" s="5" t="str">
        <f t="shared" si="4"/>
        <v>Atletico Madrid</v>
      </c>
      <c r="G619" s="5">
        <f t="shared" si="5"/>
        <v>-1</v>
      </c>
      <c r="H619" s="5" t="str">
        <f t="shared" si="6"/>
        <v/>
      </c>
    </row>
    <row r="620">
      <c r="A620" s="5" t="str">
        <f t="shared" si="2"/>
        <v/>
      </c>
      <c r="B620" s="5" t="str">
        <f t="shared" si="3"/>
        <v/>
      </c>
      <c r="C620" s="5" t="str">
        <f t="shared" si="4"/>
        <v/>
      </c>
      <c r="G620" s="5">
        <f t="shared" si="5"/>
        <v>0</v>
      </c>
      <c r="H620" s="5" t="str">
        <f t="shared" si="6"/>
        <v/>
      </c>
    </row>
    <row r="621">
      <c r="A621" s="5">
        <f t="shared" si="2"/>
        <v>2015</v>
      </c>
      <c r="B621" s="5" t="str">
        <f t="shared" si="3"/>
        <v>Juventus</v>
      </c>
      <c r="C621" s="5" t="str">
        <f t="shared" si="4"/>
        <v>Barcelona</v>
      </c>
      <c r="G621" s="5">
        <f t="shared" si="5"/>
        <v>-2</v>
      </c>
      <c r="H621" s="5" t="str">
        <f t="shared" si="6"/>
        <v/>
      </c>
    </row>
    <row r="622">
      <c r="A622" s="5">
        <f t="shared" si="2"/>
        <v>2015</v>
      </c>
      <c r="B622" s="5" t="str">
        <f t="shared" si="3"/>
        <v>Real Madrid</v>
      </c>
      <c r="C622" s="5" t="str">
        <f t="shared" si="4"/>
        <v>Juventus</v>
      </c>
      <c r="G622" s="5">
        <f t="shared" si="5"/>
        <v>-1</v>
      </c>
      <c r="H622" s="5" t="str">
        <f t="shared" si="6"/>
        <v/>
      </c>
    </row>
    <row r="623">
      <c r="A623" s="5">
        <f t="shared" si="2"/>
        <v>2015</v>
      </c>
      <c r="B623" s="5" t="str">
        <f t="shared" si="3"/>
        <v>Bayern Munich</v>
      </c>
      <c r="C623" s="5" t="str">
        <f t="shared" si="4"/>
        <v>Barcelona</v>
      </c>
      <c r="G623" s="5">
        <f t="shared" si="5"/>
        <v>-2</v>
      </c>
      <c r="H623" s="5" t="str">
        <f t="shared" si="6"/>
        <v/>
      </c>
    </row>
    <row r="624">
      <c r="A624" s="5">
        <f t="shared" si="2"/>
        <v>2015</v>
      </c>
      <c r="B624" s="5" t="str">
        <f t="shared" si="3"/>
        <v>Monaco</v>
      </c>
      <c r="C624" s="5" t="str">
        <f t="shared" si="4"/>
        <v>Juventus</v>
      </c>
      <c r="G624" s="5">
        <f t="shared" si="5"/>
        <v>-1</v>
      </c>
      <c r="H624" s="5" t="str">
        <f t="shared" si="6"/>
        <v/>
      </c>
    </row>
    <row r="625">
      <c r="A625" s="5">
        <f t="shared" si="2"/>
        <v>2015</v>
      </c>
      <c r="B625" s="5" t="str">
        <f t="shared" si="3"/>
        <v>Porto</v>
      </c>
      <c r="C625" s="5" t="str">
        <f t="shared" si="4"/>
        <v>Bayern Munich</v>
      </c>
      <c r="G625" s="5">
        <f t="shared" si="5"/>
        <v>-3</v>
      </c>
      <c r="H625" s="5" t="str">
        <f t="shared" si="6"/>
        <v/>
      </c>
    </row>
    <row r="626">
      <c r="A626" s="5">
        <f t="shared" si="2"/>
        <v>2015</v>
      </c>
      <c r="B626" s="5" t="str">
        <f t="shared" si="3"/>
        <v>Atletico Madrid</v>
      </c>
      <c r="C626" s="5" t="str">
        <f t="shared" si="4"/>
        <v>Real Madrid</v>
      </c>
      <c r="G626" s="5">
        <f t="shared" si="5"/>
        <v>-1</v>
      </c>
      <c r="H626" s="5" t="str">
        <f t="shared" si="6"/>
        <v/>
      </c>
    </row>
    <row r="627">
      <c r="A627" s="5">
        <f t="shared" si="2"/>
        <v>2015</v>
      </c>
      <c r="B627" s="5" t="str">
        <f t="shared" si="3"/>
        <v>Paris Saint Germain</v>
      </c>
      <c r="C627" s="5" t="str">
        <f t="shared" si="4"/>
        <v>Barcelona</v>
      </c>
      <c r="G627" s="5">
        <f t="shared" si="5"/>
        <v>-4</v>
      </c>
      <c r="H627" s="5" t="str">
        <f t="shared" si="6"/>
        <v/>
      </c>
    </row>
    <row r="628">
      <c r="A628" s="5" t="str">
        <f t="shared" si="2"/>
        <v/>
      </c>
      <c r="B628" s="5" t="str">
        <f t="shared" si="3"/>
        <v/>
      </c>
      <c r="C628" s="5" t="str">
        <f t="shared" si="4"/>
        <v/>
      </c>
      <c r="G628" s="5">
        <f t="shared" si="5"/>
        <v>0</v>
      </c>
      <c r="H628" s="5" t="str">
        <f t="shared" si="6"/>
        <v/>
      </c>
    </row>
    <row r="629">
      <c r="A629" s="5">
        <f t="shared" si="2"/>
        <v>2016</v>
      </c>
      <c r="B629" s="5" t="str">
        <f t="shared" si="3"/>
        <v>Atletico Madrid</v>
      </c>
      <c r="C629" s="5" t="str">
        <f t="shared" si="4"/>
        <v>Real Madrid</v>
      </c>
      <c r="G629" s="5">
        <f t="shared" si="5"/>
        <v>0</v>
      </c>
      <c r="H629" s="5" t="str">
        <f t="shared" si="6"/>
        <v/>
      </c>
    </row>
    <row r="630">
      <c r="A630" s="5">
        <f t="shared" si="2"/>
        <v>2016</v>
      </c>
      <c r="B630" s="5" t="str">
        <f t="shared" si="3"/>
        <v>Manchester City</v>
      </c>
      <c r="C630" s="5" t="str">
        <f t="shared" si="4"/>
        <v>Real Madrid</v>
      </c>
      <c r="G630" s="5">
        <f t="shared" si="5"/>
        <v>-1</v>
      </c>
      <c r="H630" s="5" t="str">
        <f t="shared" si="6"/>
        <v/>
      </c>
    </row>
    <row r="631">
      <c r="A631" s="5">
        <f t="shared" si="2"/>
        <v>2016</v>
      </c>
      <c r="B631" s="5" t="str">
        <f t="shared" si="3"/>
        <v>Bayern Munich</v>
      </c>
      <c r="C631" s="5" t="str">
        <f t="shared" si="4"/>
        <v>Atletico Madrid</v>
      </c>
      <c r="G631" s="5">
        <f t="shared" si="5"/>
        <v>0</v>
      </c>
      <c r="H631" s="5" t="str">
        <f t="shared" si="6"/>
        <v/>
      </c>
    </row>
    <row r="632">
      <c r="A632" s="5">
        <f t="shared" si="2"/>
        <v>2016</v>
      </c>
      <c r="B632" s="5" t="str">
        <f t="shared" si="3"/>
        <v>Wolfsburg</v>
      </c>
      <c r="C632" s="5" t="str">
        <f t="shared" si="4"/>
        <v>Real Madrid</v>
      </c>
      <c r="G632" s="5">
        <f t="shared" si="5"/>
        <v>-1</v>
      </c>
      <c r="H632" s="5" t="str">
        <f t="shared" si="6"/>
        <v/>
      </c>
    </row>
    <row r="633">
      <c r="A633" s="5">
        <f t="shared" si="2"/>
        <v>2016</v>
      </c>
      <c r="B633" s="5" t="str">
        <f t="shared" si="3"/>
        <v>Benfica</v>
      </c>
      <c r="C633" s="5" t="str">
        <f t="shared" si="4"/>
        <v>Bayern Munich</v>
      </c>
      <c r="G633" s="5">
        <f t="shared" si="5"/>
        <v>-1</v>
      </c>
      <c r="H633" s="5" t="str">
        <f t="shared" si="6"/>
        <v/>
      </c>
    </row>
    <row r="634">
      <c r="A634" s="5">
        <f t="shared" si="2"/>
        <v>2016</v>
      </c>
      <c r="B634" s="5" t="str">
        <f t="shared" si="3"/>
        <v>Paris Saint Germain</v>
      </c>
      <c r="C634" s="5" t="str">
        <f t="shared" si="4"/>
        <v>Manchester City</v>
      </c>
      <c r="G634" s="5">
        <f t="shared" si="5"/>
        <v>-1</v>
      </c>
      <c r="H634" s="5" t="str">
        <f t="shared" si="6"/>
        <v/>
      </c>
    </row>
    <row r="635">
      <c r="A635" s="5">
        <f t="shared" si="2"/>
        <v>2016</v>
      </c>
      <c r="B635" s="5" t="str">
        <f t="shared" si="3"/>
        <v>Barcelona</v>
      </c>
      <c r="C635" s="5" t="str">
        <f t="shared" si="4"/>
        <v>Atletico Madrid</v>
      </c>
      <c r="G635" s="5">
        <f t="shared" si="5"/>
        <v>-1</v>
      </c>
      <c r="H635" s="5" t="str">
        <f t="shared" si="6"/>
        <v/>
      </c>
    </row>
    <row r="636">
      <c r="A636" s="5" t="str">
        <f t="shared" si="2"/>
        <v/>
      </c>
      <c r="B636" s="5" t="str">
        <f t="shared" si="3"/>
        <v/>
      </c>
      <c r="C636" s="5" t="str">
        <f t="shared" si="4"/>
        <v/>
      </c>
      <c r="G636" s="5">
        <f t="shared" si="5"/>
        <v>0</v>
      </c>
      <c r="H636" s="5" t="str">
        <f t="shared" si="6"/>
        <v/>
      </c>
    </row>
    <row r="637">
      <c r="A637" s="5">
        <f t="shared" si="2"/>
        <v>2017</v>
      </c>
      <c r="B637" s="5" t="str">
        <f t="shared" si="3"/>
        <v>Juventus</v>
      </c>
      <c r="C637" s="5" t="str">
        <f t="shared" si="4"/>
        <v>Real Madrid</v>
      </c>
      <c r="G637" s="5">
        <f t="shared" si="5"/>
        <v>-3</v>
      </c>
      <c r="H637" s="5" t="str">
        <f t="shared" si="6"/>
        <v/>
      </c>
    </row>
    <row r="638">
      <c r="A638" s="5">
        <f t="shared" si="2"/>
        <v>2017</v>
      </c>
      <c r="B638" s="5" t="str">
        <f t="shared" si="3"/>
        <v>Atletico Madrid</v>
      </c>
      <c r="C638" s="5" t="str">
        <f t="shared" si="4"/>
        <v>Real Madrid</v>
      </c>
      <c r="G638" s="5">
        <f t="shared" si="5"/>
        <v>-2</v>
      </c>
      <c r="H638" s="5" t="str">
        <f t="shared" si="6"/>
        <v/>
      </c>
    </row>
    <row r="639">
      <c r="A639" s="5">
        <f t="shared" si="2"/>
        <v>2017</v>
      </c>
      <c r="B639" s="5" t="str">
        <f t="shared" si="3"/>
        <v>Monaco</v>
      </c>
      <c r="C639" s="5" t="str">
        <f t="shared" si="4"/>
        <v>Juventus</v>
      </c>
      <c r="G639" s="5">
        <f t="shared" si="5"/>
        <v>-3</v>
      </c>
      <c r="H639" s="5" t="str">
        <f t="shared" si="6"/>
        <v/>
      </c>
    </row>
    <row r="640">
      <c r="A640" s="5">
        <f t="shared" si="2"/>
        <v>2017</v>
      </c>
      <c r="B640" s="5" t="str">
        <f t="shared" si="3"/>
        <v>Barcelona</v>
      </c>
      <c r="C640" s="5" t="str">
        <f t="shared" si="4"/>
        <v>Juventus</v>
      </c>
      <c r="G640" s="5">
        <f t="shared" si="5"/>
        <v>-3</v>
      </c>
      <c r="H640" s="5" t="str">
        <f t="shared" si="6"/>
        <v/>
      </c>
    </row>
    <row r="641">
      <c r="A641" s="5">
        <f t="shared" si="2"/>
        <v>2017</v>
      </c>
      <c r="B641" s="5" t="str">
        <f t="shared" si="3"/>
        <v>Bayern Munich</v>
      </c>
      <c r="C641" s="5" t="str">
        <f t="shared" si="4"/>
        <v>Real Madrid</v>
      </c>
      <c r="G641" s="5">
        <f t="shared" si="5"/>
        <v>-3</v>
      </c>
      <c r="H641" s="5" t="str">
        <f t="shared" si="6"/>
        <v/>
      </c>
    </row>
    <row r="642">
      <c r="A642" s="5">
        <f t="shared" si="2"/>
        <v>2017</v>
      </c>
      <c r="B642" s="5" t="str">
        <f t="shared" si="3"/>
        <v>Borussia Dortmund</v>
      </c>
      <c r="C642" s="5" t="str">
        <f t="shared" si="4"/>
        <v>Monaco</v>
      </c>
      <c r="G642" s="5">
        <f t="shared" si="5"/>
        <v>-3</v>
      </c>
      <c r="H642" s="5" t="str">
        <f t="shared" si="6"/>
        <v/>
      </c>
    </row>
    <row r="643">
      <c r="A643" s="5">
        <f t="shared" si="2"/>
        <v>2017</v>
      </c>
      <c r="B643" s="5" t="str">
        <f t="shared" si="3"/>
        <v>Leicester City</v>
      </c>
      <c r="C643" s="5" t="str">
        <f t="shared" si="4"/>
        <v>Atletico Madrid</v>
      </c>
      <c r="G643" s="5">
        <f t="shared" si="5"/>
        <v>-1</v>
      </c>
      <c r="H643" s="5" t="str">
        <f t="shared" si="6"/>
        <v/>
      </c>
    </row>
    <row r="644">
      <c r="A644" s="5" t="str">
        <f t="shared" si="2"/>
        <v/>
      </c>
      <c r="B644" s="5" t="str">
        <f t="shared" si="3"/>
        <v/>
      </c>
      <c r="C644" s="5" t="str">
        <f t="shared" si="4"/>
        <v/>
      </c>
      <c r="G644" s="5">
        <f t="shared" si="5"/>
        <v>0</v>
      </c>
      <c r="H644" s="5" t="str">
        <f t="shared" si="6"/>
        <v/>
      </c>
    </row>
    <row r="645">
      <c r="A645" s="5">
        <f t="shared" si="2"/>
        <v>2018</v>
      </c>
      <c r="B645" s="5" t="str">
        <f t="shared" si="3"/>
        <v>Liverpool</v>
      </c>
      <c r="C645" s="5" t="str">
        <f t="shared" si="4"/>
        <v>Real Madrid</v>
      </c>
      <c r="G645" s="5">
        <f t="shared" si="5"/>
        <v>-2</v>
      </c>
      <c r="H645" s="5" t="str">
        <f t="shared" si="6"/>
        <v/>
      </c>
    </row>
    <row r="646">
      <c r="A646" s="5">
        <f t="shared" si="2"/>
        <v>2018</v>
      </c>
      <c r="B646" s="5" t="str">
        <f t="shared" si="3"/>
        <v>Roma</v>
      </c>
      <c r="C646" s="5" t="str">
        <f t="shared" si="4"/>
        <v>Liverpool</v>
      </c>
      <c r="G646" s="5">
        <f t="shared" si="5"/>
        <v>-1</v>
      </c>
      <c r="H646" s="5" t="str">
        <f t="shared" si="6"/>
        <v/>
      </c>
    </row>
    <row r="647">
      <c r="A647" s="5">
        <f t="shared" si="2"/>
        <v>2018</v>
      </c>
      <c r="B647" s="5" t="str">
        <f t="shared" si="3"/>
        <v>Bayern Munich</v>
      </c>
      <c r="C647" s="5" t="str">
        <f t="shared" si="4"/>
        <v>Real Madrid</v>
      </c>
      <c r="G647" s="5">
        <f t="shared" si="5"/>
        <v>-1</v>
      </c>
      <c r="H647" s="5" t="str">
        <f t="shared" si="6"/>
        <v/>
      </c>
    </row>
    <row r="648">
      <c r="A648" s="5">
        <f t="shared" si="2"/>
        <v>2018</v>
      </c>
      <c r="B648" s="5" t="str">
        <f t="shared" si="3"/>
        <v>Manchester City</v>
      </c>
      <c r="C648" s="5" t="str">
        <f t="shared" si="4"/>
        <v>Liverpool</v>
      </c>
      <c r="G648" s="5">
        <f t="shared" si="5"/>
        <v>-4</v>
      </c>
      <c r="H648" s="5" t="str">
        <f t="shared" si="6"/>
        <v/>
      </c>
    </row>
    <row r="649">
      <c r="A649" s="5">
        <f t="shared" si="2"/>
        <v>2018</v>
      </c>
      <c r="B649" s="5" t="str">
        <f t="shared" si="3"/>
        <v>Juventus</v>
      </c>
      <c r="C649" s="5" t="str">
        <f t="shared" si="4"/>
        <v>Real Madrid</v>
      </c>
      <c r="G649" s="5">
        <f t="shared" si="5"/>
        <v>-1</v>
      </c>
      <c r="H649" s="5" t="str">
        <f t="shared" si="6"/>
        <v/>
      </c>
    </row>
    <row r="650">
      <c r="A650" s="5">
        <f t="shared" si="2"/>
        <v>2018</v>
      </c>
      <c r="B650" s="5" t="str">
        <f t="shared" si="3"/>
        <v>Sevilla</v>
      </c>
      <c r="C650" s="5" t="str">
        <f t="shared" si="4"/>
        <v>Bayern Munich</v>
      </c>
      <c r="G650" s="5">
        <f t="shared" si="5"/>
        <v>-1</v>
      </c>
      <c r="H650" s="5" t="str">
        <f t="shared" si="6"/>
        <v/>
      </c>
    </row>
    <row r="651">
      <c r="A651" s="5">
        <f t="shared" si="2"/>
        <v>2018</v>
      </c>
      <c r="B651" s="5" t="str">
        <f t="shared" si="3"/>
        <v>Barcelona</v>
      </c>
      <c r="C651" s="5" t="str">
        <f t="shared" si="4"/>
        <v>Roma</v>
      </c>
      <c r="G651" s="5">
        <f t="shared" si="5"/>
        <v>0</v>
      </c>
      <c r="H651" s="5" t="str">
        <f t="shared" si="6"/>
        <v/>
      </c>
    </row>
    <row r="652">
      <c r="A652" s="5" t="str">
        <f t="shared" si="2"/>
        <v/>
      </c>
      <c r="B652" s="5" t="str">
        <f t="shared" si="3"/>
        <v/>
      </c>
      <c r="C652" s="5" t="str">
        <f t="shared" si="4"/>
        <v/>
      </c>
      <c r="G652" s="5">
        <f t="shared" si="5"/>
        <v>0</v>
      </c>
      <c r="H652" s="5" t="str">
        <f t="shared" si="6"/>
        <v/>
      </c>
    </row>
    <row r="653">
      <c r="A653" s="5">
        <f t="shared" si="2"/>
        <v>2019</v>
      </c>
      <c r="B653" s="5" t="str">
        <f t="shared" si="3"/>
        <v>Tottenham</v>
      </c>
      <c r="C653" s="5" t="str">
        <f t="shared" si="4"/>
        <v>Liverpool</v>
      </c>
      <c r="G653" s="5">
        <f t="shared" si="5"/>
        <v>-2</v>
      </c>
      <c r="H653" s="5" t="str">
        <f t="shared" si="6"/>
        <v/>
      </c>
    </row>
    <row r="654">
      <c r="A654" s="5">
        <f t="shared" si="2"/>
        <v>2019</v>
      </c>
      <c r="B654" s="5" t="str">
        <f t="shared" si="3"/>
        <v>Barcelona</v>
      </c>
      <c r="C654" s="5" t="str">
        <f t="shared" si="4"/>
        <v>Liverpool</v>
      </c>
      <c r="G654" s="5">
        <f t="shared" si="5"/>
        <v>-1</v>
      </c>
      <c r="H654" s="5" t="str">
        <f t="shared" si="6"/>
        <v/>
      </c>
    </row>
    <row r="655">
      <c r="A655" s="5">
        <f t="shared" si="2"/>
        <v>2019</v>
      </c>
      <c r="B655" s="5" t="str">
        <f t="shared" si="3"/>
        <v>Ajax</v>
      </c>
      <c r="C655" s="5" t="str">
        <f t="shared" si="4"/>
        <v>Tottenham</v>
      </c>
      <c r="G655" s="5">
        <f t="shared" si="5"/>
        <v>0</v>
      </c>
      <c r="H655" s="5" t="str">
        <f t="shared" si="6"/>
        <v/>
      </c>
    </row>
    <row r="656">
      <c r="A656" s="5">
        <f t="shared" si="2"/>
        <v>2019</v>
      </c>
      <c r="B656" s="5" t="str">
        <f t="shared" si="3"/>
        <v>Manchester United</v>
      </c>
      <c r="C656" s="5" t="str">
        <f t="shared" si="4"/>
        <v>Barcelona</v>
      </c>
      <c r="G656" s="5">
        <f t="shared" si="5"/>
        <v>-4</v>
      </c>
      <c r="H656" s="5" t="str">
        <f t="shared" si="6"/>
        <v/>
      </c>
    </row>
    <row r="657">
      <c r="A657" s="5">
        <f t="shared" si="2"/>
        <v>2019</v>
      </c>
      <c r="B657" s="5" t="str">
        <f t="shared" si="3"/>
        <v>Manchester City</v>
      </c>
      <c r="C657" s="5" t="str">
        <f t="shared" si="4"/>
        <v>Tottenham</v>
      </c>
      <c r="G657" s="5">
        <f t="shared" si="5"/>
        <v>0</v>
      </c>
      <c r="H657" s="5" t="str">
        <f t="shared" si="6"/>
        <v/>
      </c>
    </row>
    <row r="658">
      <c r="A658" s="5">
        <f t="shared" si="2"/>
        <v>2019</v>
      </c>
      <c r="B658" s="5" t="str">
        <f t="shared" si="3"/>
        <v>Porto</v>
      </c>
      <c r="C658" s="5" t="str">
        <f t="shared" si="4"/>
        <v>Liverpool</v>
      </c>
      <c r="G658" s="5">
        <f t="shared" si="5"/>
        <v>-5</v>
      </c>
      <c r="H658" s="5" t="str">
        <f t="shared" si="6"/>
        <v/>
      </c>
    </row>
    <row r="659">
      <c r="A659" s="5">
        <f t="shared" si="2"/>
        <v>2019</v>
      </c>
      <c r="B659" s="5" t="str">
        <f t="shared" si="3"/>
        <v>Juventus</v>
      </c>
      <c r="C659" s="5" t="str">
        <f t="shared" si="4"/>
        <v>Ajax</v>
      </c>
      <c r="G659" s="5">
        <f t="shared" si="5"/>
        <v>-1</v>
      </c>
      <c r="H659" s="5" t="str">
        <f t="shared" si="6"/>
        <v/>
      </c>
    </row>
    <row r="660">
      <c r="A660" s="5" t="str">
        <f t="shared" si="2"/>
        <v/>
      </c>
      <c r="B660" s="5" t="str">
        <f t="shared" si="3"/>
        <v/>
      </c>
      <c r="C660" s="5" t="str">
        <f t="shared" si="4"/>
        <v/>
      </c>
      <c r="G660" s="5">
        <f t="shared" si="5"/>
        <v>0</v>
      </c>
      <c r="H660" s="5" t="str">
        <f t="shared" si="6"/>
        <v/>
      </c>
    </row>
    <row r="661">
      <c r="A661" s="5">
        <f t="shared" si="2"/>
        <v>2020</v>
      </c>
      <c r="B661" s="5" t="str">
        <f t="shared" si="3"/>
        <v>Paris Saint Germain</v>
      </c>
      <c r="C661" s="5" t="str">
        <f t="shared" si="4"/>
        <v>Bayern Munich</v>
      </c>
      <c r="G661" s="5">
        <f t="shared" si="5"/>
        <v>-1</v>
      </c>
      <c r="H661" s="5" t="str">
        <f t="shared" si="6"/>
        <v/>
      </c>
    </row>
    <row r="662">
      <c r="A662" s="5">
        <f t="shared" si="2"/>
        <v>2020</v>
      </c>
      <c r="B662" s="5" t="str">
        <f t="shared" si="3"/>
        <v>Olympique Lyon</v>
      </c>
      <c r="C662" s="5" t="str">
        <f t="shared" si="4"/>
        <v>Bayern Munich</v>
      </c>
      <c r="G662" s="5">
        <f t="shared" si="5"/>
        <v>-3</v>
      </c>
      <c r="H662" s="5" t="str">
        <f t="shared" si="6"/>
        <v/>
      </c>
    </row>
    <row r="663">
      <c r="A663" s="5">
        <f t="shared" si="2"/>
        <v>2020</v>
      </c>
      <c r="B663" s="5" t="str">
        <f t="shared" si="3"/>
        <v>RB Leipzig</v>
      </c>
      <c r="C663" s="5" t="str">
        <f t="shared" si="4"/>
        <v>Paris Saint Germain</v>
      </c>
      <c r="G663" s="5">
        <f t="shared" si="5"/>
        <v>-3</v>
      </c>
      <c r="H663" s="5" t="str">
        <f t="shared" si="6"/>
        <v/>
      </c>
    </row>
    <row r="664">
      <c r="A664" s="5">
        <f t="shared" si="2"/>
        <v>2020</v>
      </c>
      <c r="B664" s="5" t="str">
        <f t="shared" si="3"/>
        <v>Atalanta</v>
      </c>
      <c r="C664" s="5" t="str">
        <f t="shared" si="4"/>
        <v>Paris Saint Germain</v>
      </c>
      <c r="G664" s="5">
        <f t="shared" si="5"/>
        <v>-1</v>
      </c>
      <c r="H664" s="5" t="str">
        <f t="shared" si="6"/>
        <v/>
      </c>
    </row>
    <row r="665">
      <c r="A665" s="5">
        <f t="shared" si="2"/>
        <v>2020</v>
      </c>
      <c r="B665" s="5" t="str">
        <f t="shared" si="3"/>
        <v>Barcelona</v>
      </c>
      <c r="C665" s="5" t="str">
        <f t="shared" si="4"/>
        <v>Bayern Munich</v>
      </c>
      <c r="G665" s="5">
        <f t="shared" si="5"/>
        <v>-6</v>
      </c>
      <c r="H665" s="5" t="str">
        <f t="shared" si="6"/>
        <v/>
      </c>
    </row>
    <row r="666">
      <c r="A666" s="5">
        <f t="shared" si="2"/>
        <v>2020</v>
      </c>
      <c r="B666" s="5" t="str">
        <f t="shared" si="3"/>
        <v>Atletico Madrid</v>
      </c>
      <c r="C666" s="5" t="str">
        <f t="shared" si="4"/>
        <v>RB Leipzig</v>
      </c>
      <c r="G666" s="5">
        <f t="shared" si="5"/>
        <v>-1</v>
      </c>
      <c r="H666" s="5" t="str">
        <f t="shared" si="6"/>
        <v/>
      </c>
    </row>
    <row r="667">
      <c r="A667" s="5">
        <f t="shared" si="2"/>
        <v>2020</v>
      </c>
      <c r="B667" s="5" t="str">
        <f t="shared" si="3"/>
        <v>Manchester City</v>
      </c>
      <c r="C667" s="5" t="str">
        <f t="shared" si="4"/>
        <v>Olympique Lyon</v>
      </c>
      <c r="G667" s="5">
        <f t="shared" si="5"/>
        <v>-2</v>
      </c>
      <c r="H667" s="5" t="str">
        <f t="shared" si="6"/>
        <v/>
      </c>
    </row>
    <row r="668">
      <c r="A668" s="5" t="str">
        <f t="shared" si="2"/>
        <v/>
      </c>
      <c r="B668" s="5" t="str">
        <f t="shared" si="3"/>
        <v/>
      </c>
      <c r="C668" s="5" t="str">
        <f t="shared" si="4"/>
        <v/>
      </c>
      <c r="G668" s="5">
        <f t="shared" si="5"/>
        <v>0</v>
      </c>
      <c r="H668" s="5" t="str">
        <f t="shared" si="6"/>
        <v/>
      </c>
    </row>
    <row r="669">
      <c r="A669" s="5">
        <f t="shared" si="2"/>
        <v>2021</v>
      </c>
      <c r="B669" s="5" t="str">
        <f t="shared" si="3"/>
        <v>Manchester City</v>
      </c>
      <c r="C669" s="5" t="str">
        <f t="shared" si="4"/>
        <v>Chelsea</v>
      </c>
      <c r="G669" s="5">
        <f t="shared" si="5"/>
        <v>-1</v>
      </c>
      <c r="H669" s="5" t="str">
        <f t="shared" si="6"/>
        <v/>
      </c>
    </row>
    <row r="670">
      <c r="A670" s="5">
        <f t="shared" si="2"/>
        <v>2021</v>
      </c>
      <c r="B670" s="5" t="str">
        <f t="shared" si="3"/>
        <v>Real Madrid</v>
      </c>
      <c r="C670" s="5" t="str">
        <f t="shared" si="4"/>
        <v>Chelsea</v>
      </c>
      <c r="G670" s="5">
        <f t="shared" si="5"/>
        <v>-2</v>
      </c>
      <c r="H670" s="5" t="str">
        <f t="shared" si="6"/>
        <v/>
      </c>
    </row>
    <row r="671">
      <c r="A671" s="5">
        <f t="shared" si="2"/>
        <v>2021</v>
      </c>
      <c r="B671" s="5" t="str">
        <f t="shared" si="3"/>
        <v>Paris Saint Germain</v>
      </c>
      <c r="C671" s="5" t="str">
        <f t="shared" si="4"/>
        <v>Manchester City</v>
      </c>
      <c r="G671" s="5">
        <f t="shared" si="5"/>
        <v>-3</v>
      </c>
      <c r="H671" s="5" t="str">
        <f t="shared" si="6"/>
        <v/>
      </c>
    </row>
    <row r="672">
      <c r="A672" s="5">
        <f t="shared" si="2"/>
        <v>2021</v>
      </c>
      <c r="B672" s="5" t="str">
        <f t="shared" si="3"/>
        <v>Liverpool</v>
      </c>
      <c r="C672" s="5" t="str">
        <f t="shared" si="4"/>
        <v>Real Madrid</v>
      </c>
      <c r="G672" s="5">
        <f t="shared" si="5"/>
        <v>-2</v>
      </c>
      <c r="H672" s="5" t="str">
        <f t="shared" si="6"/>
        <v/>
      </c>
    </row>
    <row r="673">
      <c r="A673" s="5">
        <f t="shared" si="2"/>
        <v>2021</v>
      </c>
      <c r="B673" s="5" t="str">
        <f t="shared" si="3"/>
        <v>Bayern Munich</v>
      </c>
      <c r="C673" s="5" t="str">
        <f t="shared" si="4"/>
        <v>Paris Saint Germain</v>
      </c>
      <c r="G673" s="5">
        <f t="shared" si="5"/>
        <v>0</v>
      </c>
      <c r="H673" s="5" t="str">
        <f t="shared" si="6"/>
        <v/>
      </c>
    </row>
    <row r="674">
      <c r="A674" s="5">
        <f t="shared" si="2"/>
        <v>2021</v>
      </c>
      <c r="B674" s="5" t="str">
        <f t="shared" si="3"/>
        <v>Porto</v>
      </c>
      <c r="C674" s="5" t="str">
        <f t="shared" si="4"/>
        <v>Chelsea</v>
      </c>
      <c r="G674" s="5">
        <f t="shared" si="5"/>
        <v>-1</v>
      </c>
      <c r="H674" s="5" t="str">
        <f t="shared" si="6"/>
        <v/>
      </c>
    </row>
    <row r="675">
      <c r="A675" s="5">
        <f t="shared" si="2"/>
        <v>2021</v>
      </c>
      <c r="B675" s="5" t="str">
        <f t="shared" si="3"/>
        <v>Bosussia Dortmund</v>
      </c>
      <c r="C675" s="5" t="str">
        <f t="shared" si="4"/>
        <v>Manchester City</v>
      </c>
      <c r="G675" s="5">
        <f t="shared" si="5"/>
        <v>-2</v>
      </c>
      <c r="H675" s="5" t="str">
        <f t="shared" si="6"/>
        <v/>
      </c>
    </row>
    <row r="676">
      <c r="H676" s="5" t="str">
        <f t="shared" si="6"/>
        <v/>
      </c>
    </row>
    <row r="677">
      <c r="H677" s="5" t="str">
        <f t="shared" si="6"/>
        <v/>
      </c>
    </row>
    <row r="678">
      <c r="H678" s="5" t="str">
        <f t="shared" si="6"/>
        <v/>
      </c>
    </row>
    <row r="679">
      <c r="H679" s="5" t="str">
        <f t="shared" si="6"/>
        <v/>
      </c>
    </row>
    <row r="680">
      <c r="H680" s="5" t="str">
        <f t="shared" si="6"/>
        <v/>
      </c>
    </row>
    <row r="681">
      <c r="H681" s="5" t="str">
        <f t="shared" si="6"/>
        <v/>
      </c>
    </row>
    <row r="682">
      <c r="H682" s="5" t="str">
        <f t="shared" si="6"/>
        <v/>
      </c>
    </row>
    <row r="683">
      <c r="H683" s="5" t="str">
        <f t="shared" si="6"/>
        <v/>
      </c>
    </row>
    <row r="684">
      <c r="H684" s="5" t="str">
        <f t="shared" si="6"/>
        <v/>
      </c>
    </row>
    <row r="685">
      <c r="H685" s="5" t="str">
        <f t="shared" si="6"/>
        <v/>
      </c>
    </row>
    <row r="686">
      <c r="H686" s="5" t="str">
        <f t="shared" si="6"/>
        <v/>
      </c>
    </row>
    <row r="687">
      <c r="H687" s="5" t="str">
        <f t="shared" si="6"/>
        <v/>
      </c>
    </row>
    <row r="688">
      <c r="H688" s="5" t="str">
        <f t="shared" si="6"/>
        <v/>
      </c>
    </row>
    <row r="689">
      <c r="H689" s="5" t="str">
        <f t="shared" si="6"/>
        <v/>
      </c>
    </row>
    <row r="690">
      <c r="H690" s="5" t="str">
        <f t="shared" si="6"/>
        <v/>
      </c>
    </row>
    <row r="691">
      <c r="H691" s="5" t="str">
        <f t="shared" si="6"/>
        <v/>
      </c>
    </row>
    <row r="692">
      <c r="H692" s="5" t="str">
        <f t="shared" si="6"/>
        <v/>
      </c>
    </row>
    <row r="693">
      <c r="H693" s="5" t="str">
        <f t="shared" si="6"/>
        <v/>
      </c>
    </row>
    <row r="694">
      <c r="H694" s="5" t="str">
        <f t="shared" si="6"/>
        <v/>
      </c>
    </row>
    <row r="695">
      <c r="H695" s="5" t="str">
        <f t="shared" si="6"/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T1" s="1" t="s">
        <v>101</v>
      </c>
      <c r="U1" s="1" t="s">
        <v>102</v>
      </c>
      <c r="X1" s="1" t="s">
        <v>103</v>
      </c>
      <c r="Y1" s="1" t="s">
        <v>102</v>
      </c>
    </row>
    <row r="2">
      <c r="A2" s="2">
        <v>1981.0</v>
      </c>
      <c r="B2" s="3" t="s">
        <v>6</v>
      </c>
      <c r="C2" s="3" t="s">
        <v>7</v>
      </c>
      <c r="D2" s="2">
        <v>1.0</v>
      </c>
      <c r="E2" s="2">
        <v>0.0</v>
      </c>
      <c r="F2" s="3"/>
      <c r="G2" s="3">
        <f t="shared" ref="G2:G88" si="1">D2-E2</f>
        <v>1</v>
      </c>
      <c r="H2" s="3" t="s">
        <v>6</v>
      </c>
      <c r="I2" s="4">
        <f t="shared" ref="I2:I8" si="2">countif(B2:B336, B2)</f>
        <v>19</v>
      </c>
      <c r="J2" s="3" t="str">
        <f t="array" ref="J2:K336">SORT(H2:I336, 2, FALSE)</f>
        <v>Real Madrid</v>
      </c>
      <c r="K2" s="5">
        <v>33.0</v>
      </c>
      <c r="M2" s="5" t="str">
        <f>B2</f>
        <v>Liverpool</v>
      </c>
      <c r="S2" s="5">
        <v>33.0</v>
      </c>
      <c r="T2" s="5" t="s">
        <v>7</v>
      </c>
      <c r="U2" s="1">
        <v>33.0</v>
      </c>
      <c r="W2" s="5" t="s">
        <v>6</v>
      </c>
      <c r="X2" s="5" t="str">
        <f>IFERROR(__xludf.DUMMYFUNCTION("FILTER(W:W, W:W&lt;&gt;"""")
"),"Liverpool")</f>
        <v>Liverpool</v>
      </c>
      <c r="Y2" s="5">
        <f t="shared" ref="Y2:Y42" si="3">COUNTIF(X2:X42, X2)</f>
        <v>4</v>
      </c>
      <c r="Z2" s="5" t="s">
        <v>8</v>
      </c>
      <c r="AA2" s="5">
        <v>5.0</v>
      </c>
    </row>
    <row r="3">
      <c r="A3" s="2">
        <v>1981.0</v>
      </c>
      <c r="B3" s="3" t="s">
        <v>6</v>
      </c>
      <c r="C3" s="3" t="s">
        <v>9</v>
      </c>
      <c r="D3" s="2">
        <v>1.0</v>
      </c>
      <c r="E3" s="2">
        <v>1.0</v>
      </c>
      <c r="F3" s="3"/>
      <c r="G3" s="3">
        <f t="shared" si="1"/>
        <v>0</v>
      </c>
      <c r="H3" s="3" t="s">
        <v>6</v>
      </c>
      <c r="I3" s="4">
        <f t="shared" si="2"/>
        <v>18</v>
      </c>
      <c r="J3" s="5" t="s">
        <v>7</v>
      </c>
      <c r="K3" s="5">
        <v>32.0</v>
      </c>
      <c r="S3" s="5">
        <v>32.0</v>
      </c>
      <c r="T3" s="5" t="s">
        <v>9</v>
      </c>
      <c r="U3" s="1">
        <v>28.0</v>
      </c>
      <c r="X3" s="5" t="str">
        <f>IFERROR(__xludf.DUMMYFUNCTION("""COMPUTED_VALUE"""),"Aston Villa")</f>
        <v>Aston Villa</v>
      </c>
      <c r="Y3" s="5">
        <f t="shared" si="3"/>
        <v>1</v>
      </c>
      <c r="Z3" s="5" t="s">
        <v>10</v>
      </c>
      <c r="AA3" s="5">
        <v>1.0</v>
      </c>
    </row>
    <row r="4">
      <c r="A4" s="2">
        <v>1981.0</v>
      </c>
      <c r="B4" s="3" t="s">
        <v>7</v>
      </c>
      <c r="C4" s="3" t="s">
        <v>11</v>
      </c>
      <c r="D4" s="2">
        <v>2.0</v>
      </c>
      <c r="E4" s="2">
        <v>0.0</v>
      </c>
      <c r="F4" s="3"/>
      <c r="G4" s="3">
        <f t="shared" si="1"/>
        <v>2</v>
      </c>
      <c r="H4" s="3" t="s">
        <v>7</v>
      </c>
      <c r="I4" s="4">
        <f t="shared" si="2"/>
        <v>33</v>
      </c>
      <c r="J4" s="5" t="s">
        <v>7</v>
      </c>
      <c r="K4" s="5">
        <v>31.0</v>
      </c>
      <c r="S4" s="5">
        <v>31.0</v>
      </c>
      <c r="T4" s="5" t="s">
        <v>12</v>
      </c>
      <c r="U4" s="1">
        <v>28.0</v>
      </c>
      <c r="X4" s="5" t="str">
        <f>IFERROR(__xludf.DUMMYFUNCTION("""COMPUTED_VALUE"""),"Hamburg")</f>
        <v>Hamburg</v>
      </c>
      <c r="Y4" s="5">
        <f t="shared" si="3"/>
        <v>1</v>
      </c>
      <c r="Z4" s="5" t="s">
        <v>13</v>
      </c>
      <c r="AA4" s="5">
        <v>1.0</v>
      </c>
    </row>
    <row r="5">
      <c r="A5" s="2">
        <v>1981.0</v>
      </c>
      <c r="B5" s="3" t="s">
        <v>11</v>
      </c>
      <c r="C5" s="3" t="s">
        <v>14</v>
      </c>
      <c r="D5" s="2">
        <v>2.0</v>
      </c>
      <c r="E5" s="2">
        <v>1.0</v>
      </c>
      <c r="F5" s="3"/>
      <c r="G5" s="3">
        <f t="shared" si="1"/>
        <v>1</v>
      </c>
      <c r="H5" s="3" t="s">
        <v>11</v>
      </c>
      <c r="I5" s="4">
        <f t="shared" si="2"/>
        <v>6</v>
      </c>
      <c r="J5" s="5" t="s">
        <v>7</v>
      </c>
      <c r="K5" s="5">
        <v>30.0</v>
      </c>
      <c r="S5" s="5">
        <v>30.0</v>
      </c>
      <c r="T5" s="5" t="s">
        <v>6</v>
      </c>
      <c r="U5" s="1">
        <v>19.0</v>
      </c>
      <c r="X5" s="5" t="str">
        <f>IFERROR(__xludf.DUMMYFUNCTION("""COMPUTED_VALUE"""),"Liverpool")</f>
        <v>Liverpool</v>
      </c>
      <c r="Y5" s="5">
        <f t="shared" si="3"/>
        <v>3</v>
      </c>
      <c r="Z5" s="5" t="s">
        <v>12</v>
      </c>
      <c r="AA5" s="5">
        <v>5.0</v>
      </c>
    </row>
    <row r="6">
      <c r="A6" s="2">
        <v>1981.0</v>
      </c>
      <c r="B6" s="3" t="s">
        <v>7</v>
      </c>
      <c r="C6" s="3" t="s">
        <v>15</v>
      </c>
      <c r="D6" s="2">
        <v>2.0</v>
      </c>
      <c r="E6" s="2">
        <v>0.0</v>
      </c>
      <c r="F6" s="3"/>
      <c r="G6" s="3">
        <f t="shared" si="1"/>
        <v>2</v>
      </c>
      <c r="H6" s="3" t="s">
        <v>7</v>
      </c>
      <c r="I6" s="4">
        <f t="shared" si="2"/>
        <v>32</v>
      </c>
      <c r="J6" s="5" t="s">
        <v>7</v>
      </c>
      <c r="K6" s="5">
        <v>29.0</v>
      </c>
      <c r="S6" s="5">
        <v>29.0</v>
      </c>
      <c r="T6" s="5" t="s">
        <v>16</v>
      </c>
      <c r="U6" s="1">
        <v>18.0</v>
      </c>
      <c r="X6" s="5" t="str">
        <f>IFERROR(__xludf.DUMMYFUNCTION("""COMPUTED_VALUE"""),"Juventus")</f>
        <v>Juventus</v>
      </c>
      <c r="Y6" s="5">
        <f t="shared" si="3"/>
        <v>2</v>
      </c>
      <c r="Z6" s="5" t="s">
        <v>9</v>
      </c>
      <c r="AA6" s="5">
        <v>3.0</v>
      </c>
    </row>
    <row r="7">
      <c r="A7" s="2">
        <v>1981.0</v>
      </c>
      <c r="B7" s="3" t="s">
        <v>9</v>
      </c>
      <c r="C7" s="3" t="s">
        <v>17</v>
      </c>
      <c r="D7" s="2">
        <v>6.0</v>
      </c>
      <c r="E7" s="2">
        <v>2.0</v>
      </c>
      <c r="F7" s="3"/>
      <c r="G7" s="3">
        <f t="shared" si="1"/>
        <v>4</v>
      </c>
      <c r="H7" s="3" t="s">
        <v>9</v>
      </c>
      <c r="I7" s="4">
        <f t="shared" si="2"/>
        <v>28</v>
      </c>
      <c r="J7" s="5" t="s">
        <v>9</v>
      </c>
      <c r="K7" s="5">
        <v>28.0</v>
      </c>
      <c r="S7" s="5">
        <v>28.0</v>
      </c>
      <c r="T7" s="5" t="s">
        <v>8</v>
      </c>
      <c r="U7" s="1">
        <v>16.0</v>
      </c>
      <c r="X7" s="5" t="str">
        <f>IFERROR(__xludf.DUMMYFUNCTION("""COMPUTED_VALUE"""),"Steaua Bucaresti")</f>
        <v>Steaua Bucaresti</v>
      </c>
      <c r="Y7" s="5">
        <f t="shared" si="3"/>
        <v>1</v>
      </c>
      <c r="Z7" s="5" t="s">
        <v>18</v>
      </c>
      <c r="AA7" s="5">
        <v>1.0</v>
      </c>
    </row>
    <row r="8">
      <c r="A8" s="2">
        <v>1981.0</v>
      </c>
      <c r="B8" s="3" t="s">
        <v>6</v>
      </c>
      <c r="C8" s="3" t="s">
        <v>19</v>
      </c>
      <c r="D8" s="2">
        <v>6.0</v>
      </c>
      <c r="E8" s="2">
        <v>1.0</v>
      </c>
      <c r="F8" s="3"/>
      <c r="G8" s="3">
        <f t="shared" si="1"/>
        <v>5</v>
      </c>
      <c r="H8" s="3" t="s">
        <v>6</v>
      </c>
      <c r="I8" s="4">
        <f t="shared" si="2"/>
        <v>17</v>
      </c>
      <c r="J8" s="5" t="s">
        <v>12</v>
      </c>
      <c r="K8" s="5">
        <v>28.0</v>
      </c>
      <c r="S8" s="5">
        <v>28.0</v>
      </c>
      <c r="T8" s="5" t="s">
        <v>20</v>
      </c>
      <c r="U8" s="1">
        <v>13.0</v>
      </c>
      <c r="X8" s="5" t="str">
        <f>IFERROR(__xludf.DUMMYFUNCTION("""COMPUTED_VALUE"""),"Porto")</f>
        <v>Porto</v>
      </c>
      <c r="Y8" s="5">
        <f t="shared" si="3"/>
        <v>2</v>
      </c>
      <c r="Z8" s="5" t="s">
        <v>21</v>
      </c>
      <c r="AA8" s="5">
        <v>2.0</v>
      </c>
    </row>
    <row r="9">
      <c r="A9" s="3"/>
      <c r="B9" s="3" t="s">
        <v>22</v>
      </c>
      <c r="C9" s="3" t="s">
        <v>22</v>
      </c>
      <c r="D9" s="3"/>
      <c r="E9" s="3"/>
      <c r="F9" s="3"/>
      <c r="G9" s="3">
        <f t="shared" si="1"/>
        <v>0</v>
      </c>
      <c r="H9" s="3" t="s">
        <v>22</v>
      </c>
      <c r="I9" s="4"/>
      <c r="J9" s="5" t="s">
        <v>7</v>
      </c>
      <c r="K9" s="5">
        <v>28.0</v>
      </c>
      <c r="M9" s="5" t="str">
        <f t="shared" ref="M9:M10" si="4">B9</f>
        <v/>
      </c>
      <c r="S9" s="5">
        <v>28.0</v>
      </c>
      <c r="T9" s="5" t="s">
        <v>21</v>
      </c>
      <c r="U9" s="1">
        <v>13.0</v>
      </c>
      <c r="W9" s="5" t="s">
        <v>22</v>
      </c>
      <c r="X9" s="5" t="str">
        <f>IFERROR(__xludf.DUMMYFUNCTION("""COMPUTED_VALUE"""),"PSV Eindhoven")</f>
        <v>PSV Eindhoven</v>
      </c>
      <c r="Y9" s="5">
        <f t="shared" si="3"/>
        <v>1</v>
      </c>
      <c r="Z9" s="5" t="s">
        <v>23</v>
      </c>
      <c r="AA9" s="5">
        <v>1.0</v>
      </c>
    </row>
    <row r="10">
      <c r="A10" s="2">
        <v>1982.0</v>
      </c>
      <c r="B10" s="3" t="s">
        <v>13</v>
      </c>
      <c r="C10" s="3" t="s">
        <v>9</v>
      </c>
      <c r="D10" s="2">
        <v>1.0</v>
      </c>
      <c r="E10" s="2">
        <v>0.0</v>
      </c>
      <c r="F10" s="3"/>
      <c r="G10" s="3">
        <f t="shared" si="1"/>
        <v>1</v>
      </c>
      <c r="H10" s="3" t="s">
        <v>13</v>
      </c>
      <c r="I10" s="4">
        <f t="shared" ref="I10:I16" si="5">countif(B10:B344, B10)</f>
        <v>3</v>
      </c>
      <c r="J10" s="5" t="s">
        <v>9</v>
      </c>
      <c r="K10" s="5">
        <v>27.0</v>
      </c>
      <c r="M10" s="5" t="str">
        <f t="shared" si="4"/>
        <v>Aston Villa</v>
      </c>
      <c r="S10" s="5">
        <v>27.0</v>
      </c>
      <c r="T10" s="5" t="s">
        <v>10</v>
      </c>
      <c r="U10" s="1">
        <v>8.0</v>
      </c>
      <c r="W10" s="5" t="s">
        <v>13</v>
      </c>
      <c r="X10" s="5" t="str">
        <f>IFERROR(__xludf.DUMMYFUNCTION("""COMPUTED_VALUE"""),"AC Milan")</f>
        <v>AC Milan</v>
      </c>
      <c r="Y10" s="5">
        <f t="shared" si="3"/>
        <v>5</v>
      </c>
      <c r="Z10" s="5" t="s">
        <v>11</v>
      </c>
      <c r="AA10" s="5">
        <v>1.0</v>
      </c>
    </row>
    <row r="11">
      <c r="A11" s="2">
        <v>1982.0</v>
      </c>
      <c r="B11" s="3" t="s">
        <v>9</v>
      </c>
      <c r="C11" s="3" t="s">
        <v>19</v>
      </c>
      <c r="D11" s="2">
        <v>7.0</v>
      </c>
      <c r="E11" s="2">
        <v>4.0</v>
      </c>
      <c r="F11" s="3"/>
      <c r="G11" s="3">
        <f t="shared" si="1"/>
        <v>3</v>
      </c>
      <c r="H11" s="3" t="s">
        <v>9</v>
      </c>
      <c r="I11" s="4">
        <f t="shared" si="5"/>
        <v>27</v>
      </c>
      <c r="J11" s="5" t="s">
        <v>12</v>
      </c>
      <c r="K11" s="5">
        <v>27.0</v>
      </c>
      <c r="S11" s="5">
        <v>27.0</v>
      </c>
      <c r="T11" s="5" t="s">
        <v>11</v>
      </c>
      <c r="U11" s="1">
        <v>6.0</v>
      </c>
      <c r="X11" s="5" t="str">
        <f>IFERROR(__xludf.DUMMYFUNCTION("""COMPUTED_VALUE"""),"AC Milan")</f>
        <v>AC Milan</v>
      </c>
      <c r="Y11" s="5">
        <f t="shared" si="3"/>
        <v>4</v>
      </c>
      <c r="Z11" s="5" t="s">
        <v>16</v>
      </c>
      <c r="AA11" s="5">
        <v>2.0</v>
      </c>
    </row>
    <row r="12">
      <c r="A12" s="2">
        <v>1982.0</v>
      </c>
      <c r="B12" s="3" t="s">
        <v>13</v>
      </c>
      <c r="C12" s="3" t="s">
        <v>24</v>
      </c>
      <c r="D12" s="2">
        <v>1.0</v>
      </c>
      <c r="E12" s="2">
        <v>0.0</v>
      </c>
      <c r="F12" s="3"/>
      <c r="G12" s="3">
        <f t="shared" si="1"/>
        <v>1</v>
      </c>
      <c r="H12" s="3" t="s">
        <v>13</v>
      </c>
      <c r="I12" s="4">
        <f t="shared" si="5"/>
        <v>2</v>
      </c>
      <c r="J12" s="5" t="s">
        <v>7</v>
      </c>
      <c r="K12" s="5">
        <v>27.0</v>
      </c>
      <c r="S12" s="5">
        <v>27.0</v>
      </c>
      <c r="T12" s="5" t="s">
        <v>24</v>
      </c>
      <c r="U12" s="1">
        <v>6.0</v>
      </c>
      <c r="X12" s="5" t="str">
        <f>IFERROR(__xludf.DUMMYFUNCTION("""COMPUTED_VALUE"""),"Red Star")</f>
        <v>Red Star</v>
      </c>
      <c r="Y12" s="5">
        <f t="shared" si="3"/>
        <v>1</v>
      </c>
      <c r="Z12" s="5" t="s">
        <v>6</v>
      </c>
      <c r="AA12" s="5">
        <v>4.0</v>
      </c>
    </row>
    <row r="13">
      <c r="A13" s="2">
        <v>1982.0</v>
      </c>
      <c r="B13" s="3" t="s">
        <v>9</v>
      </c>
      <c r="C13" s="3" t="s">
        <v>25</v>
      </c>
      <c r="D13" s="2">
        <v>3.0</v>
      </c>
      <c r="E13" s="2">
        <v>1.0</v>
      </c>
      <c r="F13" s="3"/>
      <c r="G13" s="3">
        <f t="shared" si="1"/>
        <v>2</v>
      </c>
      <c r="H13" s="3" t="s">
        <v>9</v>
      </c>
      <c r="I13" s="4">
        <f t="shared" si="5"/>
        <v>26</v>
      </c>
      <c r="J13" s="5" t="s">
        <v>9</v>
      </c>
      <c r="K13" s="5">
        <v>26.0</v>
      </c>
      <c r="S13" s="5">
        <v>26.0</v>
      </c>
      <c r="T13" s="5" t="s">
        <v>26</v>
      </c>
      <c r="U13" s="1">
        <v>6.0</v>
      </c>
      <c r="X13" s="5" t="str">
        <f>IFERROR(__xludf.DUMMYFUNCTION("""COMPUTED_VALUE"""),"Barcelona")</f>
        <v>Barcelona</v>
      </c>
      <c r="Y13" s="5">
        <f t="shared" si="3"/>
        <v>5</v>
      </c>
      <c r="Z13" s="5" t="s">
        <v>20</v>
      </c>
      <c r="AA13" s="5">
        <v>2.0</v>
      </c>
    </row>
    <row r="14">
      <c r="A14" s="2">
        <v>1982.0</v>
      </c>
      <c r="B14" s="3" t="s">
        <v>19</v>
      </c>
      <c r="C14" s="3" t="s">
        <v>6</v>
      </c>
      <c r="D14" s="2">
        <v>2.0</v>
      </c>
      <c r="E14" s="2">
        <v>1.0</v>
      </c>
      <c r="F14" s="3"/>
      <c r="G14" s="3">
        <f t="shared" si="1"/>
        <v>1</v>
      </c>
      <c r="H14" s="3" t="s">
        <v>19</v>
      </c>
      <c r="I14" s="4">
        <f t="shared" si="5"/>
        <v>1</v>
      </c>
      <c r="J14" s="5" t="s">
        <v>12</v>
      </c>
      <c r="K14" s="5">
        <v>26.0</v>
      </c>
      <c r="S14" s="5">
        <v>26.0</v>
      </c>
      <c r="T14" s="5" t="s">
        <v>27</v>
      </c>
      <c r="U14" s="1">
        <v>6.0</v>
      </c>
      <c r="X14" s="5" t="str">
        <f>IFERROR(__xludf.DUMMYFUNCTION("""COMPUTED_VALUE"""),"Marseille")</f>
        <v>Marseille</v>
      </c>
      <c r="Y14" s="5">
        <f t="shared" si="3"/>
        <v>1</v>
      </c>
      <c r="Z14" s="5" t="s">
        <v>28</v>
      </c>
      <c r="AA14" s="5">
        <v>1.0</v>
      </c>
    </row>
    <row r="15">
      <c r="A15" s="2">
        <v>1982.0</v>
      </c>
      <c r="B15" s="3" t="s">
        <v>24</v>
      </c>
      <c r="C15" s="3" t="s">
        <v>14</v>
      </c>
      <c r="D15" s="2">
        <v>4.0</v>
      </c>
      <c r="E15" s="2">
        <v>2.0</v>
      </c>
      <c r="F15" s="3"/>
      <c r="G15" s="3">
        <f t="shared" si="1"/>
        <v>2</v>
      </c>
      <c r="H15" s="3" t="s">
        <v>24</v>
      </c>
      <c r="I15" s="4">
        <f t="shared" si="5"/>
        <v>6</v>
      </c>
      <c r="J15" s="5" t="s">
        <v>7</v>
      </c>
      <c r="K15" s="5">
        <v>26.0</v>
      </c>
      <c r="S15" s="5">
        <v>26.0</v>
      </c>
      <c r="T15" s="5" t="s">
        <v>18</v>
      </c>
      <c r="U15" s="1">
        <v>6.0</v>
      </c>
      <c r="X15" s="5" t="str">
        <f>IFERROR(__xludf.DUMMYFUNCTION("""COMPUTED_VALUE"""),"AC Milan")</f>
        <v>AC Milan</v>
      </c>
      <c r="Y15" s="5">
        <f t="shared" si="3"/>
        <v>3</v>
      </c>
      <c r="Z15" s="5" t="s">
        <v>27</v>
      </c>
      <c r="AA15" s="5">
        <v>2.0</v>
      </c>
    </row>
    <row r="16">
      <c r="A16" s="2">
        <v>1982.0</v>
      </c>
      <c r="B16" s="3" t="s">
        <v>13</v>
      </c>
      <c r="C16" s="3" t="s">
        <v>29</v>
      </c>
      <c r="D16" s="2">
        <v>2.0</v>
      </c>
      <c r="E16" s="2">
        <v>0.0</v>
      </c>
      <c r="F16" s="3"/>
      <c r="G16" s="3">
        <f t="shared" si="1"/>
        <v>2</v>
      </c>
      <c r="H16" s="3" t="s">
        <v>13</v>
      </c>
      <c r="I16" s="4">
        <f t="shared" si="5"/>
        <v>1</v>
      </c>
      <c r="J16" s="5" t="s">
        <v>9</v>
      </c>
      <c r="K16" s="5">
        <v>25.0</v>
      </c>
      <c r="S16" s="5">
        <v>25.0</v>
      </c>
      <c r="T16" s="5" t="s">
        <v>30</v>
      </c>
      <c r="U16" s="1">
        <v>5.0</v>
      </c>
      <c r="X16" s="5" t="str">
        <f>IFERROR(__xludf.DUMMYFUNCTION("""COMPUTED_VALUE"""),"Ajax")</f>
        <v>Ajax</v>
      </c>
      <c r="Y16" s="5">
        <f t="shared" si="3"/>
        <v>1</v>
      </c>
      <c r="Z16" s="5" t="s">
        <v>31</v>
      </c>
      <c r="AA16" s="5">
        <v>1.0</v>
      </c>
    </row>
    <row r="17">
      <c r="A17" s="3"/>
      <c r="B17" s="3" t="s">
        <v>22</v>
      </c>
      <c r="C17" s="3" t="s">
        <v>22</v>
      </c>
      <c r="D17" s="3"/>
      <c r="E17" s="3"/>
      <c r="F17" s="3"/>
      <c r="G17" s="3">
        <f t="shared" si="1"/>
        <v>0</v>
      </c>
      <c r="H17" s="3" t="s">
        <v>22</v>
      </c>
      <c r="I17" s="4"/>
      <c r="J17" s="5" t="s">
        <v>12</v>
      </c>
      <c r="K17" s="5">
        <v>25.0</v>
      </c>
      <c r="M17" s="5" t="str">
        <f t="shared" ref="M17:M18" si="6">B17</f>
        <v/>
      </c>
      <c r="S17" s="5">
        <v>25.0</v>
      </c>
      <c r="T17" s="5" t="s">
        <v>32</v>
      </c>
      <c r="U17" s="1">
        <v>5.0</v>
      </c>
      <c r="W17" s="5" t="s">
        <v>22</v>
      </c>
      <c r="X17" s="5" t="str">
        <f>IFERROR(__xludf.DUMMYFUNCTION("""COMPUTED_VALUE"""),"Juventus")</f>
        <v>Juventus</v>
      </c>
      <c r="Y17" s="5">
        <f t="shared" si="3"/>
        <v>1</v>
      </c>
      <c r="Z17" s="5" t="s">
        <v>7</v>
      </c>
      <c r="AA17" s="5">
        <v>7.0</v>
      </c>
    </row>
    <row r="18">
      <c r="A18" s="2">
        <v>1983.0</v>
      </c>
      <c r="B18" s="3" t="s">
        <v>23</v>
      </c>
      <c r="C18" s="3" t="s">
        <v>16</v>
      </c>
      <c r="D18" s="2">
        <v>1.0</v>
      </c>
      <c r="E18" s="2">
        <v>0.0</v>
      </c>
      <c r="F18" s="3"/>
      <c r="G18" s="3">
        <f t="shared" si="1"/>
        <v>1</v>
      </c>
      <c r="H18" s="3" t="s">
        <v>23</v>
      </c>
      <c r="I18" s="4">
        <f t="shared" ref="I18:I24" si="7">countif(B18:B352, B18)</f>
        <v>3</v>
      </c>
      <c r="J18" s="5" t="s">
        <v>7</v>
      </c>
      <c r="K18" s="5">
        <v>25.0</v>
      </c>
      <c r="M18" s="5" t="str">
        <f t="shared" si="6"/>
        <v>Hamburg</v>
      </c>
      <c r="S18" s="5">
        <v>25.0</v>
      </c>
      <c r="T18" s="5" t="s">
        <v>33</v>
      </c>
      <c r="U18" s="1">
        <v>5.0</v>
      </c>
      <c r="W18" s="5" t="s">
        <v>23</v>
      </c>
      <c r="X18" s="5" t="str">
        <f>IFERROR(__xludf.DUMMYFUNCTION("""COMPUTED_VALUE"""),"Borussia Dortmund")</f>
        <v>Borussia Dortmund</v>
      </c>
      <c r="Y18" s="5">
        <f t="shared" si="3"/>
        <v>1</v>
      </c>
      <c r="Z18" s="5" t="s">
        <v>14</v>
      </c>
      <c r="AA18" s="5">
        <v>1.0</v>
      </c>
    </row>
    <row r="19">
      <c r="A19" s="2">
        <v>1983.0</v>
      </c>
      <c r="B19" s="3" t="s">
        <v>23</v>
      </c>
      <c r="C19" s="3" t="s">
        <v>34</v>
      </c>
      <c r="D19" s="2">
        <v>3.0</v>
      </c>
      <c r="E19" s="2">
        <v>2.0</v>
      </c>
      <c r="F19" s="3"/>
      <c r="G19" s="3">
        <f t="shared" si="1"/>
        <v>1</v>
      </c>
      <c r="H19" s="3" t="s">
        <v>23</v>
      </c>
      <c r="I19" s="4">
        <f t="shared" si="7"/>
        <v>2</v>
      </c>
      <c r="J19" s="5" t="s">
        <v>9</v>
      </c>
      <c r="K19" s="5">
        <v>24.0</v>
      </c>
      <c r="S19" s="5">
        <v>24.0</v>
      </c>
      <c r="T19" s="5" t="s">
        <v>31</v>
      </c>
      <c r="U19" s="1">
        <v>4.0</v>
      </c>
      <c r="X19" s="5" t="str">
        <f>IFERROR(__xludf.DUMMYFUNCTION("""COMPUTED_VALUE"""),"Real Madrid")</f>
        <v>Real Madrid</v>
      </c>
      <c r="Y19" s="5">
        <f t="shared" si="3"/>
        <v>7</v>
      </c>
      <c r="Z19" s="5" t="s">
        <v>26</v>
      </c>
      <c r="AA19" s="5">
        <v>1.0</v>
      </c>
    </row>
    <row r="20">
      <c r="A20" s="2">
        <v>1983.0</v>
      </c>
      <c r="B20" s="3" t="s">
        <v>16</v>
      </c>
      <c r="C20" s="3" t="s">
        <v>35</v>
      </c>
      <c r="D20" s="2">
        <v>2.0</v>
      </c>
      <c r="E20" s="2">
        <v>0.0</v>
      </c>
      <c r="F20" s="3"/>
      <c r="G20" s="3">
        <f t="shared" si="1"/>
        <v>2</v>
      </c>
      <c r="H20" s="3" t="s">
        <v>16</v>
      </c>
      <c r="I20" s="4">
        <f t="shared" si="7"/>
        <v>19</v>
      </c>
      <c r="J20" s="5" t="s">
        <v>12</v>
      </c>
      <c r="K20" s="5">
        <v>24.0</v>
      </c>
      <c r="S20" s="5">
        <v>24.0</v>
      </c>
      <c r="T20" s="5" t="s">
        <v>28</v>
      </c>
      <c r="U20" s="1">
        <v>4.0</v>
      </c>
      <c r="X20" s="5" t="str">
        <f>IFERROR(__xludf.DUMMYFUNCTION("""COMPUTED_VALUE"""),"Manchester United")</f>
        <v>Manchester United</v>
      </c>
      <c r="Y20" s="5">
        <f t="shared" si="3"/>
        <v>2</v>
      </c>
    </row>
    <row r="21">
      <c r="A21" s="2">
        <v>1983.0</v>
      </c>
      <c r="B21" s="3" t="s">
        <v>35</v>
      </c>
      <c r="C21" s="3" t="s">
        <v>6</v>
      </c>
      <c r="D21" s="2">
        <v>4.0</v>
      </c>
      <c r="E21" s="2">
        <v>3.0</v>
      </c>
      <c r="F21" s="3"/>
      <c r="G21" s="3">
        <f t="shared" si="1"/>
        <v>1</v>
      </c>
      <c r="H21" s="3" t="s">
        <v>35</v>
      </c>
      <c r="I21" s="4">
        <f t="shared" si="7"/>
        <v>1</v>
      </c>
      <c r="J21" s="5" t="s">
        <v>7</v>
      </c>
      <c r="K21" s="5">
        <v>24.0</v>
      </c>
      <c r="S21" s="5">
        <v>24.0</v>
      </c>
      <c r="T21" s="5" t="s">
        <v>36</v>
      </c>
      <c r="U21" s="1">
        <v>4.0</v>
      </c>
      <c r="X21" s="5" t="str">
        <f>IFERROR(__xludf.DUMMYFUNCTION("""COMPUTED_VALUE"""),"Real Madrid")</f>
        <v>Real Madrid</v>
      </c>
      <c r="Y21" s="5">
        <f t="shared" si="3"/>
        <v>6</v>
      </c>
    </row>
    <row r="22">
      <c r="A22" s="2">
        <v>1983.0</v>
      </c>
      <c r="B22" s="3" t="s">
        <v>16</v>
      </c>
      <c r="C22" s="3" t="s">
        <v>13</v>
      </c>
      <c r="D22" s="2">
        <v>5.0</v>
      </c>
      <c r="E22" s="2">
        <v>2.0</v>
      </c>
      <c r="F22" s="3"/>
      <c r="G22" s="3">
        <f t="shared" si="1"/>
        <v>3</v>
      </c>
      <c r="H22" s="3" t="s">
        <v>16</v>
      </c>
      <c r="I22" s="4">
        <f t="shared" si="7"/>
        <v>18</v>
      </c>
      <c r="J22" s="5" t="s">
        <v>9</v>
      </c>
      <c r="K22" s="5">
        <v>23.0</v>
      </c>
      <c r="S22" s="5">
        <v>23.0</v>
      </c>
      <c r="T22" s="5" t="s">
        <v>37</v>
      </c>
      <c r="U22" s="1">
        <v>4.0</v>
      </c>
      <c r="X22" s="5" t="str">
        <f>IFERROR(__xludf.DUMMYFUNCTION("""COMPUTED_VALUE"""),"Bayern Munich")</f>
        <v>Bayern Munich</v>
      </c>
      <c r="Y22" s="5">
        <f t="shared" si="3"/>
        <v>3</v>
      </c>
    </row>
    <row r="23">
      <c r="A23" s="2">
        <v>1983.0</v>
      </c>
      <c r="B23" s="3" t="s">
        <v>23</v>
      </c>
      <c r="C23" s="3" t="s">
        <v>29</v>
      </c>
      <c r="D23" s="2">
        <v>4.0</v>
      </c>
      <c r="E23" s="2">
        <v>2.0</v>
      </c>
      <c r="F23" s="3"/>
      <c r="G23" s="3">
        <f t="shared" si="1"/>
        <v>2</v>
      </c>
      <c r="H23" s="3" t="s">
        <v>23</v>
      </c>
      <c r="I23" s="4">
        <f t="shared" si="7"/>
        <v>1</v>
      </c>
      <c r="J23" s="5" t="s">
        <v>12</v>
      </c>
      <c r="K23" s="5">
        <v>23.0</v>
      </c>
      <c r="S23" s="5">
        <v>23.0</v>
      </c>
      <c r="T23" s="5" t="s">
        <v>38</v>
      </c>
      <c r="U23" s="1">
        <v>4.0</v>
      </c>
      <c r="X23" s="5" t="str">
        <f>IFERROR(__xludf.DUMMYFUNCTION("""COMPUTED_VALUE"""),"Real Madrid")</f>
        <v>Real Madrid</v>
      </c>
      <c r="Y23" s="5">
        <f t="shared" si="3"/>
        <v>5</v>
      </c>
    </row>
    <row r="24">
      <c r="A24" s="2">
        <v>1983.0</v>
      </c>
      <c r="B24" s="3" t="s">
        <v>34</v>
      </c>
      <c r="C24" s="3" t="s">
        <v>39</v>
      </c>
      <c r="D24" s="2">
        <v>2.0</v>
      </c>
      <c r="E24" s="2">
        <v>1.0</v>
      </c>
      <c r="F24" s="3"/>
      <c r="G24" s="3">
        <f t="shared" si="1"/>
        <v>1</v>
      </c>
      <c r="H24" s="3" t="s">
        <v>34</v>
      </c>
      <c r="I24" s="4">
        <f t="shared" si="7"/>
        <v>1</v>
      </c>
      <c r="J24" s="5" t="s">
        <v>7</v>
      </c>
      <c r="K24" s="5">
        <v>23.0</v>
      </c>
      <c r="S24" s="5">
        <v>23.0</v>
      </c>
      <c r="T24" s="5" t="s">
        <v>40</v>
      </c>
      <c r="U24" s="1">
        <v>4.0</v>
      </c>
      <c r="X24" s="5" t="str">
        <f>IFERROR(__xludf.DUMMYFUNCTION("""COMPUTED_VALUE"""),"AC Milan")</f>
        <v>AC Milan</v>
      </c>
      <c r="Y24" s="5">
        <f t="shared" si="3"/>
        <v>2</v>
      </c>
    </row>
    <row r="25">
      <c r="A25" s="3"/>
      <c r="B25" s="3" t="s">
        <v>22</v>
      </c>
      <c r="C25" s="3" t="s">
        <v>22</v>
      </c>
      <c r="D25" s="3"/>
      <c r="E25" s="3"/>
      <c r="F25" s="3"/>
      <c r="G25" s="3">
        <f t="shared" si="1"/>
        <v>0</v>
      </c>
      <c r="H25" s="3" t="s">
        <v>22</v>
      </c>
      <c r="I25" s="4"/>
      <c r="J25" s="5" t="s">
        <v>9</v>
      </c>
      <c r="K25" s="5">
        <v>22.0</v>
      </c>
      <c r="M25" s="5" t="str">
        <f t="shared" ref="M25:M26" si="8">B25</f>
        <v/>
      </c>
      <c r="S25" s="5">
        <v>22.0</v>
      </c>
      <c r="T25" s="5" t="s">
        <v>13</v>
      </c>
      <c r="U25" s="1">
        <v>3.0</v>
      </c>
      <c r="W25" s="5" t="s">
        <v>22</v>
      </c>
      <c r="X25" s="5" t="str">
        <f>IFERROR(__xludf.DUMMYFUNCTION("""COMPUTED_VALUE"""),"Porto")</f>
        <v>Porto</v>
      </c>
      <c r="Y25" s="5">
        <f t="shared" si="3"/>
        <v>1</v>
      </c>
    </row>
    <row r="26">
      <c r="A26" s="2">
        <v>1984.0</v>
      </c>
      <c r="B26" s="3" t="s">
        <v>6</v>
      </c>
      <c r="C26" s="3" t="s">
        <v>41</v>
      </c>
      <c r="D26" s="2">
        <v>1.0</v>
      </c>
      <c r="E26" s="2">
        <v>1.0</v>
      </c>
      <c r="F26" s="3"/>
      <c r="G26" s="3">
        <f t="shared" si="1"/>
        <v>0</v>
      </c>
      <c r="H26" s="3" t="s">
        <v>6</v>
      </c>
      <c r="I26" s="4">
        <f t="shared" ref="I26:I32" si="9">countif(B26:B360, B26)</f>
        <v>16</v>
      </c>
      <c r="J26" s="5" t="s">
        <v>12</v>
      </c>
      <c r="K26" s="5">
        <v>22.0</v>
      </c>
      <c r="M26" s="5" t="str">
        <f t="shared" si="8"/>
        <v>Liverpool</v>
      </c>
      <c r="S26" s="5">
        <v>22.0</v>
      </c>
      <c r="T26" s="5" t="s">
        <v>23</v>
      </c>
      <c r="U26" s="1">
        <v>3.0</v>
      </c>
      <c r="W26" s="5" t="s">
        <v>6</v>
      </c>
      <c r="X26" s="5" t="str">
        <f>IFERROR(__xludf.DUMMYFUNCTION("""COMPUTED_VALUE"""),"Liverpool")</f>
        <v>Liverpool</v>
      </c>
      <c r="Y26" s="5">
        <f t="shared" si="3"/>
        <v>2</v>
      </c>
    </row>
    <row r="27">
      <c r="A27" s="2">
        <v>1984.0</v>
      </c>
      <c r="B27" s="3" t="s">
        <v>6</v>
      </c>
      <c r="C27" s="3" t="s">
        <v>42</v>
      </c>
      <c r="D27" s="2">
        <v>3.0</v>
      </c>
      <c r="E27" s="2">
        <v>1.0</v>
      </c>
      <c r="F27" s="3"/>
      <c r="G27" s="3">
        <f t="shared" si="1"/>
        <v>2</v>
      </c>
      <c r="H27" s="3" t="s">
        <v>6</v>
      </c>
      <c r="I27" s="4">
        <f t="shared" si="9"/>
        <v>15</v>
      </c>
      <c r="J27" s="5" t="s">
        <v>7</v>
      </c>
      <c r="K27" s="5">
        <v>22.0</v>
      </c>
      <c r="S27" s="5">
        <v>22.0</v>
      </c>
      <c r="T27" s="5" t="s">
        <v>41</v>
      </c>
      <c r="U27" s="1">
        <v>3.0</v>
      </c>
      <c r="X27" s="5" t="str">
        <f>IFERROR(__xludf.DUMMYFUNCTION("""COMPUTED_VALUE"""),"Barcelona")</f>
        <v>Barcelona</v>
      </c>
      <c r="Y27" s="5">
        <f t="shared" si="3"/>
        <v>4</v>
      </c>
    </row>
    <row r="28">
      <c r="A28" s="2">
        <v>1984.0</v>
      </c>
      <c r="B28" s="3" t="s">
        <v>41</v>
      </c>
      <c r="C28" s="3" t="s">
        <v>43</v>
      </c>
      <c r="D28" s="2">
        <v>3.0</v>
      </c>
      <c r="E28" s="2">
        <v>2.0</v>
      </c>
      <c r="F28" s="3"/>
      <c r="G28" s="3">
        <f t="shared" si="1"/>
        <v>1</v>
      </c>
      <c r="H28" s="3" t="s">
        <v>41</v>
      </c>
      <c r="I28" s="4">
        <f t="shared" si="9"/>
        <v>3</v>
      </c>
      <c r="J28" s="5" t="s">
        <v>12</v>
      </c>
      <c r="K28" s="5">
        <v>21.0</v>
      </c>
      <c r="S28" s="5">
        <v>21.0</v>
      </c>
      <c r="T28" s="5" t="s">
        <v>14</v>
      </c>
      <c r="U28" s="1">
        <v>3.0</v>
      </c>
      <c r="X28" s="5" t="str">
        <f>IFERROR(__xludf.DUMMYFUNCTION("""COMPUTED_VALUE"""),"AC Milan")</f>
        <v>AC Milan</v>
      </c>
      <c r="Y28" s="5">
        <f t="shared" si="3"/>
        <v>1</v>
      </c>
    </row>
    <row r="29">
      <c r="A29" s="2">
        <v>1984.0</v>
      </c>
      <c r="B29" s="3" t="s">
        <v>41</v>
      </c>
      <c r="C29" s="3" t="s">
        <v>44</v>
      </c>
      <c r="D29" s="2">
        <v>3.0</v>
      </c>
      <c r="E29" s="2">
        <v>0.0</v>
      </c>
      <c r="F29" s="3"/>
      <c r="G29" s="3">
        <f t="shared" si="1"/>
        <v>3</v>
      </c>
      <c r="H29" s="3" t="s">
        <v>41</v>
      </c>
      <c r="I29" s="4">
        <f t="shared" si="9"/>
        <v>2</v>
      </c>
      <c r="J29" s="5" t="s">
        <v>9</v>
      </c>
      <c r="K29" s="5">
        <v>21.0</v>
      </c>
      <c r="S29" s="5">
        <v>21.0</v>
      </c>
      <c r="T29" s="5" t="s">
        <v>45</v>
      </c>
      <c r="U29" s="1">
        <v>3.0</v>
      </c>
      <c r="X29" s="5" t="str">
        <f>IFERROR(__xludf.DUMMYFUNCTION("""COMPUTED_VALUE"""),"Manchester United")</f>
        <v>Manchester United</v>
      </c>
      <c r="Y29" s="5">
        <f t="shared" si="3"/>
        <v>1</v>
      </c>
    </row>
    <row r="30">
      <c r="A30" s="2">
        <v>1984.0</v>
      </c>
      <c r="B30" s="3" t="s">
        <v>43</v>
      </c>
      <c r="C30" s="3" t="s">
        <v>46</v>
      </c>
      <c r="D30" s="2">
        <v>2.0</v>
      </c>
      <c r="E30" s="2">
        <v>2.0</v>
      </c>
      <c r="F30" s="3"/>
      <c r="G30" s="3">
        <f t="shared" si="1"/>
        <v>0</v>
      </c>
      <c r="H30" s="3" t="s">
        <v>43</v>
      </c>
      <c r="I30" s="4">
        <f t="shared" si="9"/>
        <v>1</v>
      </c>
      <c r="J30" s="5" t="s">
        <v>7</v>
      </c>
      <c r="K30" s="5">
        <v>21.0</v>
      </c>
      <c r="S30" s="5">
        <v>21.0</v>
      </c>
      <c r="T30" s="5" t="s">
        <v>29</v>
      </c>
      <c r="U30" s="1">
        <v>3.0</v>
      </c>
      <c r="X30" s="5" t="str">
        <f>IFERROR(__xludf.DUMMYFUNCTION("""COMPUTED_VALUE"""),"Barcelona")</f>
        <v>Barcelona</v>
      </c>
      <c r="Y30" s="5">
        <f t="shared" si="3"/>
        <v>3</v>
      </c>
    </row>
    <row r="31">
      <c r="A31" s="2">
        <v>1984.0</v>
      </c>
      <c r="B31" s="3" t="s">
        <v>42</v>
      </c>
      <c r="C31" s="3" t="s">
        <v>47</v>
      </c>
      <c r="D31" s="2">
        <v>2.0</v>
      </c>
      <c r="E31" s="2">
        <v>1.0</v>
      </c>
      <c r="F31" s="3"/>
      <c r="G31" s="3">
        <f t="shared" si="1"/>
        <v>1</v>
      </c>
      <c r="H31" s="3" t="s">
        <v>42</v>
      </c>
      <c r="I31" s="4">
        <f t="shared" si="9"/>
        <v>1</v>
      </c>
      <c r="J31" s="5" t="s">
        <v>12</v>
      </c>
      <c r="K31" s="5">
        <v>20.0</v>
      </c>
      <c r="S31" s="5">
        <v>20.0</v>
      </c>
      <c r="T31" s="5" t="s">
        <v>48</v>
      </c>
      <c r="U31" s="1">
        <v>3.0</v>
      </c>
      <c r="X31" s="5" t="str">
        <f>IFERROR(__xludf.DUMMYFUNCTION("""COMPUTED_VALUE"""),"Internazionale")</f>
        <v>Internazionale</v>
      </c>
      <c r="Y31" s="5">
        <f t="shared" si="3"/>
        <v>1</v>
      </c>
    </row>
    <row r="32">
      <c r="A32" s="2">
        <v>1984.0</v>
      </c>
      <c r="B32" s="3" t="s">
        <v>6</v>
      </c>
      <c r="C32" s="3" t="s">
        <v>49</v>
      </c>
      <c r="D32" s="2">
        <v>5.0</v>
      </c>
      <c r="E32" s="2">
        <v>1.0</v>
      </c>
      <c r="F32" s="3"/>
      <c r="G32" s="3">
        <f t="shared" si="1"/>
        <v>4</v>
      </c>
      <c r="H32" s="3" t="s">
        <v>6</v>
      </c>
      <c r="I32" s="4">
        <f t="shared" si="9"/>
        <v>14</v>
      </c>
      <c r="J32" s="5" t="s">
        <v>9</v>
      </c>
      <c r="K32" s="5">
        <v>20.0</v>
      </c>
      <c r="S32" s="5">
        <v>20.0</v>
      </c>
      <c r="T32" s="5" t="s">
        <v>50</v>
      </c>
      <c r="U32" s="1">
        <v>3.0</v>
      </c>
      <c r="X32" s="5" t="str">
        <f>IFERROR(__xludf.DUMMYFUNCTION("""COMPUTED_VALUE"""),"Barcelona")</f>
        <v>Barcelona</v>
      </c>
      <c r="Y32" s="5">
        <f t="shared" si="3"/>
        <v>2</v>
      </c>
    </row>
    <row r="33">
      <c r="A33" s="3"/>
      <c r="B33" s="3" t="s">
        <v>22</v>
      </c>
      <c r="C33" s="3" t="s">
        <v>22</v>
      </c>
      <c r="D33" s="3"/>
      <c r="E33" s="3"/>
      <c r="F33" s="3"/>
      <c r="G33" s="3">
        <f t="shared" si="1"/>
        <v>0</v>
      </c>
      <c r="H33" s="3" t="s">
        <v>22</v>
      </c>
      <c r="I33" s="4"/>
      <c r="J33" s="5" t="s">
        <v>7</v>
      </c>
      <c r="K33" s="5">
        <v>20.0</v>
      </c>
      <c r="M33" s="5" t="str">
        <f t="shared" ref="M33:M34" si="10">B33</f>
        <v/>
      </c>
      <c r="S33" s="5">
        <v>20.0</v>
      </c>
      <c r="T33" s="5" t="s">
        <v>51</v>
      </c>
      <c r="U33" s="1">
        <v>2.0</v>
      </c>
      <c r="W33" s="5" t="s">
        <v>22</v>
      </c>
      <c r="X33" s="5" t="str">
        <f>IFERROR(__xludf.DUMMYFUNCTION("""COMPUTED_VALUE"""),"Chelsea")</f>
        <v>Chelsea</v>
      </c>
      <c r="Y33" s="5">
        <f t="shared" si="3"/>
        <v>2</v>
      </c>
    </row>
    <row r="34">
      <c r="A34" s="2">
        <v>1985.0</v>
      </c>
      <c r="B34" s="3" t="s">
        <v>16</v>
      </c>
      <c r="C34" s="3" t="s">
        <v>6</v>
      </c>
      <c r="D34" s="2">
        <v>1.0</v>
      </c>
      <c r="E34" s="2">
        <v>0.0</v>
      </c>
      <c r="F34" s="3"/>
      <c r="G34" s="3">
        <f t="shared" si="1"/>
        <v>1</v>
      </c>
      <c r="H34" s="3" t="s">
        <v>16</v>
      </c>
      <c r="I34" s="4">
        <f t="shared" ref="I34:I40" si="11">countif(B34:B368, B34)</f>
        <v>17</v>
      </c>
      <c r="J34" s="5" t="s">
        <v>6</v>
      </c>
      <c r="K34" s="5">
        <v>19.0</v>
      </c>
      <c r="M34" s="5" t="str">
        <f t="shared" si="10"/>
        <v>Juventus</v>
      </c>
      <c r="S34" s="5">
        <v>19.0</v>
      </c>
      <c r="T34" s="5" t="s">
        <v>52</v>
      </c>
      <c r="U34" s="1">
        <v>2.0</v>
      </c>
      <c r="W34" s="5" t="s">
        <v>16</v>
      </c>
      <c r="X34" s="5" t="str">
        <f>IFERROR(__xludf.DUMMYFUNCTION("""COMPUTED_VALUE"""),"Bayern Munich")</f>
        <v>Bayern Munich</v>
      </c>
      <c r="Y34" s="5">
        <f t="shared" si="3"/>
        <v>2</v>
      </c>
    </row>
    <row r="35">
      <c r="A35" s="2">
        <v>1985.0</v>
      </c>
      <c r="B35" s="3" t="s">
        <v>16</v>
      </c>
      <c r="C35" s="3" t="s">
        <v>53</v>
      </c>
      <c r="D35" s="2">
        <v>3.0</v>
      </c>
      <c r="E35" s="2">
        <v>2.0</v>
      </c>
      <c r="F35" s="3"/>
      <c r="G35" s="3">
        <f t="shared" si="1"/>
        <v>1</v>
      </c>
      <c r="H35" s="3" t="s">
        <v>16</v>
      </c>
      <c r="I35" s="4">
        <f t="shared" si="11"/>
        <v>16</v>
      </c>
      <c r="J35" s="5" t="s">
        <v>16</v>
      </c>
      <c r="K35" s="5">
        <v>19.0</v>
      </c>
      <c r="S35" s="5">
        <v>19.0</v>
      </c>
      <c r="T35" s="5" t="s">
        <v>19</v>
      </c>
      <c r="U35" s="1">
        <v>1.0</v>
      </c>
      <c r="X35" s="5" t="str">
        <f>IFERROR(__xludf.DUMMYFUNCTION("""COMPUTED_VALUE"""),"Real Madrid")</f>
        <v>Real Madrid</v>
      </c>
      <c r="Y35" s="5">
        <f t="shared" si="3"/>
        <v>4</v>
      </c>
    </row>
    <row r="36">
      <c r="A36" s="2">
        <v>1985.0</v>
      </c>
      <c r="B36" s="3" t="s">
        <v>6</v>
      </c>
      <c r="C36" s="3" t="s">
        <v>54</v>
      </c>
      <c r="D36" s="2">
        <v>5.0</v>
      </c>
      <c r="E36" s="2">
        <v>0.0</v>
      </c>
      <c r="F36" s="3"/>
      <c r="G36" s="3">
        <f t="shared" si="1"/>
        <v>5</v>
      </c>
      <c r="H36" s="3" t="s">
        <v>6</v>
      </c>
      <c r="I36" s="4">
        <f t="shared" si="11"/>
        <v>13</v>
      </c>
      <c r="J36" s="5" t="s">
        <v>9</v>
      </c>
      <c r="K36" s="5">
        <v>19.0</v>
      </c>
      <c r="S36" s="5">
        <v>19.0</v>
      </c>
      <c r="T36" s="5" t="s">
        <v>35</v>
      </c>
      <c r="U36" s="1">
        <v>1.0</v>
      </c>
      <c r="X36" s="5" t="str">
        <f>IFERROR(__xludf.DUMMYFUNCTION("""COMPUTED_VALUE"""),"Barcelona")</f>
        <v>Barcelona</v>
      </c>
      <c r="Y36" s="5">
        <f t="shared" si="3"/>
        <v>1</v>
      </c>
    </row>
    <row r="37">
      <c r="A37" s="2">
        <v>1985.0</v>
      </c>
      <c r="B37" s="3" t="s">
        <v>16</v>
      </c>
      <c r="C37" s="3" t="s">
        <v>55</v>
      </c>
      <c r="D37" s="2">
        <v>3.0</v>
      </c>
      <c r="E37" s="2">
        <v>1.0</v>
      </c>
      <c r="F37" s="3"/>
      <c r="G37" s="3">
        <f t="shared" si="1"/>
        <v>2</v>
      </c>
      <c r="H37" s="3" t="s">
        <v>16</v>
      </c>
      <c r="I37" s="4">
        <f t="shared" si="11"/>
        <v>15</v>
      </c>
      <c r="J37" s="5" t="s">
        <v>12</v>
      </c>
      <c r="K37" s="5">
        <v>19.0</v>
      </c>
      <c r="S37" s="5">
        <v>19.0</v>
      </c>
      <c r="T37" s="5" t="s">
        <v>34</v>
      </c>
      <c r="U37" s="1">
        <v>1.0</v>
      </c>
      <c r="X37" s="5" t="str">
        <f>IFERROR(__xludf.DUMMYFUNCTION("""COMPUTED_VALUE"""),"Real Madrid")</f>
        <v>Real Madrid</v>
      </c>
      <c r="Y37" s="5">
        <f t="shared" si="3"/>
        <v>3</v>
      </c>
    </row>
    <row r="38">
      <c r="A38" s="2">
        <v>1985.0</v>
      </c>
      <c r="B38" s="3" t="s">
        <v>53</v>
      </c>
      <c r="C38" s="3" t="s">
        <v>56</v>
      </c>
      <c r="D38" s="2">
        <v>2.0</v>
      </c>
      <c r="E38" s="2">
        <v>2.0</v>
      </c>
      <c r="F38" s="3"/>
      <c r="G38" s="3">
        <f t="shared" si="1"/>
        <v>0</v>
      </c>
      <c r="H38" s="3" t="s">
        <v>53</v>
      </c>
      <c r="I38" s="4">
        <f t="shared" si="11"/>
        <v>1</v>
      </c>
      <c r="J38" s="5" t="s">
        <v>7</v>
      </c>
      <c r="K38" s="5">
        <v>19.0</v>
      </c>
      <c r="S38" s="5">
        <v>18.0</v>
      </c>
      <c r="T38" s="5" t="s">
        <v>43</v>
      </c>
      <c r="U38" s="1">
        <v>1.0</v>
      </c>
      <c r="X38" s="5" t="str">
        <f>IFERROR(__xludf.DUMMYFUNCTION("""COMPUTED_VALUE"""),"Real Madrid")</f>
        <v>Real Madrid</v>
      </c>
      <c r="Y38" s="5">
        <f t="shared" si="3"/>
        <v>2</v>
      </c>
    </row>
    <row r="39">
      <c r="A39" s="2">
        <v>1985.0</v>
      </c>
      <c r="B39" s="3" t="s">
        <v>6</v>
      </c>
      <c r="C39" s="3" t="s">
        <v>57</v>
      </c>
      <c r="D39" s="2">
        <v>5.0</v>
      </c>
      <c r="E39" s="2">
        <v>2.0</v>
      </c>
      <c r="F39" s="3"/>
      <c r="G39" s="3">
        <f t="shared" si="1"/>
        <v>3</v>
      </c>
      <c r="H39" s="3" t="s">
        <v>6</v>
      </c>
      <c r="I39" s="4">
        <f t="shared" si="11"/>
        <v>12</v>
      </c>
      <c r="J39" s="5" t="s">
        <v>6</v>
      </c>
      <c r="K39" s="5">
        <v>18.0</v>
      </c>
      <c r="S39" s="5">
        <v>18.0</v>
      </c>
      <c r="T39" s="5" t="s">
        <v>42</v>
      </c>
      <c r="U39" s="1">
        <v>1.0</v>
      </c>
      <c r="X39" s="5" t="str">
        <f>IFERROR(__xludf.DUMMYFUNCTION("""COMPUTED_VALUE"""),"Real Madrid")</f>
        <v>Real Madrid</v>
      </c>
      <c r="Y39" s="5">
        <f t="shared" si="3"/>
        <v>1</v>
      </c>
    </row>
    <row r="40">
      <c r="A40" s="2">
        <v>1985.0</v>
      </c>
      <c r="B40" s="3" t="s">
        <v>58</v>
      </c>
      <c r="C40" s="3" t="s">
        <v>59</v>
      </c>
      <c r="D40" s="2">
        <v>3.0</v>
      </c>
      <c r="E40" s="2">
        <v>2.0</v>
      </c>
      <c r="F40" s="3"/>
      <c r="G40" s="3">
        <f t="shared" si="1"/>
        <v>1</v>
      </c>
      <c r="H40" s="3" t="s">
        <v>58</v>
      </c>
      <c r="I40" s="4">
        <f t="shared" si="11"/>
        <v>1</v>
      </c>
      <c r="J40" s="5" t="s">
        <v>16</v>
      </c>
      <c r="K40" s="5">
        <v>18.0</v>
      </c>
      <c r="S40" s="5">
        <v>18.0</v>
      </c>
      <c r="T40" s="5" t="s">
        <v>53</v>
      </c>
      <c r="U40" s="1">
        <v>1.0</v>
      </c>
      <c r="X40" s="5" t="str">
        <f>IFERROR(__xludf.DUMMYFUNCTION("""COMPUTED_VALUE"""),"Liverpool")</f>
        <v>Liverpool</v>
      </c>
      <c r="Y40" s="5">
        <f t="shared" si="3"/>
        <v>1</v>
      </c>
    </row>
    <row r="41">
      <c r="A41" s="3"/>
      <c r="B41" s="3" t="s">
        <v>22</v>
      </c>
      <c r="C41" s="3" t="s">
        <v>22</v>
      </c>
      <c r="D41" s="3"/>
      <c r="E41" s="3"/>
      <c r="F41" s="3"/>
      <c r="G41" s="3">
        <f t="shared" si="1"/>
        <v>0</v>
      </c>
      <c r="H41" s="3" t="s">
        <v>22</v>
      </c>
      <c r="I41" s="4"/>
      <c r="J41" s="5" t="s">
        <v>9</v>
      </c>
      <c r="K41" s="5">
        <v>18.0</v>
      </c>
      <c r="M41" s="5" t="str">
        <f t="shared" ref="M41:M42" si="12">B41</f>
        <v/>
      </c>
      <c r="S41" s="5">
        <v>18.0</v>
      </c>
      <c r="T41" s="5" t="s">
        <v>58</v>
      </c>
      <c r="U41" s="1">
        <v>1.0</v>
      </c>
      <c r="W41" s="5" t="s">
        <v>22</v>
      </c>
      <c r="X41" s="5" t="str">
        <f>IFERROR(__xludf.DUMMYFUNCTION("""COMPUTED_VALUE"""),"Bayern Munich")</f>
        <v>Bayern Munich</v>
      </c>
      <c r="Y41" s="5">
        <f t="shared" si="3"/>
        <v>1</v>
      </c>
    </row>
    <row r="42">
      <c r="A42" s="2">
        <v>1986.0</v>
      </c>
      <c r="B42" s="3" t="s">
        <v>26</v>
      </c>
      <c r="C42" s="3" t="s">
        <v>12</v>
      </c>
      <c r="D42" s="2">
        <v>0.0</v>
      </c>
      <c r="E42" s="2">
        <v>0.0</v>
      </c>
      <c r="F42" s="3"/>
      <c r="G42" s="3">
        <f t="shared" si="1"/>
        <v>0</v>
      </c>
      <c r="H42" s="3" t="s">
        <v>26</v>
      </c>
      <c r="I42" s="4">
        <f t="shared" ref="I42:I48" si="13">countif(B42:B376, B42)</f>
        <v>6</v>
      </c>
      <c r="J42" s="5" t="s">
        <v>12</v>
      </c>
      <c r="K42" s="5">
        <v>18.0</v>
      </c>
      <c r="M42" s="5" t="str">
        <f t="shared" si="12"/>
        <v>Steaua Bucaresti</v>
      </c>
      <c r="S42" s="5">
        <v>18.0</v>
      </c>
      <c r="T42" s="5" t="s">
        <v>59</v>
      </c>
      <c r="U42" s="1">
        <v>1.0</v>
      </c>
      <c r="W42" s="5" t="s">
        <v>26</v>
      </c>
      <c r="X42" s="5" t="str">
        <f>IFERROR(__xludf.DUMMYFUNCTION("""COMPUTED_VALUE"""),"Chelsea")</f>
        <v>Chelsea</v>
      </c>
      <c r="Y42" s="5">
        <f t="shared" si="3"/>
        <v>1</v>
      </c>
    </row>
    <row r="43">
      <c r="A43" s="2">
        <v>1986.0</v>
      </c>
      <c r="B43" s="3" t="s">
        <v>12</v>
      </c>
      <c r="C43" s="3" t="s">
        <v>59</v>
      </c>
      <c r="D43" s="2">
        <v>3.0</v>
      </c>
      <c r="E43" s="2">
        <v>3.0</v>
      </c>
      <c r="F43" s="3"/>
      <c r="G43" s="3">
        <f t="shared" si="1"/>
        <v>0</v>
      </c>
      <c r="H43" s="3" t="s">
        <v>12</v>
      </c>
      <c r="I43" s="4">
        <f t="shared" si="13"/>
        <v>28</v>
      </c>
      <c r="J43" s="5" t="s">
        <v>7</v>
      </c>
      <c r="K43" s="5">
        <v>18.0</v>
      </c>
      <c r="S43" s="5">
        <v>17.0</v>
      </c>
      <c r="T43" s="5" t="s">
        <v>60</v>
      </c>
      <c r="U43" s="1">
        <v>1.0</v>
      </c>
    </row>
    <row r="44">
      <c r="A44" s="2">
        <v>1986.0</v>
      </c>
      <c r="B44" s="3" t="s">
        <v>26</v>
      </c>
      <c r="C44" s="3" t="s">
        <v>24</v>
      </c>
      <c r="D44" s="2">
        <v>3.0</v>
      </c>
      <c r="E44" s="2">
        <v>1.0</v>
      </c>
      <c r="F44" s="3"/>
      <c r="G44" s="3">
        <f t="shared" si="1"/>
        <v>2</v>
      </c>
      <c r="H44" s="3" t="s">
        <v>26</v>
      </c>
      <c r="I44" s="4">
        <f t="shared" si="13"/>
        <v>5</v>
      </c>
      <c r="J44" s="5" t="s">
        <v>6</v>
      </c>
      <c r="K44" s="5">
        <v>17.0</v>
      </c>
      <c r="S44" s="5">
        <v>17.0</v>
      </c>
      <c r="T44" s="5" t="s">
        <v>61</v>
      </c>
      <c r="U44" s="1">
        <v>1.0</v>
      </c>
    </row>
    <row r="45">
      <c r="A45" s="2">
        <v>1986.0</v>
      </c>
      <c r="B45" s="3" t="s">
        <v>24</v>
      </c>
      <c r="C45" s="3" t="s">
        <v>9</v>
      </c>
      <c r="D45" s="2">
        <v>3.0</v>
      </c>
      <c r="E45" s="2">
        <v>2.0</v>
      </c>
      <c r="F45" s="3"/>
      <c r="G45" s="3">
        <f t="shared" si="1"/>
        <v>1</v>
      </c>
      <c r="H45" s="3" t="s">
        <v>24</v>
      </c>
      <c r="I45" s="4">
        <f t="shared" si="13"/>
        <v>5</v>
      </c>
      <c r="J45" s="5" t="s">
        <v>16</v>
      </c>
      <c r="K45" s="5">
        <v>17.0</v>
      </c>
      <c r="S45" s="5">
        <v>17.0</v>
      </c>
      <c r="T45" s="5" t="s">
        <v>15</v>
      </c>
      <c r="U45" s="1">
        <v>1.0</v>
      </c>
    </row>
    <row r="46">
      <c r="A46" s="2">
        <v>1986.0</v>
      </c>
      <c r="B46" s="3" t="s">
        <v>12</v>
      </c>
      <c r="C46" s="3" t="s">
        <v>16</v>
      </c>
      <c r="D46" s="2">
        <v>2.0</v>
      </c>
      <c r="E46" s="2">
        <v>1.0</v>
      </c>
      <c r="F46" s="3"/>
      <c r="G46" s="3">
        <f t="shared" si="1"/>
        <v>1</v>
      </c>
      <c r="H46" s="3" t="s">
        <v>12</v>
      </c>
      <c r="I46" s="4">
        <f t="shared" si="13"/>
        <v>27</v>
      </c>
      <c r="J46" s="5" t="s">
        <v>8</v>
      </c>
      <c r="K46" s="5">
        <v>17.0</v>
      </c>
      <c r="S46" s="5">
        <v>17.0</v>
      </c>
      <c r="T46" s="5" t="s">
        <v>49</v>
      </c>
      <c r="U46" s="1">
        <v>1.0</v>
      </c>
    </row>
    <row r="47">
      <c r="A47" s="2">
        <v>1986.0</v>
      </c>
      <c r="B47" s="3" t="s">
        <v>59</v>
      </c>
      <c r="C47" s="3" t="s">
        <v>62</v>
      </c>
      <c r="D47" s="2">
        <v>2.0</v>
      </c>
      <c r="E47" s="2">
        <v>2.0</v>
      </c>
      <c r="F47" s="3"/>
      <c r="G47" s="3">
        <f t="shared" si="1"/>
        <v>0</v>
      </c>
      <c r="H47" s="3" t="s">
        <v>59</v>
      </c>
      <c r="I47" s="4">
        <f t="shared" si="13"/>
        <v>1</v>
      </c>
      <c r="J47" s="5" t="s">
        <v>9</v>
      </c>
      <c r="K47" s="5">
        <v>17.0</v>
      </c>
      <c r="S47" s="5">
        <v>17.0</v>
      </c>
      <c r="T47" s="5" t="s">
        <v>63</v>
      </c>
      <c r="U47" s="1">
        <v>1.0</v>
      </c>
    </row>
    <row r="48">
      <c r="A48" s="2">
        <v>1986.0</v>
      </c>
      <c r="B48" s="3" t="s">
        <v>26</v>
      </c>
      <c r="C48" s="3" t="s">
        <v>64</v>
      </c>
      <c r="D48" s="2">
        <v>1.0</v>
      </c>
      <c r="E48" s="2">
        <v>0.0</v>
      </c>
      <c r="F48" s="3"/>
      <c r="G48" s="3">
        <f t="shared" si="1"/>
        <v>1</v>
      </c>
      <c r="H48" s="3" t="s">
        <v>26</v>
      </c>
      <c r="I48" s="4">
        <f t="shared" si="13"/>
        <v>4</v>
      </c>
      <c r="J48" s="5" t="s">
        <v>12</v>
      </c>
      <c r="K48" s="5">
        <v>17.0</v>
      </c>
      <c r="S48" s="5">
        <v>16.0</v>
      </c>
      <c r="T48" s="5" t="s">
        <v>54</v>
      </c>
      <c r="U48" s="1">
        <v>1.0</v>
      </c>
    </row>
    <row r="49">
      <c r="A49" s="3"/>
      <c r="B49" s="3" t="s">
        <v>22</v>
      </c>
      <c r="C49" s="3" t="s">
        <v>22</v>
      </c>
      <c r="D49" s="3"/>
      <c r="E49" s="3"/>
      <c r="F49" s="3"/>
      <c r="G49" s="3">
        <f t="shared" si="1"/>
        <v>0</v>
      </c>
      <c r="H49" s="3" t="s">
        <v>22</v>
      </c>
      <c r="I49" s="4"/>
      <c r="J49" s="5" t="s">
        <v>7</v>
      </c>
      <c r="K49" s="5">
        <v>17.0</v>
      </c>
      <c r="S49" s="5">
        <v>16.0</v>
      </c>
      <c r="T49" s="5" t="s">
        <v>65</v>
      </c>
      <c r="U49" s="1">
        <v>1.0</v>
      </c>
    </row>
    <row r="50">
      <c r="A50" s="2">
        <v>1987.0</v>
      </c>
      <c r="B50" s="3" t="s">
        <v>27</v>
      </c>
      <c r="C50" s="3" t="s">
        <v>9</v>
      </c>
      <c r="D50" s="2">
        <v>2.0</v>
      </c>
      <c r="E50" s="2">
        <v>1.0</v>
      </c>
      <c r="F50" s="3"/>
      <c r="G50" s="3">
        <f t="shared" si="1"/>
        <v>1</v>
      </c>
      <c r="H50" s="3" t="s">
        <v>27</v>
      </c>
      <c r="I50" s="4">
        <f t="shared" ref="I50:I56" si="14">countif(B50:B384, B50)</f>
        <v>6</v>
      </c>
      <c r="J50" s="5" t="s">
        <v>6</v>
      </c>
      <c r="K50" s="5">
        <v>16.0</v>
      </c>
      <c r="M50" s="5" t="str">
        <f>B50</f>
        <v>Porto</v>
      </c>
      <c r="R50" s="5" t="s">
        <v>8</v>
      </c>
      <c r="S50" s="5">
        <v>16.0</v>
      </c>
      <c r="T50" s="5" t="s">
        <v>66</v>
      </c>
      <c r="U50" s="1">
        <v>1.0</v>
      </c>
      <c r="W50" s="5" t="s">
        <v>27</v>
      </c>
    </row>
    <row r="51">
      <c r="A51" s="2">
        <v>1987.0</v>
      </c>
      <c r="B51" s="3" t="s">
        <v>27</v>
      </c>
      <c r="C51" s="3" t="s">
        <v>60</v>
      </c>
      <c r="D51" s="2">
        <v>4.0</v>
      </c>
      <c r="E51" s="2">
        <v>2.0</v>
      </c>
      <c r="F51" s="3"/>
      <c r="G51" s="3">
        <f t="shared" si="1"/>
        <v>2</v>
      </c>
      <c r="H51" s="3" t="s">
        <v>27</v>
      </c>
      <c r="I51" s="4">
        <f t="shared" si="14"/>
        <v>5</v>
      </c>
      <c r="J51" s="5" t="s">
        <v>16</v>
      </c>
      <c r="K51" s="5">
        <v>16.0</v>
      </c>
      <c r="R51" s="5" t="s">
        <v>9</v>
      </c>
      <c r="S51" s="5">
        <v>16.0</v>
      </c>
      <c r="T51" s="5" t="s">
        <v>67</v>
      </c>
      <c r="U51" s="1">
        <v>1.0</v>
      </c>
    </row>
    <row r="52">
      <c r="A52" s="2">
        <v>1987.0</v>
      </c>
      <c r="B52" s="3" t="s">
        <v>9</v>
      </c>
      <c r="C52" s="3" t="s">
        <v>7</v>
      </c>
      <c r="D52" s="2">
        <v>4.0</v>
      </c>
      <c r="E52" s="2">
        <v>2.0</v>
      </c>
      <c r="F52" s="3"/>
      <c r="G52" s="3">
        <f t="shared" si="1"/>
        <v>2</v>
      </c>
      <c r="H52" s="3" t="s">
        <v>9</v>
      </c>
      <c r="I52" s="4">
        <f t="shared" si="14"/>
        <v>25</v>
      </c>
      <c r="J52" s="5" t="s">
        <v>8</v>
      </c>
      <c r="K52" s="5">
        <v>16.0</v>
      </c>
      <c r="R52" s="5" t="s">
        <v>12</v>
      </c>
      <c r="S52" s="5">
        <v>16.0</v>
      </c>
      <c r="T52" s="5" t="s">
        <v>68</v>
      </c>
      <c r="U52" s="1">
        <v>1.0</v>
      </c>
    </row>
    <row r="53">
      <c r="A53" s="2">
        <v>1987.0</v>
      </c>
      <c r="B53" s="3" t="s">
        <v>7</v>
      </c>
      <c r="C53" s="3" t="s">
        <v>14</v>
      </c>
      <c r="D53" s="2">
        <v>4.0</v>
      </c>
      <c r="E53" s="2">
        <v>4.0</v>
      </c>
      <c r="F53" s="3"/>
      <c r="G53" s="3">
        <f t="shared" si="1"/>
        <v>0</v>
      </c>
      <c r="H53" s="3" t="s">
        <v>7</v>
      </c>
      <c r="I53" s="4">
        <f t="shared" si="14"/>
        <v>31</v>
      </c>
      <c r="J53" s="5" t="s">
        <v>9</v>
      </c>
      <c r="K53" s="5">
        <v>16.0</v>
      </c>
      <c r="R53" s="5" t="s">
        <v>7</v>
      </c>
      <c r="S53" s="5">
        <v>16.0</v>
      </c>
      <c r="T53" s="5" t="s">
        <v>69</v>
      </c>
      <c r="U53" s="1">
        <v>1.0</v>
      </c>
    </row>
    <row r="54">
      <c r="A54" s="2">
        <v>1987.0</v>
      </c>
      <c r="B54" s="3" t="s">
        <v>9</v>
      </c>
      <c r="C54" s="3" t="s">
        <v>24</v>
      </c>
      <c r="D54" s="2">
        <v>7.0</v>
      </c>
      <c r="E54" s="2">
        <v>2.0</v>
      </c>
      <c r="F54" s="3"/>
      <c r="G54" s="3">
        <f t="shared" si="1"/>
        <v>5</v>
      </c>
      <c r="H54" s="3" t="s">
        <v>9</v>
      </c>
      <c r="I54" s="4">
        <f t="shared" si="14"/>
        <v>24</v>
      </c>
      <c r="J54" s="5" t="s">
        <v>12</v>
      </c>
      <c r="K54" s="5">
        <v>16.0</v>
      </c>
      <c r="R54" s="5" t="s">
        <v>6</v>
      </c>
      <c r="S54" s="5">
        <v>15.0</v>
      </c>
      <c r="T54" s="5" t="s">
        <v>70</v>
      </c>
      <c r="U54" s="1">
        <v>1.0</v>
      </c>
    </row>
    <row r="55">
      <c r="A55" s="2">
        <v>1987.0</v>
      </c>
      <c r="B55" s="3" t="s">
        <v>60</v>
      </c>
      <c r="C55" s="3" t="s">
        <v>71</v>
      </c>
      <c r="D55" s="2">
        <v>7.0</v>
      </c>
      <c r="E55" s="2">
        <v>0.0</v>
      </c>
      <c r="F55" s="3"/>
      <c r="G55" s="3">
        <f t="shared" si="1"/>
        <v>7</v>
      </c>
      <c r="H55" s="3" t="s">
        <v>60</v>
      </c>
      <c r="I55" s="4">
        <f t="shared" si="14"/>
        <v>1</v>
      </c>
      <c r="J55" s="5" t="s">
        <v>7</v>
      </c>
      <c r="K55" s="5">
        <v>16.0</v>
      </c>
      <c r="R55" s="5" t="s">
        <v>16</v>
      </c>
      <c r="S55" s="5">
        <v>15.0</v>
      </c>
      <c r="T55" s="5" t="s">
        <v>72</v>
      </c>
      <c r="U55" s="1">
        <v>1.0</v>
      </c>
    </row>
    <row r="56">
      <c r="A56" s="2">
        <v>1987.0</v>
      </c>
      <c r="B56" s="3" t="s">
        <v>27</v>
      </c>
      <c r="C56" s="3" t="s">
        <v>73</v>
      </c>
      <c r="D56" s="2">
        <v>2.0</v>
      </c>
      <c r="E56" s="2">
        <v>1.0</v>
      </c>
      <c r="F56" s="3"/>
      <c r="G56" s="3">
        <f t="shared" si="1"/>
        <v>1</v>
      </c>
      <c r="H56" s="3" t="s">
        <v>27</v>
      </c>
      <c r="I56" s="4">
        <f t="shared" si="14"/>
        <v>4</v>
      </c>
      <c r="J56" s="5" t="s">
        <v>6</v>
      </c>
      <c r="K56" s="5">
        <v>15.0</v>
      </c>
      <c r="R56" s="5" t="s">
        <v>8</v>
      </c>
      <c r="S56" s="5">
        <v>15.0</v>
      </c>
      <c r="T56" s="5" t="s">
        <v>74</v>
      </c>
      <c r="U56" s="1">
        <v>1.0</v>
      </c>
    </row>
    <row r="57">
      <c r="A57" s="3"/>
      <c r="B57" s="3" t="s">
        <v>22</v>
      </c>
      <c r="C57" s="3" t="s">
        <v>22</v>
      </c>
      <c r="D57" s="3"/>
      <c r="E57" s="3"/>
      <c r="F57" s="3"/>
      <c r="G57" s="3">
        <f t="shared" si="1"/>
        <v>0</v>
      </c>
      <c r="H57" s="3" t="s">
        <v>22</v>
      </c>
      <c r="I57" s="4"/>
      <c r="J57" s="3" t="s">
        <v>16</v>
      </c>
      <c r="K57" s="5">
        <v>15.0</v>
      </c>
      <c r="R57" s="5" t="s">
        <v>9</v>
      </c>
      <c r="S57" s="5">
        <v>15.0</v>
      </c>
    </row>
    <row r="58">
      <c r="A58" s="2">
        <v>1988.0</v>
      </c>
      <c r="B58" s="3" t="s">
        <v>31</v>
      </c>
      <c r="C58" s="3" t="s">
        <v>30</v>
      </c>
      <c r="D58" s="2">
        <v>0.0</v>
      </c>
      <c r="E58" s="2">
        <v>0.0</v>
      </c>
      <c r="F58" s="3"/>
      <c r="G58" s="3">
        <f t="shared" si="1"/>
        <v>0</v>
      </c>
      <c r="H58" s="3" t="s">
        <v>31</v>
      </c>
      <c r="I58" s="4">
        <f t="shared" ref="I58:I64" si="15">countif(B58:B392, B58)</f>
        <v>4</v>
      </c>
      <c r="J58" s="5" t="s">
        <v>8</v>
      </c>
      <c r="K58" s="5">
        <v>15.0</v>
      </c>
      <c r="M58" s="5" t="str">
        <f>B58</f>
        <v>PSV Eindhoven</v>
      </c>
      <c r="R58" s="5" t="s">
        <v>12</v>
      </c>
      <c r="S58" s="5">
        <v>15.0</v>
      </c>
      <c r="W58" s="5" t="s">
        <v>31</v>
      </c>
    </row>
    <row r="59">
      <c r="A59" s="2">
        <v>1988.0</v>
      </c>
      <c r="B59" s="3" t="s">
        <v>31</v>
      </c>
      <c r="C59" s="3" t="s">
        <v>7</v>
      </c>
      <c r="D59" s="2">
        <v>1.0</v>
      </c>
      <c r="E59" s="2">
        <v>1.0</v>
      </c>
      <c r="F59" s="3"/>
      <c r="G59" s="3">
        <f t="shared" si="1"/>
        <v>0</v>
      </c>
      <c r="H59" s="3" t="s">
        <v>31</v>
      </c>
      <c r="I59" s="4">
        <f t="shared" si="15"/>
        <v>3</v>
      </c>
      <c r="J59" s="5" t="s">
        <v>9</v>
      </c>
      <c r="K59" s="5">
        <v>15.0</v>
      </c>
      <c r="R59" s="5" t="s">
        <v>7</v>
      </c>
      <c r="S59" s="5">
        <v>15.0</v>
      </c>
    </row>
    <row r="60">
      <c r="A60" s="2">
        <v>1988.0</v>
      </c>
      <c r="B60" s="3" t="s">
        <v>30</v>
      </c>
      <c r="C60" s="3" t="s">
        <v>26</v>
      </c>
      <c r="D60" s="2">
        <v>2.0</v>
      </c>
      <c r="E60" s="2">
        <v>0.0</v>
      </c>
      <c r="F60" s="3"/>
      <c r="G60" s="3">
        <f t="shared" si="1"/>
        <v>2</v>
      </c>
      <c r="H60" s="3" t="s">
        <v>30</v>
      </c>
      <c r="I60" s="4">
        <f t="shared" si="15"/>
        <v>4</v>
      </c>
      <c r="J60" s="5" t="s">
        <v>12</v>
      </c>
      <c r="K60" s="5">
        <v>15.0</v>
      </c>
      <c r="R60" s="5" t="s">
        <v>6</v>
      </c>
      <c r="S60" s="5">
        <v>14.0</v>
      </c>
    </row>
    <row r="61">
      <c r="A61" s="2">
        <v>1988.0</v>
      </c>
      <c r="B61" s="3" t="s">
        <v>7</v>
      </c>
      <c r="C61" s="3" t="s">
        <v>9</v>
      </c>
      <c r="D61" s="2">
        <v>4.0</v>
      </c>
      <c r="E61" s="2">
        <v>3.0</v>
      </c>
      <c r="F61" s="3"/>
      <c r="G61" s="3">
        <f t="shared" si="1"/>
        <v>1</v>
      </c>
      <c r="H61" s="3" t="s">
        <v>7</v>
      </c>
      <c r="I61" s="4">
        <f t="shared" si="15"/>
        <v>30</v>
      </c>
      <c r="J61" s="5" t="s">
        <v>7</v>
      </c>
      <c r="K61" s="5">
        <v>15.0</v>
      </c>
      <c r="R61" s="5" t="s">
        <v>16</v>
      </c>
      <c r="S61" s="5">
        <v>14.0</v>
      </c>
    </row>
    <row r="62">
      <c r="A62" s="2">
        <v>1988.0</v>
      </c>
      <c r="B62" s="3" t="s">
        <v>31</v>
      </c>
      <c r="C62" s="3" t="s">
        <v>53</v>
      </c>
      <c r="D62" s="2">
        <v>1.0</v>
      </c>
      <c r="E62" s="2">
        <v>1.0</v>
      </c>
      <c r="F62" s="3"/>
      <c r="G62" s="3">
        <f t="shared" si="1"/>
        <v>0</v>
      </c>
      <c r="H62" s="3" t="s">
        <v>31</v>
      </c>
      <c r="I62" s="4">
        <f t="shared" si="15"/>
        <v>2</v>
      </c>
      <c r="J62" s="5" t="s">
        <v>6</v>
      </c>
      <c r="K62" s="5">
        <v>14.0</v>
      </c>
      <c r="R62" s="5" t="s">
        <v>8</v>
      </c>
      <c r="S62" s="5">
        <v>14.0</v>
      </c>
    </row>
    <row r="63">
      <c r="A63" s="2">
        <v>1988.0</v>
      </c>
      <c r="B63" s="3" t="s">
        <v>26</v>
      </c>
      <c r="C63" s="3" t="s">
        <v>75</v>
      </c>
      <c r="D63" s="2">
        <v>3.0</v>
      </c>
      <c r="E63" s="2">
        <v>2.0</v>
      </c>
      <c r="F63" s="3"/>
      <c r="G63" s="3">
        <f t="shared" si="1"/>
        <v>1</v>
      </c>
      <c r="H63" s="3" t="s">
        <v>26</v>
      </c>
      <c r="I63" s="4">
        <f t="shared" si="15"/>
        <v>3</v>
      </c>
      <c r="J63" s="5" t="s">
        <v>30</v>
      </c>
      <c r="K63" s="5">
        <v>14.0</v>
      </c>
      <c r="R63" s="5" t="s">
        <v>12</v>
      </c>
      <c r="S63" s="5">
        <v>14.0</v>
      </c>
    </row>
    <row r="64">
      <c r="A64" s="2">
        <v>1988.0</v>
      </c>
      <c r="B64" s="3" t="s">
        <v>30</v>
      </c>
      <c r="C64" s="3" t="s">
        <v>24</v>
      </c>
      <c r="D64" s="2">
        <v>2.0</v>
      </c>
      <c r="E64" s="2">
        <v>1.0</v>
      </c>
      <c r="F64" s="3"/>
      <c r="G64" s="3">
        <f t="shared" si="1"/>
        <v>1</v>
      </c>
      <c r="H64" s="3" t="s">
        <v>30</v>
      </c>
      <c r="I64" s="4">
        <f t="shared" si="15"/>
        <v>3</v>
      </c>
      <c r="J64" s="5" t="s">
        <v>10</v>
      </c>
      <c r="K64" s="5">
        <v>14.0</v>
      </c>
      <c r="R64" s="5" t="s">
        <v>9</v>
      </c>
      <c r="S64" s="5">
        <v>14.0</v>
      </c>
    </row>
    <row r="65">
      <c r="A65" s="3"/>
      <c r="B65" s="3" t="s">
        <v>22</v>
      </c>
      <c r="C65" s="3" t="s">
        <v>22</v>
      </c>
      <c r="D65" s="3"/>
      <c r="E65" s="3"/>
      <c r="F65" s="3"/>
      <c r="G65" s="3">
        <f t="shared" si="1"/>
        <v>0</v>
      </c>
      <c r="H65" s="3" t="s">
        <v>22</v>
      </c>
      <c r="I65" s="4"/>
      <c r="J65" s="5" t="s">
        <v>12</v>
      </c>
      <c r="K65" s="5">
        <v>14.0</v>
      </c>
      <c r="M65" s="5" t="str">
        <f t="shared" ref="M65:M66" si="16">B65</f>
        <v/>
      </c>
      <c r="R65" s="5" t="s">
        <v>7</v>
      </c>
      <c r="S65" s="5">
        <v>14.0</v>
      </c>
      <c r="W65" s="5" t="s">
        <v>22</v>
      </c>
    </row>
    <row r="66">
      <c r="A66" s="2">
        <v>1989.0</v>
      </c>
      <c r="B66" s="3" t="s">
        <v>8</v>
      </c>
      <c r="C66" s="3" t="s">
        <v>26</v>
      </c>
      <c r="D66" s="2">
        <v>4.0</v>
      </c>
      <c r="E66" s="2">
        <v>0.0</v>
      </c>
      <c r="F66" s="3"/>
      <c r="G66" s="3">
        <f t="shared" si="1"/>
        <v>4</v>
      </c>
      <c r="H66" s="3" t="s">
        <v>8</v>
      </c>
      <c r="I66" s="4">
        <f t="shared" ref="I66:I72" si="17">countif(B66:B400, B66)</f>
        <v>17</v>
      </c>
      <c r="J66" s="5" t="s">
        <v>9</v>
      </c>
      <c r="K66" s="5">
        <v>14.0</v>
      </c>
      <c r="M66" s="5" t="str">
        <f t="shared" si="16"/>
        <v>AC Milan</v>
      </c>
      <c r="R66" s="5" t="s">
        <v>6</v>
      </c>
      <c r="S66" s="5">
        <v>13.0</v>
      </c>
      <c r="W66" s="5" t="s">
        <v>8</v>
      </c>
    </row>
    <row r="67">
      <c r="A67" s="2">
        <v>1989.0</v>
      </c>
      <c r="B67" s="3" t="s">
        <v>26</v>
      </c>
      <c r="C67" s="3" t="s">
        <v>61</v>
      </c>
      <c r="D67" s="2">
        <v>5.0</v>
      </c>
      <c r="E67" s="2">
        <v>1.0</v>
      </c>
      <c r="F67" s="3"/>
      <c r="G67" s="3">
        <f t="shared" si="1"/>
        <v>4</v>
      </c>
      <c r="H67" s="3" t="s">
        <v>26</v>
      </c>
      <c r="I67" s="4">
        <f t="shared" si="17"/>
        <v>2</v>
      </c>
      <c r="J67" s="5" t="s">
        <v>7</v>
      </c>
      <c r="K67" s="5">
        <v>14.0</v>
      </c>
      <c r="R67" s="5" t="s">
        <v>8</v>
      </c>
      <c r="S67" s="5">
        <v>13.0</v>
      </c>
    </row>
    <row r="68">
      <c r="A68" s="2">
        <v>1989.0</v>
      </c>
      <c r="B68" s="3" t="s">
        <v>8</v>
      </c>
      <c r="C68" s="3" t="s">
        <v>7</v>
      </c>
      <c r="D68" s="2">
        <v>6.0</v>
      </c>
      <c r="E68" s="2">
        <v>1.0</v>
      </c>
      <c r="F68" s="3"/>
      <c r="G68" s="3">
        <f t="shared" si="1"/>
        <v>5</v>
      </c>
      <c r="H68" s="3" t="s">
        <v>8</v>
      </c>
      <c r="I68" s="4">
        <f t="shared" si="17"/>
        <v>16</v>
      </c>
      <c r="J68" s="5" t="s">
        <v>6</v>
      </c>
      <c r="K68" s="5">
        <v>13.0</v>
      </c>
      <c r="R68" s="5" t="s">
        <v>16</v>
      </c>
      <c r="S68" s="5">
        <v>13.0</v>
      </c>
    </row>
    <row r="69">
      <c r="A69" s="2">
        <v>1989.0</v>
      </c>
      <c r="B69" s="3" t="s">
        <v>61</v>
      </c>
      <c r="C69" s="3" t="s">
        <v>38</v>
      </c>
      <c r="D69" s="2">
        <v>2.0</v>
      </c>
      <c r="E69" s="2">
        <v>1.0</v>
      </c>
      <c r="F69" s="3"/>
      <c r="G69" s="3">
        <f t="shared" si="1"/>
        <v>1</v>
      </c>
      <c r="H69" s="3" t="s">
        <v>61</v>
      </c>
      <c r="I69" s="4">
        <f t="shared" si="17"/>
        <v>1</v>
      </c>
      <c r="J69" s="5" t="s">
        <v>8</v>
      </c>
      <c r="K69" s="5">
        <v>13.0</v>
      </c>
      <c r="R69" s="5" t="s">
        <v>20</v>
      </c>
      <c r="S69" s="5">
        <v>13.0</v>
      </c>
    </row>
    <row r="70">
      <c r="A70" s="2">
        <v>1989.0</v>
      </c>
      <c r="B70" s="3" t="s">
        <v>26</v>
      </c>
      <c r="C70" s="3" t="s">
        <v>59</v>
      </c>
      <c r="D70" s="2">
        <v>5.0</v>
      </c>
      <c r="E70" s="2">
        <v>2.0</v>
      </c>
      <c r="F70" s="3"/>
      <c r="G70" s="3">
        <f t="shared" si="1"/>
        <v>3</v>
      </c>
      <c r="H70" s="3" t="s">
        <v>26</v>
      </c>
      <c r="I70" s="4">
        <f t="shared" si="17"/>
        <v>1</v>
      </c>
      <c r="J70" s="5" t="s">
        <v>16</v>
      </c>
      <c r="K70" s="5">
        <v>13.0</v>
      </c>
      <c r="R70" s="5" t="s">
        <v>21</v>
      </c>
      <c r="S70" s="5">
        <v>13.0</v>
      </c>
    </row>
    <row r="71">
      <c r="A71" s="2">
        <v>1989.0</v>
      </c>
      <c r="B71" s="3" t="s">
        <v>8</v>
      </c>
      <c r="C71" s="3" t="s">
        <v>76</v>
      </c>
      <c r="D71" s="2">
        <v>0.0</v>
      </c>
      <c r="E71" s="2">
        <v>1.0</v>
      </c>
      <c r="F71" s="3"/>
      <c r="G71" s="3">
        <f t="shared" si="1"/>
        <v>-1</v>
      </c>
      <c r="H71" s="3" t="s">
        <v>8</v>
      </c>
      <c r="I71" s="4">
        <f t="shared" si="17"/>
        <v>15</v>
      </c>
      <c r="J71" s="5" t="s">
        <v>20</v>
      </c>
      <c r="K71" s="5">
        <v>13.0</v>
      </c>
      <c r="R71" s="5" t="s">
        <v>12</v>
      </c>
      <c r="S71" s="5">
        <v>13.0</v>
      </c>
    </row>
    <row r="72">
      <c r="A72" s="2">
        <v>1989.0</v>
      </c>
      <c r="B72" s="3" t="s">
        <v>7</v>
      </c>
      <c r="C72" s="3" t="s">
        <v>31</v>
      </c>
      <c r="D72" s="2">
        <v>3.0</v>
      </c>
      <c r="E72" s="2">
        <v>2.0</v>
      </c>
      <c r="F72" s="3"/>
      <c r="G72" s="3">
        <f t="shared" si="1"/>
        <v>1</v>
      </c>
      <c r="H72" s="3" t="s">
        <v>7</v>
      </c>
      <c r="I72" s="4">
        <f t="shared" si="17"/>
        <v>29</v>
      </c>
      <c r="J72" s="5" t="s">
        <v>21</v>
      </c>
      <c r="K72" s="5">
        <v>13.0</v>
      </c>
      <c r="R72" s="5" t="s">
        <v>9</v>
      </c>
      <c r="S72" s="5">
        <v>13.0</v>
      </c>
    </row>
    <row r="73">
      <c r="A73" s="3"/>
      <c r="B73" s="3" t="s">
        <v>22</v>
      </c>
      <c r="C73" s="3" t="s">
        <v>22</v>
      </c>
      <c r="D73" s="3"/>
      <c r="E73" s="3"/>
      <c r="F73" s="3"/>
      <c r="G73" s="3">
        <f t="shared" si="1"/>
        <v>0</v>
      </c>
      <c r="H73" s="3" t="s">
        <v>22</v>
      </c>
      <c r="I73" s="4"/>
      <c r="J73" s="5" t="s">
        <v>12</v>
      </c>
      <c r="K73" s="5">
        <v>13.0</v>
      </c>
      <c r="R73" s="5" t="s">
        <v>7</v>
      </c>
      <c r="S73" s="5">
        <v>13.0</v>
      </c>
    </row>
    <row r="74">
      <c r="A74" s="2">
        <v>1990.0</v>
      </c>
      <c r="B74" s="6" t="s">
        <v>8</v>
      </c>
      <c r="C74" s="6" t="s">
        <v>30</v>
      </c>
      <c r="D74" s="2">
        <v>1.0</v>
      </c>
      <c r="E74" s="2">
        <v>0.0</v>
      </c>
      <c r="F74" s="3"/>
      <c r="G74" s="3">
        <f t="shared" si="1"/>
        <v>1</v>
      </c>
      <c r="H74" s="3" t="s">
        <v>30</v>
      </c>
      <c r="I74" s="4">
        <f t="shared" ref="I74:I80" si="18">countif(B74:B408, B74)</f>
        <v>14</v>
      </c>
      <c r="J74" s="5" t="s">
        <v>9</v>
      </c>
      <c r="K74" s="5">
        <v>13.0</v>
      </c>
      <c r="M74" s="5" t="str">
        <f>B74</f>
        <v>AC Milan</v>
      </c>
      <c r="R74" s="5" t="s">
        <v>6</v>
      </c>
      <c r="S74" s="5">
        <v>12.0</v>
      </c>
      <c r="W74" s="5" t="s">
        <v>8</v>
      </c>
    </row>
    <row r="75">
      <c r="A75" s="2">
        <v>1990.0</v>
      </c>
      <c r="B75" s="3" t="s">
        <v>8</v>
      </c>
      <c r="C75" s="3" t="s">
        <v>9</v>
      </c>
      <c r="D75" s="2">
        <v>2.0</v>
      </c>
      <c r="E75" s="2">
        <v>2.0</v>
      </c>
      <c r="F75" s="3"/>
      <c r="G75" s="3">
        <f t="shared" si="1"/>
        <v>0</v>
      </c>
      <c r="H75" s="3" t="s">
        <v>8</v>
      </c>
      <c r="I75" s="4">
        <f t="shared" si="18"/>
        <v>13</v>
      </c>
      <c r="J75" s="5" t="s">
        <v>7</v>
      </c>
      <c r="K75" s="5">
        <v>13.0</v>
      </c>
      <c r="R75" s="5" t="s">
        <v>8</v>
      </c>
      <c r="S75" s="5">
        <v>12.0</v>
      </c>
    </row>
    <row r="76">
      <c r="A76" s="2">
        <v>1990.0</v>
      </c>
      <c r="B76" s="3" t="s">
        <v>30</v>
      </c>
      <c r="C76" s="3" t="s">
        <v>28</v>
      </c>
      <c r="D76" s="2">
        <v>2.0</v>
      </c>
      <c r="E76" s="2">
        <v>2.0</v>
      </c>
      <c r="F76" s="3"/>
      <c r="G76" s="3">
        <f t="shared" si="1"/>
        <v>0</v>
      </c>
      <c r="H76" s="3" t="s">
        <v>30</v>
      </c>
      <c r="I76" s="4">
        <f t="shared" si="18"/>
        <v>2</v>
      </c>
      <c r="J76" s="5" t="s">
        <v>6</v>
      </c>
      <c r="K76" s="5">
        <v>12.0</v>
      </c>
      <c r="R76" s="5" t="s">
        <v>16</v>
      </c>
      <c r="S76" s="5">
        <v>12.0</v>
      </c>
    </row>
    <row r="77">
      <c r="A77" s="2">
        <v>1990.0</v>
      </c>
      <c r="B77" s="3" t="s">
        <v>8</v>
      </c>
      <c r="C77" s="3" t="s">
        <v>77</v>
      </c>
      <c r="D77" s="2">
        <v>2.0</v>
      </c>
      <c r="E77" s="2">
        <v>0.0</v>
      </c>
      <c r="F77" s="3"/>
      <c r="G77" s="3">
        <f t="shared" si="1"/>
        <v>2</v>
      </c>
      <c r="H77" s="3" t="s">
        <v>8</v>
      </c>
      <c r="I77" s="4">
        <f t="shared" si="18"/>
        <v>12</v>
      </c>
      <c r="J77" s="5" t="s">
        <v>8</v>
      </c>
      <c r="K77" s="5">
        <v>12.0</v>
      </c>
      <c r="R77" s="5" t="s">
        <v>20</v>
      </c>
      <c r="S77" s="5">
        <v>12.0</v>
      </c>
    </row>
    <row r="78">
      <c r="A78" s="2">
        <v>1990.0</v>
      </c>
      <c r="B78" s="3" t="s">
        <v>9</v>
      </c>
      <c r="C78" s="3" t="s">
        <v>31</v>
      </c>
      <c r="D78" s="2">
        <v>3.0</v>
      </c>
      <c r="E78" s="2">
        <v>1.0</v>
      </c>
      <c r="F78" s="3"/>
      <c r="G78" s="3">
        <f t="shared" si="1"/>
        <v>2</v>
      </c>
      <c r="H78" s="3" t="s">
        <v>9</v>
      </c>
      <c r="I78" s="4">
        <f t="shared" si="18"/>
        <v>23</v>
      </c>
      <c r="J78" s="5" t="s">
        <v>16</v>
      </c>
      <c r="K78" s="5">
        <v>12.0</v>
      </c>
      <c r="R78" s="5" t="s">
        <v>21</v>
      </c>
      <c r="S78" s="5">
        <v>12.0</v>
      </c>
    </row>
    <row r="79">
      <c r="A79" s="2">
        <v>1990.0</v>
      </c>
      <c r="B79" s="3" t="s">
        <v>28</v>
      </c>
      <c r="C79" s="3" t="s">
        <v>19</v>
      </c>
      <c r="D79" s="2">
        <v>4.0</v>
      </c>
      <c r="E79" s="2">
        <v>1.0</v>
      </c>
      <c r="F79" s="3"/>
      <c r="G79" s="3">
        <f t="shared" si="1"/>
        <v>3</v>
      </c>
      <c r="H79" s="3" t="s">
        <v>28</v>
      </c>
      <c r="I79" s="4">
        <f t="shared" si="18"/>
        <v>4</v>
      </c>
      <c r="J79" s="5" t="s">
        <v>20</v>
      </c>
      <c r="K79" s="5">
        <v>12.0</v>
      </c>
      <c r="R79" s="5" t="s">
        <v>12</v>
      </c>
      <c r="S79" s="5">
        <v>12.0</v>
      </c>
    </row>
    <row r="80">
      <c r="A80" s="2">
        <v>1990.0</v>
      </c>
      <c r="B80" s="3" t="s">
        <v>30</v>
      </c>
      <c r="C80" s="3" t="s">
        <v>56</v>
      </c>
      <c r="D80" s="2">
        <v>4.0</v>
      </c>
      <c r="E80" s="2">
        <v>0.0</v>
      </c>
      <c r="F80" s="3"/>
      <c r="G80" s="3">
        <f t="shared" si="1"/>
        <v>4</v>
      </c>
      <c r="H80" s="3" t="s">
        <v>30</v>
      </c>
      <c r="I80" s="4">
        <f t="shared" si="18"/>
        <v>1</v>
      </c>
      <c r="J80" s="5" t="s">
        <v>21</v>
      </c>
      <c r="K80" s="5">
        <v>12.0</v>
      </c>
      <c r="R80" s="5" t="s">
        <v>9</v>
      </c>
      <c r="S80" s="5">
        <v>12.0</v>
      </c>
    </row>
    <row r="81">
      <c r="A81" s="3"/>
      <c r="B81" s="3" t="s">
        <v>22</v>
      </c>
      <c r="C81" s="3" t="s">
        <v>22</v>
      </c>
      <c r="D81" s="3"/>
      <c r="E81" s="3"/>
      <c r="F81" s="3"/>
      <c r="G81" s="3">
        <f t="shared" si="1"/>
        <v>0</v>
      </c>
      <c r="H81" s="3" t="s">
        <v>22</v>
      </c>
      <c r="I81" s="4"/>
      <c r="J81" s="5" t="s">
        <v>12</v>
      </c>
      <c r="K81" s="5">
        <v>12.0</v>
      </c>
      <c r="M81" s="5" t="str">
        <f t="shared" ref="M81:M82" si="19">B81</f>
        <v/>
      </c>
      <c r="R81" s="5" t="s">
        <v>7</v>
      </c>
      <c r="S81" s="5">
        <v>12.0</v>
      </c>
      <c r="W81" s="5" t="s">
        <v>22</v>
      </c>
    </row>
    <row r="82">
      <c r="A82" s="2">
        <v>1991.0</v>
      </c>
      <c r="B82" s="3" t="s">
        <v>14</v>
      </c>
      <c r="C82" s="3" t="s">
        <v>28</v>
      </c>
      <c r="D82" s="2">
        <v>0.0</v>
      </c>
      <c r="E82" s="2">
        <v>0.0</v>
      </c>
      <c r="F82" s="3"/>
      <c r="G82" s="3">
        <f t="shared" si="1"/>
        <v>0</v>
      </c>
      <c r="H82" s="3" t="s">
        <v>14</v>
      </c>
      <c r="I82" s="4">
        <f t="shared" ref="I82:I88" si="20">countif(B82:B416, B82)</f>
        <v>3</v>
      </c>
      <c r="J82" s="5" t="s">
        <v>9</v>
      </c>
      <c r="K82" s="5">
        <v>12.0</v>
      </c>
      <c r="M82" s="5" t="str">
        <f t="shared" si="19"/>
        <v>Red Star</v>
      </c>
      <c r="R82" s="5" t="s">
        <v>8</v>
      </c>
      <c r="S82" s="5">
        <v>11.0</v>
      </c>
      <c r="W82" s="5" t="s">
        <v>14</v>
      </c>
    </row>
    <row r="83">
      <c r="A83" s="2">
        <v>1991.0</v>
      </c>
      <c r="B83" s="3" t="s">
        <v>14</v>
      </c>
      <c r="C83" s="3" t="s">
        <v>9</v>
      </c>
      <c r="D83" s="2">
        <v>4.0</v>
      </c>
      <c r="E83" s="2">
        <v>3.0</v>
      </c>
      <c r="F83" s="3"/>
      <c r="G83" s="3">
        <f t="shared" si="1"/>
        <v>1</v>
      </c>
      <c r="H83" s="3" t="s">
        <v>14</v>
      </c>
      <c r="I83" s="4">
        <f t="shared" si="20"/>
        <v>2</v>
      </c>
      <c r="J83" s="5" t="s">
        <v>7</v>
      </c>
      <c r="K83" s="5">
        <v>12.0</v>
      </c>
      <c r="R83" s="5" t="s">
        <v>16</v>
      </c>
      <c r="S83" s="5">
        <v>11.0</v>
      </c>
    </row>
    <row r="84">
      <c r="A84" s="2">
        <v>1991.0</v>
      </c>
      <c r="B84" s="3" t="s">
        <v>28</v>
      </c>
      <c r="C84" s="3" t="s">
        <v>15</v>
      </c>
      <c r="D84" s="2">
        <v>5.0</v>
      </c>
      <c r="E84" s="2">
        <v>2.0</v>
      </c>
      <c r="F84" s="3"/>
      <c r="G84" s="3">
        <f t="shared" si="1"/>
        <v>3</v>
      </c>
      <c r="H84" s="3" t="s">
        <v>28</v>
      </c>
      <c r="I84" s="4">
        <f t="shared" si="20"/>
        <v>3</v>
      </c>
      <c r="J84" s="5" t="s">
        <v>8</v>
      </c>
      <c r="K84" s="5">
        <v>11.0</v>
      </c>
      <c r="R84" s="5" t="s">
        <v>20</v>
      </c>
      <c r="S84" s="5">
        <v>11.0</v>
      </c>
    </row>
    <row r="85">
      <c r="A85" s="2">
        <v>1991.0</v>
      </c>
      <c r="B85" s="3" t="s">
        <v>9</v>
      </c>
      <c r="C85" s="3" t="s">
        <v>27</v>
      </c>
      <c r="D85" s="2">
        <v>3.0</v>
      </c>
      <c r="E85" s="2">
        <v>1.0</v>
      </c>
      <c r="F85" s="3"/>
      <c r="G85" s="3">
        <f t="shared" si="1"/>
        <v>2</v>
      </c>
      <c r="H85" s="3" t="s">
        <v>9</v>
      </c>
      <c r="I85" s="4">
        <f t="shared" si="20"/>
        <v>22</v>
      </c>
      <c r="J85" s="5" t="s">
        <v>16</v>
      </c>
      <c r="K85" s="5">
        <v>11.0</v>
      </c>
      <c r="R85" s="5" t="s">
        <v>6</v>
      </c>
      <c r="S85" s="5">
        <v>11.0</v>
      </c>
    </row>
    <row r="86">
      <c r="A86" s="2">
        <v>1991.0</v>
      </c>
      <c r="B86" s="3" t="s">
        <v>14</v>
      </c>
      <c r="C86" s="3" t="s">
        <v>78</v>
      </c>
      <c r="D86" s="2">
        <v>6.0</v>
      </c>
      <c r="E86" s="2">
        <v>0.0</v>
      </c>
      <c r="F86" s="3"/>
      <c r="G86" s="3">
        <f t="shared" si="1"/>
        <v>6</v>
      </c>
      <c r="H86" s="3" t="s">
        <v>14</v>
      </c>
      <c r="I86" s="4">
        <f t="shared" si="20"/>
        <v>1</v>
      </c>
      <c r="J86" s="5" t="s">
        <v>20</v>
      </c>
      <c r="K86" s="5">
        <v>11.0</v>
      </c>
      <c r="R86" s="5" t="s">
        <v>21</v>
      </c>
      <c r="S86" s="5">
        <v>11.0</v>
      </c>
    </row>
    <row r="87">
      <c r="A87" s="2">
        <v>1991.0</v>
      </c>
      <c r="B87" s="3" t="s">
        <v>15</v>
      </c>
      <c r="C87" s="3" t="s">
        <v>7</v>
      </c>
      <c r="D87" s="2">
        <v>3.0</v>
      </c>
      <c r="E87" s="2">
        <v>1.0</v>
      </c>
      <c r="F87" s="3"/>
      <c r="G87" s="3">
        <f t="shared" si="1"/>
        <v>2</v>
      </c>
      <c r="H87" s="3" t="s">
        <v>15</v>
      </c>
      <c r="I87" s="4">
        <f t="shared" si="20"/>
        <v>1</v>
      </c>
      <c r="J87" s="5" t="s">
        <v>6</v>
      </c>
      <c r="K87" s="5">
        <v>11.0</v>
      </c>
      <c r="R87" s="5" t="s">
        <v>12</v>
      </c>
      <c r="S87" s="5">
        <v>11.0</v>
      </c>
    </row>
    <row r="88">
      <c r="A88" s="2">
        <v>1991.0</v>
      </c>
      <c r="B88" s="3" t="s">
        <v>28</v>
      </c>
      <c r="C88" s="3" t="s">
        <v>8</v>
      </c>
      <c r="D88" s="2">
        <v>4.0</v>
      </c>
      <c r="E88" s="2">
        <v>1.0</v>
      </c>
      <c r="F88" s="2"/>
      <c r="G88" s="3">
        <f t="shared" si="1"/>
        <v>3</v>
      </c>
      <c r="H88" s="3" t="s">
        <v>28</v>
      </c>
      <c r="I88" s="4">
        <f t="shared" si="20"/>
        <v>2</v>
      </c>
      <c r="J88" s="5" t="s">
        <v>21</v>
      </c>
      <c r="K88" s="5">
        <v>11.0</v>
      </c>
      <c r="R88" s="5" t="s">
        <v>9</v>
      </c>
      <c r="S88" s="5">
        <v>11.0</v>
      </c>
    </row>
    <row r="89">
      <c r="A89" s="3"/>
      <c r="B89" s="3" t="s">
        <v>22</v>
      </c>
      <c r="C89" s="3" t="s">
        <v>22</v>
      </c>
      <c r="D89" s="3"/>
      <c r="E89" s="3"/>
      <c r="F89" s="3"/>
      <c r="H89" s="3" t="s">
        <v>22</v>
      </c>
      <c r="I89" s="4"/>
      <c r="J89" s="5" t="s">
        <v>12</v>
      </c>
      <c r="K89" s="5">
        <v>11.0</v>
      </c>
      <c r="M89" s="5" t="str">
        <f t="shared" ref="M89:M90" si="21">B89</f>
        <v/>
      </c>
      <c r="R89" s="5" t="s">
        <v>7</v>
      </c>
      <c r="S89" s="5">
        <v>11.0</v>
      </c>
      <c r="W89" s="5" t="s">
        <v>22</v>
      </c>
    </row>
    <row r="90">
      <c r="A90" s="2">
        <v>1992.0</v>
      </c>
      <c r="B90" s="3" t="s">
        <v>12</v>
      </c>
      <c r="C90" s="3" t="s">
        <v>32</v>
      </c>
      <c r="D90" s="2">
        <v>1.0</v>
      </c>
      <c r="E90" s="2">
        <v>0.0</v>
      </c>
      <c r="F90" s="3"/>
      <c r="H90" s="3" t="s">
        <v>12</v>
      </c>
      <c r="I90" s="4">
        <f t="shared" ref="I90:I114" si="22">countif(B90:B424, B90)</f>
        <v>26</v>
      </c>
      <c r="J90" s="5" t="s">
        <v>9</v>
      </c>
      <c r="K90" s="5">
        <v>11.0</v>
      </c>
      <c r="M90" s="5" t="str">
        <f t="shared" si="21"/>
        <v>Barcelona</v>
      </c>
      <c r="R90" s="5" t="s">
        <v>8</v>
      </c>
      <c r="S90" s="5">
        <v>10.0</v>
      </c>
      <c r="W90" s="5" t="s">
        <v>12</v>
      </c>
    </row>
    <row r="91">
      <c r="A91" s="2">
        <v>1992.0</v>
      </c>
      <c r="B91" s="3" t="s">
        <v>32</v>
      </c>
      <c r="C91" s="3" t="s">
        <v>14</v>
      </c>
      <c r="D91" s="2">
        <v>2.0</v>
      </c>
      <c r="E91" s="2">
        <v>0.0</v>
      </c>
      <c r="F91" s="3"/>
      <c r="G91" s="3"/>
      <c r="H91" s="3" t="s">
        <v>32</v>
      </c>
      <c r="I91" s="4">
        <f t="shared" si="22"/>
        <v>5</v>
      </c>
      <c r="J91" s="5" t="s">
        <v>7</v>
      </c>
      <c r="K91" s="5">
        <v>11.0</v>
      </c>
      <c r="R91" s="5" t="s">
        <v>16</v>
      </c>
      <c r="S91" s="5">
        <v>10.0</v>
      </c>
    </row>
    <row r="92">
      <c r="A92" s="2">
        <v>1992.0</v>
      </c>
      <c r="B92" s="3" t="s">
        <v>32</v>
      </c>
      <c r="C92" s="3" t="s">
        <v>24</v>
      </c>
      <c r="D92" s="2">
        <v>2.0</v>
      </c>
      <c r="E92" s="2">
        <v>0.0</v>
      </c>
      <c r="F92" s="3"/>
      <c r="H92" s="3" t="s">
        <v>32</v>
      </c>
      <c r="I92" s="4">
        <f t="shared" si="22"/>
        <v>4</v>
      </c>
      <c r="J92" s="5" t="s">
        <v>8</v>
      </c>
      <c r="K92" s="5">
        <v>10.0</v>
      </c>
      <c r="R92" s="5" t="s">
        <v>20</v>
      </c>
      <c r="S92" s="5">
        <v>10.0</v>
      </c>
    </row>
    <row r="93">
      <c r="A93" s="2">
        <v>1992.0</v>
      </c>
      <c r="B93" s="3" t="s">
        <v>32</v>
      </c>
      <c r="C93" s="3" t="s">
        <v>58</v>
      </c>
      <c r="D93" s="2">
        <v>1.0</v>
      </c>
      <c r="E93" s="2">
        <v>1.0</v>
      </c>
      <c r="F93" s="3"/>
      <c r="G93" s="3"/>
      <c r="H93" s="3" t="s">
        <v>32</v>
      </c>
      <c r="I93" s="4">
        <f t="shared" si="22"/>
        <v>3</v>
      </c>
      <c r="J93" s="5" t="s">
        <v>16</v>
      </c>
      <c r="K93" s="5">
        <v>10.0</v>
      </c>
      <c r="R93" s="5" t="s">
        <v>6</v>
      </c>
      <c r="S93" s="5">
        <v>10.0</v>
      </c>
    </row>
    <row r="94">
      <c r="A94" s="2">
        <v>1992.0</v>
      </c>
      <c r="B94" s="3" t="s">
        <v>45</v>
      </c>
      <c r="C94" s="3" t="s">
        <v>24</v>
      </c>
      <c r="D94" s="2">
        <v>3.0</v>
      </c>
      <c r="E94" s="2">
        <v>2.0</v>
      </c>
      <c r="F94" s="3"/>
      <c r="H94" s="3" t="s">
        <v>45</v>
      </c>
      <c r="I94" s="4">
        <f t="shared" si="22"/>
        <v>3</v>
      </c>
      <c r="J94" s="5" t="s">
        <v>20</v>
      </c>
      <c r="K94" s="5">
        <v>10.0</v>
      </c>
      <c r="R94" s="5" t="s">
        <v>21</v>
      </c>
      <c r="S94" s="5">
        <v>10.0</v>
      </c>
    </row>
    <row r="95">
      <c r="A95" s="2">
        <v>1992.0</v>
      </c>
      <c r="B95" s="3" t="s">
        <v>45</v>
      </c>
      <c r="C95" s="3" t="s">
        <v>58</v>
      </c>
      <c r="D95" s="2">
        <v>1.0</v>
      </c>
      <c r="E95" s="2">
        <v>0.0</v>
      </c>
      <c r="F95" s="3"/>
      <c r="G95" s="3"/>
      <c r="H95" s="3" t="s">
        <v>45</v>
      </c>
      <c r="I95" s="4">
        <f t="shared" si="22"/>
        <v>2</v>
      </c>
      <c r="J95" s="5" t="s">
        <v>6</v>
      </c>
      <c r="K95" s="5">
        <v>10.0</v>
      </c>
      <c r="R95" s="5" t="s">
        <v>12</v>
      </c>
      <c r="S95" s="5">
        <v>10.0</v>
      </c>
    </row>
    <row r="96">
      <c r="A96" s="2">
        <v>1992.0</v>
      </c>
      <c r="B96" s="3" t="s">
        <v>32</v>
      </c>
      <c r="C96" s="3" t="s">
        <v>45</v>
      </c>
      <c r="D96" s="2">
        <v>3.0</v>
      </c>
      <c r="E96" s="2">
        <v>1.0</v>
      </c>
      <c r="F96" s="3"/>
      <c r="G96" s="3"/>
      <c r="H96" s="3" t="s">
        <v>32</v>
      </c>
      <c r="I96" s="4">
        <f t="shared" si="22"/>
        <v>2</v>
      </c>
      <c r="J96" s="5" t="s">
        <v>21</v>
      </c>
      <c r="K96" s="5">
        <v>10.0</v>
      </c>
      <c r="R96" s="5" t="s">
        <v>9</v>
      </c>
      <c r="S96" s="5">
        <v>10.0</v>
      </c>
    </row>
    <row r="97">
      <c r="A97" s="2">
        <v>1992.0</v>
      </c>
      <c r="B97" s="3" t="s">
        <v>24</v>
      </c>
      <c r="C97" s="3" t="s">
        <v>32</v>
      </c>
      <c r="D97" s="2">
        <v>3.0</v>
      </c>
      <c r="E97" s="2">
        <v>2.0</v>
      </c>
      <c r="F97" s="3"/>
      <c r="G97" s="3"/>
      <c r="H97" s="3" t="s">
        <v>24</v>
      </c>
      <c r="I97" s="4">
        <f t="shared" si="22"/>
        <v>4</v>
      </c>
      <c r="J97" s="5" t="s">
        <v>12</v>
      </c>
      <c r="K97" s="5">
        <v>10.0</v>
      </c>
      <c r="R97" s="5" t="s">
        <v>7</v>
      </c>
      <c r="S97" s="5">
        <v>10.0</v>
      </c>
    </row>
    <row r="98">
      <c r="A98" s="2">
        <v>1992.0</v>
      </c>
      <c r="B98" s="3" t="s">
        <v>24</v>
      </c>
      <c r="C98" s="3" t="s">
        <v>14</v>
      </c>
      <c r="D98" s="2">
        <v>3.0</v>
      </c>
      <c r="E98" s="2">
        <v>2.0</v>
      </c>
      <c r="F98" s="3"/>
      <c r="G98" s="3"/>
      <c r="H98" s="3" t="s">
        <v>24</v>
      </c>
      <c r="I98" s="4">
        <f t="shared" si="22"/>
        <v>3</v>
      </c>
      <c r="J98" s="5" t="s">
        <v>9</v>
      </c>
      <c r="K98" s="5">
        <v>10.0</v>
      </c>
      <c r="R98" s="5" t="s">
        <v>8</v>
      </c>
      <c r="S98" s="5">
        <v>9.0</v>
      </c>
    </row>
    <row r="99">
      <c r="A99" s="2">
        <v>1992.0</v>
      </c>
      <c r="B99" s="3" t="s">
        <v>24</v>
      </c>
      <c r="C99" s="3" t="s">
        <v>58</v>
      </c>
      <c r="D99" s="2">
        <v>0.0</v>
      </c>
      <c r="E99" s="2">
        <v>0.0</v>
      </c>
      <c r="F99" s="3"/>
      <c r="G99" s="3"/>
      <c r="H99" s="3" t="s">
        <v>24</v>
      </c>
      <c r="I99" s="4">
        <f t="shared" si="22"/>
        <v>2</v>
      </c>
      <c r="J99" s="5" t="s">
        <v>7</v>
      </c>
      <c r="K99" s="5">
        <v>10.0</v>
      </c>
      <c r="R99" s="5" t="s">
        <v>16</v>
      </c>
      <c r="S99" s="5">
        <v>9.0</v>
      </c>
    </row>
    <row r="100">
      <c r="A100" s="2">
        <v>1992.0</v>
      </c>
      <c r="B100" s="3" t="s">
        <v>32</v>
      </c>
      <c r="C100" s="3" t="s">
        <v>58</v>
      </c>
      <c r="D100" s="2">
        <v>0.0</v>
      </c>
      <c r="E100" s="2">
        <v>0.0</v>
      </c>
      <c r="F100" s="3"/>
      <c r="H100" s="3" t="s">
        <v>32</v>
      </c>
      <c r="I100" s="4">
        <f t="shared" si="22"/>
        <v>1</v>
      </c>
      <c r="J100" s="5" t="s">
        <v>8</v>
      </c>
      <c r="K100" s="5">
        <v>9.0</v>
      </c>
      <c r="R100" s="5" t="s">
        <v>20</v>
      </c>
      <c r="S100" s="5">
        <v>9.0</v>
      </c>
    </row>
    <row r="101">
      <c r="A101" s="2">
        <v>1992.0</v>
      </c>
      <c r="B101" s="3" t="s">
        <v>45</v>
      </c>
      <c r="C101" s="3" t="s">
        <v>58</v>
      </c>
      <c r="D101" s="2">
        <v>0.0</v>
      </c>
      <c r="E101" s="2">
        <v>2.0</v>
      </c>
      <c r="F101" s="3"/>
      <c r="H101" s="3" t="s">
        <v>45</v>
      </c>
      <c r="I101" s="4">
        <f t="shared" si="22"/>
        <v>1</v>
      </c>
      <c r="J101" s="5" t="s">
        <v>16</v>
      </c>
      <c r="K101" s="5">
        <v>9.0</v>
      </c>
      <c r="R101" s="5" t="s">
        <v>6</v>
      </c>
      <c r="S101" s="5">
        <v>9.0</v>
      </c>
    </row>
    <row r="102">
      <c r="A102" s="2">
        <v>1992.0</v>
      </c>
      <c r="B102" s="3" t="s">
        <v>24</v>
      </c>
      <c r="C102" s="3" t="s">
        <v>58</v>
      </c>
      <c r="D102" s="2">
        <v>0.0</v>
      </c>
      <c r="E102" s="2">
        <v>0.0</v>
      </c>
      <c r="F102" s="3"/>
      <c r="H102" s="3" t="s">
        <v>24</v>
      </c>
      <c r="I102" s="4">
        <f t="shared" si="22"/>
        <v>1</v>
      </c>
      <c r="J102" s="5" t="s">
        <v>20</v>
      </c>
      <c r="K102" s="5">
        <v>9.0</v>
      </c>
      <c r="R102" s="5" t="s">
        <v>21</v>
      </c>
      <c r="S102" s="5">
        <v>9.0</v>
      </c>
    </row>
    <row r="103">
      <c r="A103" s="2">
        <v>1992.0</v>
      </c>
      <c r="B103" s="3" t="s">
        <v>12</v>
      </c>
      <c r="C103" s="3" t="s">
        <v>36</v>
      </c>
      <c r="D103" s="2">
        <v>3.0</v>
      </c>
      <c r="E103" s="2">
        <v>2.0</v>
      </c>
      <c r="F103" s="3"/>
      <c r="H103" s="3" t="s">
        <v>12</v>
      </c>
      <c r="I103" s="4">
        <f t="shared" si="22"/>
        <v>25</v>
      </c>
      <c r="J103" s="5" t="s">
        <v>6</v>
      </c>
      <c r="K103" s="5">
        <v>9.0</v>
      </c>
      <c r="R103" s="5" t="s">
        <v>12</v>
      </c>
      <c r="S103" s="5">
        <v>9.0</v>
      </c>
    </row>
    <row r="104">
      <c r="A104" s="2">
        <v>1992.0</v>
      </c>
      <c r="B104" s="3" t="s">
        <v>12</v>
      </c>
      <c r="C104" s="3" t="s">
        <v>49</v>
      </c>
      <c r="D104" s="2">
        <v>2.0</v>
      </c>
      <c r="E104" s="2">
        <v>1.0</v>
      </c>
      <c r="F104" s="3"/>
      <c r="H104" s="3" t="s">
        <v>12</v>
      </c>
      <c r="I104" s="4">
        <f t="shared" si="22"/>
        <v>24</v>
      </c>
      <c r="J104" s="5" t="s">
        <v>21</v>
      </c>
      <c r="K104" s="5">
        <v>9.0</v>
      </c>
      <c r="R104" s="5" t="s">
        <v>9</v>
      </c>
      <c r="S104" s="5">
        <v>9.0</v>
      </c>
    </row>
    <row r="105">
      <c r="A105" s="2">
        <v>1992.0</v>
      </c>
      <c r="B105" s="3" t="s">
        <v>12</v>
      </c>
      <c r="C105" s="3" t="s">
        <v>29</v>
      </c>
      <c r="D105" s="2">
        <v>3.0</v>
      </c>
      <c r="E105" s="2">
        <v>0.0</v>
      </c>
      <c r="F105" s="3"/>
      <c r="H105" s="3" t="s">
        <v>12</v>
      </c>
      <c r="I105" s="4">
        <f t="shared" si="22"/>
        <v>23</v>
      </c>
      <c r="J105" s="5" t="s">
        <v>12</v>
      </c>
      <c r="K105" s="5">
        <v>9.0</v>
      </c>
      <c r="R105" s="5" t="s">
        <v>7</v>
      </c>
      <c r="S105" s="5">
        <v>9.0</v>
      </c>
    </row>
    <row r="106">
      <c r="A106" s="2">
        <v>1992.0</v>
      </c>
      <c r="B106" s="3" t="s">
        <v>36</v>
      </c>
      <c r="C106" s="3" t="s">
        <v>12</v>
      </c>
      <c r="D106" s="2">
        <v>1.0</v>
      </c>
      <c r="E106" s="2">
        <v>0.0</v>
      </c>
      <c r="F106" s="3"/>
      <c r="H106" s="3" t="s">
        <v>36</v>
      </c>
      <c r="I106" s="4">
        <f t="shared" si="22"/>
        <v>4</v>
      </c>
      <c r="J106" s="5" t="s">
        <v>9</v>
      </c>
      <c r="K106" s="5">
        <v>9.0</v>
      </c>
      <c r="R106" s="5" t="s">
        <v>10</v>
      </c>
      <c r="S106" s="5">
        <v>8.0</v>
      </c>
    </row>
    <row r="107">
      <c r="A107" s="2">
        <v>1992.0</v>
      </c>
      <c r="B107" s="3" t="s">
        <v>36</v>
      </c>
      <c r="C107" s="3" t="s">
        <v>30</v>
      </c>
      <c r="D107" s="2">
        <v>1.0</v>
      </c>
      <c r="E107" s="2">
        <v>1.0</v>
      </c>
      <c r="F107" s="3"/>
      <c r="H107" s="3" t="s">
        <v>36</v>
      </c>
      <c r="I107" s="4">
        <f t="shared" si="22"/>
        <v>3</v>
      </c>
      <c r="J107" s="5" t="s">
        <v>7</v>
      </c>
      <c r="K107" s="5">
        <v>9.0</v>
      </c>
      <c r="R107" s="5" t="s">
        <v>8</v>
      </c>
      <c r="S107" s="5">
        <v>8.0</v>
      </c>
    </row>
    <row r="108">
      <c r="A108" s="2">
        <v>1992.0</v>
      </c>
      <c r="B108" s="3" t="s">
        <v>36</v>
      </c>
      <c r="C108" s="3" t="s">
        <v>29</v>
      </c>
      <c r="D108" s="2">
        <v>2.0</v>
      </c>
      <c r="E108" s="2">
        <v>1.0</v>
      </c>
      <c r="F108" s="3"/>
      <c r="H108" s="3" t="s">
        <v>36</v>
      </c>
      <c r="I108" s="4">
        <f t="shared" si="22"/>
        <v>2</v>
      </c>
      <c r="J108" s="5" t="s">
        <v>8</v>
      </c>
      <c r="K108" s="5">
        <v>8.0</v>
      </c>
      <c r="R108" s="5" t="s">
        <v>16</v>
      </c>
      <c r="S108" s="5">
        <v>8.0</v>
      </c>
    </row>
    <row r="109">
      <c r="A109" s="2">
        <v>1992.0</v>
      </c>
      <c r="B109" s="3" t="s">
        <v>12</v>
      </c>
      <c r="C109" s="3" t="s">
        <v>49</v>
      </c>
      <c r="D109" s="2">
        <v>0.0</v>
      </c>
      <c r="E109" s="2">
        <v>0.0</v>
      </c>
      <c r="F109" s="3"/>
      <c r="H109" s="3" t="s">
        <v>12</v>
      </c>
      <c r="I109" s="4">
        <f t="shared" si="22"/>
        <v>22</v>
      </c>
      <c r="J109" s="5" t="s">
        <v>16</v>
      </c>
      <c r="K109" s="5">
        <v>8.0</v>
      </c>
      <c r="R109" s="5" t="s">
        <v>6</v>
      </c>
      <c r="S109" s="5">
        <v>8.0</v>
      </c>
    </row>
    <row r="110">
      <c r="A110" s="2">
        <v>1992.0</v>
      </c>
      <c r="B110" s="3" t="s">
        <v>36</v>
      </c>
      <c r="C110" s="3" t="s">
        <v>49</v>
      </c>
      <c r="D110" s="2">
        <v>1.0</v>
      </c>
      <c r="E110" s="2">
        <v>1.0</v>
      </c>
      <c r="F110" s="3"/>
      <c r="H110" s="3" t="s">
        <v>36</v>
      </c>
      <c r="I110" s="4">
        <f t="shared" si="22"/>
        <v>1</v>
      </c>
      <c r="J110" s="5" t="s">
        <v>6</v>
      </c>
      <c r="K110" s="5">
        <v>8.0</v>
      </c>
      <c r="R110" s="5" t="s">
        <v>20</v>
      </c>
      <c r="S110" s="5">
        <v>8.0</v>
      </c>
    </row>
    <row r="111">
      <c r="A111" s="2">
        <v>1992.0</v>
      </c>
      <c r="B111" s="3" t="s">
        <v>49</v>
      </c>
      <c r="C111" s="3" t="s">
        <v>29</v>
      </c>
      <c r="D111" s="2">
        <v>5.0</v>
      </c>
      <c r="E111" s="2">
        <v>0.0</v>
      </c>
      <c r="F111" s="3"/>
      <c r="H111" s="3" t="s">
        <v>49</v>
      </c>
      <c r="I111" s="4">
        <f t="shared" si="22"/>
        <v>1</v>
      </c>
      <c r="J111" s="5" t="s">
        <v>20</v>
      </c>
      <c r="K111" s="5">
        <v>8.0</v>
      </c>
      <c r="R111" s="5" t="s">
        <v>21</v>
      </c>
      <c r="S111" s="5">
        <v>8.0</v>
      </c>
    </row>
    <row r="112">
      <c r="A112" s="2">
        <v>1992.0</v>
      </c>
      <c r="B112" s="3" t="s">
        <v>12</v>
      </c>
      <c r="C112" s="3" t="s">
        <v>29</v>
      </c>
      <c r="D112" s="2">
        <v>2.0</v>
      </c>
      <c r="E112" s="2">
        <v>0.0</v>
      </c>
      <c r="F112" s="3"/>
      <c r="H112" s="3" t="s">
        <v>12</v>
      </c>
      <c r="I112" s="4">
        <f t="shared" si="22"/>
        <v>21</v>
      </c>
      <c r="J112" s="5" t="s">
        <v>21</v>
      </c>
      <c r="K112" s="5">
        <v>8.0</v>
      </c>
      <c r="R112" s="5" t="s">
        <v>12</v>
      </c>
      <c r="S112" s="5">
        <v>8.0</v>
      </c>
    </row>
    <row r="113">
      <c r="A113" s="2">
        <v>1992.0</v>
      </c>
      <c r="B113" s="3" t="s">
        <v>29</v>
      </c>
      <c r="C113" s="3" t="s">
        <v>36</v>
      </c>
      <c r="D113" s="2">
        <v>1.0</v>
      </c>
      <c r="E113" s="2">
        <v>0.0</v>
      </c>
      <c r="F113" s="3"/>
      <c r="H113" s="3" t="s">
        <v>29</v>
      </c>
      <c r="I113" s="4">
        <f t="shared" si="22"/>
        <v>3</v>
      </c>
      <c r="J113" s="5" t="s">
        <v>12</v>
      </c>
      <c r="K113" s="5">
        <v>8.0</v>
      </c>
      <c r="R113" s="5" t="s">
        <v>9</v>
      </c>
      <c r="S113" s="5">
        <v>8.0</v>
      </c>
    </row>
    <row r="114">
      <c r="A114" s="2">
        <v>1992.0</v>
      </c>
      <c r="B114" s="3" t="s">
        <v>29</v>
      </c>
      <c r="C114" s="3" t="s">
        <v>30</v>
      </c>
      <c r="D114" s="2">
        <v>1.0</v>
      </c>
      <c r="E114" s="2">
        <v>0.0</v>
      </c>
      <c r="F114" s="3"/>
      <c r="H114" s="3" t="s">
        <v>29</v>
      </c>
      <c r="I114" s="4">
        <f t="shared" si="22"/>
        <v>2</v>
      </c>
      <c r="J114" s="5" t="s">
        <v>9</v>
      </c>
      <c r="K114" s="5">
        <v>8.0</v>
      </c>
      <c r="R114" s="5" t="s">
        <v>7</v>
      </c>
      <c r="S114" s="5">
        <v>8.0</v>
      </c>
    </row>
    <row r="115">
      <c r="A115" s="2"/>
      <c r="B115" s="3" t="s">
        <v>22</v>
      </c>
      <c r="C115" s="3" t="s">
        <v>22</v>
      </c>
      <c r="D115" s="2"/>
      <c r="E115" s="2"/>
      <c r="F115" s="3"/>
      <c r="H115" s="3" t="s">
        <v>22</v>
      </c>
      <c r="I115" s="4"/>
      <c r="J115" s="5" t="s">
        <v>7</v>
      </c>
      <c r="K115" s="5">
        <v>8.0</v>
      </c>
      <c r="M115" s="5" t="str">
        <f t="shared" ref="M115:M118" si="23">B115</f>
        <v/>
      </c>
      <c r="R115" s="5" t="s">
        <v>10</v>
      </c>
      <c r="S115" s="5">
        <v>7.0</v>
      </c>
      <c r="W115" s="5" t="s">
        <v>22</v>
      </c>
    </row>
    <row r="116">
      <c r="A116" s="2">
        <v>1993.0</v>
      </c>
      <c r="B116" s="3" t="s">
        <v>28</v>
      </c>
      <c r="C116" s="3" t="s">
        <v>8</v>
      </c>
      <c r="D116" s="2">
        <v>1.0</v>
      </c>
      <c r="E116" s="2">
        <v>0.0</v>
      </c>
      <c r="F116" s="3"/>
      <c r="H116" s="3" t="s">
        <v>28</v>
      </c>
      <c r="I116" s="4">
        <f>countif(B116:B450, B116)</f>
        <v>1</v>
      </c>
      <c r="J116" s="5" t="s">
        <v>10</v>
      </c>
      <c r="K116" s="5">
        <v>7.0</v>
      </c>
      <c r="M116" s="5" t="str">
        <f t="shared" si="23"/>
        <v>Marseille</v>
      </c>
      <c r="R116" s="5" t="s">
        <v>16</v>
      </c>
      <c r="S116" s="5">
        <v>7.0</v>
      </c>
      <c r="W116" s="5" t="s">
        <v>28</v>
      </c>
    </row>
    <row r="117">
      <c r="A117" s="2"/>
      <c r="B117" s="3" t="s">
        <v>22</v>
      </c>
      <c r="C117" s="3" t="s">
        <v>22</v>
      </c>
      <c r="D117" s="3"/>
      <c r="E117" s="3"/>
      <c r="F117" s="3"/>
      <c r="H117" s="3" t="s">
        <v>22</v>
      </c>
      <c r="I117" s="4"/>
      <c r="J117" s="5" t="s">
        <v>16</v>
      </c>
      <c r="K117" s="5">
        <v>7.0</v>
      </c>
      <c r="M117" s="5" t="str">
        <f t="shared" si="23"/>
        <v/>
      </c>
      <c r="R117" s="5" t="s">
        <v>8</v>
      </c>
      <c r="S117" s="5">
        <v>7.0</v>
      </c>
      <c r="W117" s="5" t="s">
        <v>22</v>
      </c>
    </row>
    <row r="118">
      <c r="A118" s="7">
        <v>1994.0</v>
      </c>
      <c r="B118" s="3" t="s">
        <v>8</v>
      </c>
      <c r="C118" s="3" t="s">
        <v>12</v>
      </c>
      <c r="D118" s="6">
        <v>4.0</v>
      </c>
      <c r="E118" s="6">
        <v>0.0</v>
      </c>
      <c r="F118" s="3"/>
      <c r="H118" s="3" t="s">
        <v>8</v>
      </c>
      <c r="I118" s="4">
        <f t="shared" ref="I118:I120" si="24">countif(B118:B452, B118)</f>
        <v>11</v>
      </c>
      <c r="J118" s="5" t="s">
        <v>8</v>
      </c>
      <c r="K118" s="5">
        <v>7.0</v>
      </c>
      <c r="M118" s="5" t="str">
        <f t="shared" si="23"/>
        <v>AC Milan</v>
      </c>
      <c r="R118" s="5" t="s">
        <v>6</v>
      </c>
      <c r="S118" s="5">
        <v>7.0</v>
      </c>
      <c r="W118" s="5" t="s">
        <v>8</v>
      </c>
    </row>
    <row r="119">
      <c r="A119" s="1">
        <v>1994.0</v>
      </c>
      <c r="B119" s="5" t="s">
        <v>12</v>
      </c>
      <c r="C119" s="5" t="s">
        <v>27</v>
      </c>
      <c r="D119" s="1">
        <v>3.0</v>
      </c>
      <c r="E119" s="1">
        <v>0.0</v>
      </c>
      <c r="F119" s="3"/>
      <c r="H119" s="5" t="s">
        <v>12</v>
      </c>
      <c r="I119" s="4">
        <f t="shared" si="24"/>
        <v>20</v>
      </c>
      <c r="J119" s="5" t="s">
        <v>6</v>
      </c>
      <c r="K119" s="5">
        <v>7.0</v>
      </c>
      <c r="R119" s="5" t="s">
        <v>20</v>
      </c>
      <c r="S119" s="5">
        <v>7.0</v>
      </c>
    </row>
    <row r="120">
      <c r="A120" s="1">
        <v>1994.0</v>
      </c>
      <c r="B120" s="5" t="s">
        <v>8</v>
      </c>
      <c r="C120" s="5" t="s">
        <v>38</v>
      </c>
      <c r="D120" s="1">
        <v>3.0</v>
      </c>
      <c r="E120" s="1">
        <v>0.0</v>
      </c>
      <c r="F120" s="3"/>
      <c r="H120" s="5" t="s">
        <v>8</v>
      </c>
      <c r="I120" s="4">
        <f t="shared" si="24"/>
        <v>10</v>
      </c>
      <c r="J120" s="5" t="s">
        <v>20</v>
      </c>
      <c r="K120" s="5">
        <v>7.0</v>
      </c>
      <c r="R120" s="5" t="s">
        <v>12</v>
      </c>
      <c r="S120" s="5">
        <v>7.0</v>
      </c>
    </row>
    <row r="121">
      <c r="A121" s="3"/>
      <c r="B121" s="3" t="s">
        <v>22</v>
      </c>
      <c r="C121" s="3" t="s">
        <v>22</v>
      </c>
      <c r="D121" s="3"/>
      <c r="E121" s="3"/>
      <c r="F121" s="3"/>
      <c r="G121" s="3"/>
      <c r="H121" s="3" t="s">
        <v>22</v>
      </c>
      <c r="I121" s="4"/>
      <c r="J121" s="5" t="s">
        <v>12</v>
      </c>
      <c r="K121" s="5">
        <v>7.0</v>
      </c>
      <c r="M121" s="5" t="str">
        <f t="shared" ref="M121:M122" si="25">B121</f>
        <v/>
      </c>
      <c r="R121" s="5" t="s">
        <v>21</v>
      </c>
      <c r="S121" s="5">
        <v>7.0</v>
      </c>
      <c r="W121" s="5" t="s">
        <v>22</v>
      </c>
    </row>
    <row r="122">
      <c r="A122" s="2">
        <v>1995.0</v>
      </c>
      <c r="B122" s="3" t="s">
        <v>10</v>
      </c>
      <c r="C122" s="3" t="s">
        <v>8</v>
      </c>
      <c r="D122" s="2">
        <v>1.0</v>
      </c>
      <c r="E122" s="2">
        <v>0.0</v>
      </c>
      <c r="F122" s="3"/>
      <c r="G122" s="3"/>
      <c r="H122" s="3" t="s">
        <v>10</v>
      </c>
      <c r="I122" s="4">
        <f t="shared" ref="I122:I128" si="26">countif(B122:B456, B122)</f>
        <v>7</v>
      </c>
      <c r="J122" s="5" t="s">
        <v>21</v>
      </c>
      <c r="K122" s="5">
        <v>7.0</v>
      </c>
      <c r="M122" s="5" t="str">
        <f t="shared" si="25"/>
        <v>Ajax</v>
      </c>
      <c r="R122" s="5" t="s">
        <v>9</v>
      </c>
      <c r="S122" s="5">
        <v>7.0</v>
      </c>
      <c r="W122" s="5" t="s">
        <v>10</v>
      </c>
    </row>
    <row r="123">
      <c r="A123" s="2">
        <v>1995.0</v>
      </c>
      <c r="B123" s="3" t="s">
        <v>10</v>
      </c>
      <c r="C123" s="3" t="s">
        <v>9</v>
      </c>
      <c r="D123" s="2">
        <v>5.0</v>
      </c>
      <c r="E123" s="2">
        <v>2.0</v>
      </c>
      <c r="F123" s="3"/>
      <c r="G123" s="3"/>
      <c r="H123" s="3" t="s">
        <v>10</v>
      </c>
      <c r="I123" s="4">
        <f t="shared" si="26"/>
        <v>6</v>
      </c>
      <c r="J123" s="5" t="s">
        <v>9</v>
      </c>
      <c r="K123" s="5">
        <v>7.0</v>
      </c>
      <c r="R123" s="5" t="s">
        <v>7</v>
      </c>
      <c r="S123" s="5">
        <v>7.0</v>
      </c>
    </row>
    <row r="124">
      <c r="A124" s="2">
        <v>1995.0</v>
      </c>
      <c r="B124" s="3" t="s">
        <v>8</v>
      </c>
      <c r="C124" s="3" t="s">
        <v>37</v>
      </c>
      <c r="D124" s="2">
        <v>3.0</v>
      </c>
      <c r="E124" s="2">
        <v>0.0</v>
      </c>
      <c r="F124" s="3"/>
      <c r="G124" s="3"/>
      <c r="H124" s="3" t="s">
        <v>8</v>
      </c>
      <c r="I124" s="4">
        <f t="shared" si="26"/>
        <v>9</v>
      </c>
      <c r="J124" s="5" t="s">
        <v>7</v>
      </c>
      <c r="K124" s="5">
        <v>7.0</v>
      </c>
      <c r="R124" s="5" t="s">
        <v>11</v>
      </c>
      <c r="S124" s="5">
        <v>6.0</v>
      </c>
    </row>
    <row r="125">
      <c r="A125" s="2">
        <v>1995.0</v>
      </c>
      <c r="B125" s="3" t="s">
        <v>8</v>
      </c>
      <c r="C125" s="3" t="s">
        <v>30</v>
      </c>
      <c r="D125" s="2">
        <v>2.0</v>
      </c>
      <c r="E125" s="2">
        <v>0.0</v>
      </c>
      <c r="F125" s="3"/>
      <c r="G125" s="3"/>
      <c r="H125" s="3" t="s">
        <v>8</v>
      </c>
      <c r="I125" s="4">
        <f t="shared" si="26"/>
        <v>8</v>
      </c>
      <c r="J125" s="5" t="s">
        <v>11</v>
      </c>
      <c r="K125" s="5">
        <v>6.0</v>
      </c>
      <c r="R125" s="5" t="s">
        <v>24</v>
      </c>
      <c r="S125" s="5">
        <v>6.0</v>
      </c>
    </row>
    <row r="126">
      <c r="A126" s="2">
        <v>1995.0</v>
      </c>
      <c r="B126" s="3" t="s">
        <v>37</v>
      </c>
      <c r="C126" s="3" t="s">
        <v>12</v>
      </c>
      <c r="D126" s="2">
        <v>3.0</v>
      </c>
      <c r="E126" s="2">
        <v>2.0</v>
      </c>
      <c r="F126" s="3"/>
      <c r="G126" s="3"/>
      <c r="H126" s="3" t="s">
        <v>37</v>
      </c>
      <c r="I126" s="4">
        <f t="shared" si="26"/>
        <v>4</v>
      </c>
      <c r="J126" s="5" t="s">
        <v>24</v>
      </c>
      <c r="K126" s="5">
        <v>6.0</v>
      </c>
      <c r="R126" s="5" t="s">
        <v>26</v>
      </c>
      <c r="S126" s="5">
        <v>6.0</v>
      </c>
    </row>
    <row r="127">
      <c r="A127" s="2">
        <v>1995.0</v>
      </c>
      <c r="B127" s="3" t="s">
        <v>10</v>
      </c>
      <c r="C127" s="3" t="s">
        <v>79</v>
      </c>
      <c r="D127" s="2">
        <v>3.0</v>
      </c>
      <c r="E127" s="2">
        <v>0.0</v>
      </c>
      <c r="F127" s="3"/>
      <c r="G127" s="3"/>
      <c r="H127" s="3" t="s">
        <v>10</v>
      </c>
      <c r="I127" s="4">
        <f t="shared" si="26"/>
        <v>5</v>
      </c>
      <c r="J127" s="5" t="s">
        <v>26</v>
      </c>
      <c r="K127" s="5">
        <v>6.0</v>
      </c>
      <c r="R127" s="5" t="s">
        <v>27</v>
      </c>
      <c r="S127" s="5">
        <v>6.0</v>
      </c>
    </row>
    <row r="128">
      <c r="A128" s="2">
        <v>1995.0</v>
      </c>
      <c r="B128" s="3" t="s">
        <v>9</v>
      </c>
      <c r="C128" s="3" t="s">
        <v>59</v>
      </c>
      <c r="D128" s="2">
        <v>2.0</v>
      </c>
      <c r="E128" s="2">
        <v>2.0</v>
      </c>
      <c r="F128" s="3"/>
      <c r="G128" s="3"/>
      <c r="H128" s="3" t="s">
        <v>9</v>
      </c>
      <c r="I128" s="4">
        <f t="shared" si="26"/>
        <v>21</v>
      </c>
      <c r="J128" s="5" t="s">
        <v>27</v>
      </c>
      <c r="K128" s="5">
        <v>6.0</v>
      </c>
      <c r="R128" s="5" t="s">
        <v>10</v>
      </c>
      <c r="S128" s="5">
        <v>6.0</v>
      </c>
    </row>
    <row r="129">
      <c r="A129" s="3"/>
      <c r="B129" s="3" t="s">
        <v>22</v>
      </c>
      <c r="C129" s="3" t="s">
        <v>22</v>
      </c>
      <c r="D129" s="3"/>
      <c r="E129" s="3"/>
      <c r="F129" s="3"/>
      <c r="G129" s="3"/>
      <c r="H129" s="3" t="s">
        <v>22</v>
      </c>
      <c r="I129" s="4"/>
      <c r="J129" s="5" t="s">
        <v>10</v>
      </c>
      <c r="K129" s="5">
        <v>6.0</v>
      </c>
      <c r="M129" s="5" t="str">
        <f t="shared" ref="M129:M130" si="27">B129</f>
        <v/>
      </c>
      <c r="R129" s="5" t="s">
        <v>18</v>
      </c>
      <c r="S129" s="5">
        <v>6.0</v>
      </c>
      <c r="W129" s="5" t="s">
        <v>22</v>
      </c>
    </row>
    <row r="130">
      <c r="A130" s="2">
        <v>1996.0</v>
      </c>
      <c r="B130" s="6" t="s">
        <v>16</v>
      </c>
      <c r="C130" s="6" t="s">
        <v>10</v>
      </c>
      <c r="D130" s="2">
        <v>1.0</v>
      </c>
      <c r="E130" s="2">
        <v>1.0</v>
      </c>
      <c r="F130" s="3"/>
      <c r="G130" s="3"/>
      <c r="H130" s="3" t="s">
        <v>10</v>
      </c>
      <c r="I130" s="4">
        <f t="shared" ref="I130:I136" si="28">countif(B130:B464, B130)</f>
        <v>14</v>
      </c>
      <c r="J130" s="5" t="s">
        <v>18</v>
      </c>
      <c r="K130" s="5">
        <v>6.0</v>
      </c>
      <c r="M130" s="5" t="str">
        <f t="shared" si="27"/>
        <v>Juventus</v>
      </c>
      <c r="R130" s="5" t="s">
        <v>16</v>
      </c>
      <c r="S130" s="5">
        <v>6.0</v>
      </c>
      <c r="W130" s="5" t="s">
        <v>16</v>
      </c>
    </row>
    <row r="131">
      <c r="A131" s="2">
        <v>1996.0</v>
      </c>
      <c r="B131" s="3" t="s">
        <v>10</v>
      </c>
      <c r="C131" s="3" t="s">
        <v>54</v>
      </c>
      <c r="D131" s="2">
        <v>3.0</v>
      </c>
      <c r="E131" s="2">
        <v>1.0</v>
      </c>
      <c r="F131" s="3"/>
      <c r="G131" s="3"/>
      <c r="H131" s="3" t="s">
        <v>10</v>
      </c>
      <c r="I131" s="4">
        <f t="shared" si="28"/>
        <v>4</v>
      </c>
      <c r="J131" s="5" t="s">
        <v>16</v>
      </c>
      <c r="K131" s="5">
        <v>6.0</v>
      </c>
      <c r="R131" s="5" t="s">
        <v>8</v>
      </c>
      <c r="S131" s="5">
        <v>6.0</v>
      </c>
    </row>
    <row r="132">
      <c r="A132" s="2">
        <v>1996.0</v>
      </c>
      <c r="B132" s="3" t="s">
        <v>16</v>
      </c>
      <c r="C132" s="3" t="s">
        <v>63</v>
      </c>
      <c r="D132" s="2">
        <v>4.0</v>
      </c>
      <c r="E132" s="2">
        <v>3.0</v>
      </c>
      <c r="F132" s="3"/>
      <c r="G132" s="3"/>
      <c r="H132" s="3" t="s">
        <v>16</v>
      </c>
      <c r="I132" s="4">
        <f t="shared" si="28"/>
        <v>13</v>
      </c>
      <c r="J132" s="5" t="s">
        <v>8</v>
      </c>
      <c r="K132" s="5">
        <v>6.0</v>
      </c>
      <c r="R132" s="5" t="s">
        <v>20</v>
      </c>
      <c r="S132" s="5">
        <v>6.0</v>
      </c>
    </row>
    <row r="133">
      <c r="A133" s="2">
        <v>1996.0</v>
      </c>
      <c r="B133" s="3" t="s">
        <v>63</v>
      </c>
      <c r="C133" s="3" t="s">
        <v>15</v>
      </c>
      <c r="D133" s="2">
        <v>4.0</v>
      </c>
      <c r="E133" s="2">
        <v>2.0</v>
      </c>
      <c r="F133" s="3"/>
      <c r="G133" s="3"/>
      <c r="H133" s="3" t="s">
        <v>63</v>
      </c>
      <c r="I133" s="4">
        <f t="shared" si="28"/>
        <v>1</v>
      </c>
      <c r="J133" s="5" t="s">
        <v>20</v>
      </c>
      <c r="K133" s="5">
        <v>6.0</v>
      </c>
      <c r="R133" s="5" t="s">
        <v>6</v>
      </c>
      <c r="S133" s="5">
        <v>6.0</v>
      </c>
    </row>
    <row r="134">
      <c r="A134" s="2">
        <v>1996.0</v>
      </c>
      <c r="B134" s="3" t="s">
        <v>16</v>
      </c>
      <c r="C134" s="3" t="s">
        <v>7</v>
      </c>
      <c r="D134" s="2">
        <v>2.0</v>
      </c>
      <c r="E134" s="2">
        <v>1.0</v>
      </c>
      <c r="F134" s="3"/>
      <c r="G134" s="3"/>
      <c r="H134" s="3" t="s">
        <v>16</v>
      </c>
      <c r="I134" s="4">
        <f t="shared" si="28"/>
        <v>12</v>
      </c>
      <c r="J134" s="5" t="s">
        <v>6</v>
      </c>
      <c r="K134" s="5">
        <v>6.0</v>
      </c>
      <c r="R134" s="5" t="s">
        <v>21</v>
      </c>
      <c r="S134" s="5">
        <v>6.0</v>
      </c>
    </row>
    <row r="135">
      <c r="A135" s="2">
        <v>1996.0</v>
      </c>
      <c r="B135" s="3" t="s">
        <v>54</v>
      </c>
      <c r="C135" s="3" t="s">
        <v>80</v>
      </c>
      <c r="D135" s="2">
        <v>3.0</v>
      </c>
      <c r="E135" s="2">
        <v>0.0</v>
      </c>
      <c r="F135" s="3"/>
      <c r="G135" s="3"/>
      <c r="H135" s="3" t="s">
        <v>54</v>
      </c>
      <c r="I135" s="4">
        <f t="shared" si="28"/>
        <v>1</v>
      </c>
      <c r="J135" s="5" t="s">
        <v>21</v>
      </c>
      <c r="K135" s="5">
        <v>6.0</v>
      </c>
      <c r="R135" s="5" t="s">
        <v>12</v>
      </c>
      <c r="S135" s="5">
        <v>6.0</v>
      </c>
    </row>
    <row r="136">
      <c r="A136" s="2">
        <v>1996.0</v>
      </c>
      <c r="B136" s="3" t="s">
        <v>10</v>
      </c>
      <c r="C136" s="8" t="s">
        <v>18</v>
      </c>
      <c r="D136" s="3"/>
      <c r="E136" s="3"/>
      <c r="F136" s="3"/>
      <c r="G136" s="3"/>
      <c r="H136" s="3" t="s">
        <v>10</v>
      </c>
      <c r="I136" s="4">
        <f t="shared" si="28"/>
        <v>3</v>
      </c>
      <c r="J136" s="5" t="s">
        <v>12</v>
      </c>
      <c r="K136" s="5">
        <v>6.0</v>
      </c>
      <c r="R136" s="5" t="s">
        <v>9</v>
      </c>
      <c r="S136" s="5">
        <v>6.0</v>
      </c>
    </row>
    <row r="137">
      <c r="A137" s="3"/>
      <c r="B137" s="3" t="s">
        <v>22</v>
      </c>
      <c r="C137" s="3" t="s">
        <v>22</v>
      </c>
      <c r="D137" s="3"/>
      <c r="E137" s="3"/>
      <c r="F137" s="3"/>
      <c r="G137" s="3"/>
      <c r="H137" s="3" t="s">
        <v>22</v>
      </c>
      <c r="I137" s="4"/>
      <c r="J137" s="5" t="s">
        <v>9</v>
      </c>
      <c r="K137" s="5">
        <v>6.0</v>
      </c>
      <c r="M137" s="5" t="str">
        <f t="shared" ref="M137:M138" si="29">B137</f>
        <v/>
      </c>
      <c r="R137" s="5" t="s">
        <v>7</v>
      </c>
      <c r="S137" s="5">
        <v>6.0</v>
      </c>
      <c r="W137" s="5" t="s">
        <v>22</v>
      </c>
    </row>
    <row r="138">
      <c r="A138" s="2">
        <v>1997.0</v>
      </c>
      <c r="B138" s="3" t="s">
        <v>18</v>
      </c>
      <c r="C138" s="3" t="s">
        <v>16</v>
      </c>
      <c r="D138" s="2">
        <v>3.0</v>
      </c>
      <c r="E138" s="2">
        <v>1.0</v>
      </c>
      <c r="F138" s="3"/>
      <c r="G138" s="3"/>
      <c r="H138" s="3" t="s">
        <v>18</v>
      </c>
      <c r="I138" s="4">
        <f t="shared" ref="I138:I144" si="30">countif(B138:B472, B138)</f>
        <v>6</v>
      </c>
      <c r="J138" s="5" t="s">
        <v>7</v>
      </c>
      <c r="K138" s="5">
        <v>6.0</v>
      </c>
      <c r="M138" s="5" t="str">
        <f t="shared" si="29"/>
        <v>Borussia Dortmund</v>
      </c>
      <c r="R138" s="5" t="s">
        <v>26</v>
      </c>
      <c r="S138" s="5">
        <v>5.0</v>
      </c>
      <c r="W138" s="5" t="s">
        <v>18</v>
      </c>
    </row>
    <row r="139">
      <c r="A139" s="2">
        <v>1997.0</v>
      </c>
      <c r="B139" s="3" t="s">
        <v>16</v>
      </c>
      <c r="C139" s="3" t="s">
        <v>10</v>
      </c>
      <c r="D139" s="2">
        <v>6.0</v>
      </c>
      <c r="E139" s="2">
        <v>2.0</v>
      </c>
      <c r="F139" s="3"/>
      <c r="G139" s="3"/>
      <c r="H139" s="3" t="s">
        <v>16</v>
      </c>
      <c r="I139" s="4">
        <f t="shared" si="30"/>
        <v>11</v>
      </c>
      <c r="J139" s="5" t="s">
        <v>26</v>
      </c>
      <c r="K139" s="5">
        <v>5.0</v>
      </c>
      <c r="R139" s="5" t="s">
        <v>24</v>
      </c>
      <c r="S139" s="5">
        <v>5.0</v>
      </c>
    </row>
    <row r="140">
      <c r="A140" s="2">
        <v>1997.0</v>
      </c>
      <c r="B140" s="3" t="s">
        <v>18</v>
      </c>
      <c r="C140" s="3" t="s">
        <v>20</v>
      </c>
      <c r="D140" s="2">
        <v>2.0</v>
      </c>
      <c r="E140" s="2">
        <v>0.0</v>
      </c>
      <c r="F140" s="3"/>
      <c r="G140" s="3"/>
      <c r="H140" s="3" t="s">
        <v>18</v>
      </c>
      <c r="I140" s="4">
        <f t="shared" si="30"/>
        <v>5</v>
      </c>
      <c r="J140" s="5" t="s">
        <v>24</v>
      </c>
      <c r="K140" s="5">
        <v>5.0</v>
      </c>
      <c r="R140" s="5" t="s">
        <v>27</v>
      </c>
      <c r="S140" s="5">
        <v>5.0</v>
      </c>
    </row>
    <row r="141">
      <c r="A141" s="2">
        <v>1997.0</v>
      </c>
      <c r="B141" s="3" t="s">
        <v>16</v>
      </c>
      <c r="C141" s="3" t="s">
        <v>81</v>
      </c>
      <c r="D141" s="2">
        <v>3.0</v>
      </c>
      <c r="E141" s="2">
        <v>1.0</v>
      </c>
      <c r="F141" s="3"/>
      <c r="G141" s="3"/>
      <c r="H141" s="3" t="s">
        <v>16</v>
      </c>
      <c r="I141" s="4">
        <f t="shared" si="30"/>
        <v>10</v>
      </c>
      <c r="J141" s="5" t="s">
        <v>27</v>
      </c>
      <c r="K141" s="5">
        <v>5.0</v>
      </c>
      <c r="R141" s="5" t="s">
        <v>30</v>
      </c>
      <c r="S141" s="5">
        <v>5.0</v>
      </c>
    </row>
    <row r="142">
      <c r="A142" s="2">
        <v>1997.0</v>
      </c>
      <c r="B142" s="3" t="s">
        <v>10</v>
      </c>
      <c r="C142" s="3" t="s">
        <v>33</v>
      </c>
      <c r="D142" s="2">
        <v>4.0</v>
      </c>
      <c r="E142" s="2">
        <v>3.0</v>
      </c>
      <c r="F142" s="3"/>
      <c r="G142" s="3"/>
      <c r="H142" s="3" t="s">
        <v>10</v>
      </c>
      <c r="I142" s="4">
        <f t="shared" si="30"/>
        <v>2</v>
      </c>
      <c r="J142" s="5" t="s">
        <v>32</v>
      </c>
      <c r="K142" s="5">
        <v>5.0</v>
      </c>
      <c r="R142" s="5" t="s">
        <v>32</v>
      </c>
      <c r="S142" s="5">
        <v>5.0</v>
      </c>
    </row>
    <row r="143">
      <c r="A143" s="2">
        <v>1997.0</v>
      </c>
      <c r="B143" s="3" t="s">
        <v>20</v>
      </c>
      <c r="C143" s="3" t="s">
        <v>27</v>
      </c>
      <c r="D143" s="2">
        <v>4.0</v>
      </c>
      <c r="E143" s="2">
        <v>0.0</v>
      </c>
      <c r="F143" s="3"/>
      <c r="G143" s="3"/>
      <c r="H143" s="3" t="s">
        <v>20</v>
      </c>
      <c r="I143" s="4">
        <f t="shared" si="30"/>
        <v>13</v>
      </c>
      <c r="J143" s="5" t="s">
        <v>10</v>
      </c>
      <c r="K143" s="5">
        <v>5.0</v>
      </c>
      <c r="R143" s="5" t="s">
        <v>10</v>
      </c>
      <c r="S143" s="5">
        <v>5.0</v>
      </c>
    </row>
    <row r="144">
      <c r="A144" s="2">
        <v>1997.0</v>
      </c>
      <c r="B144" s="3" t="s">
        <v>18</v>
      </c>
      <c r="C144" s="3" t="s">
        <v>82</v>
      </c>
      <c r="D144" s="2">
        <v>4.0</v>
      </c>
      <c r="E144" s="2">
        <v>1.0</v>
      </c>
      <c r="F144" s="3"/>
      <c r="G144" s="3"/>
      <c r="H144" s="3" t="s">
        <v>18</v>
      </c>
      <c r="I144" s="4">
        <f t="shared" si="30"/>
        <v>4</v>
      </c>
      <c r="J144" s="5" t="s">
        <v>18</v>
      </c>
      <c r="K144" s="5">
        <v>5.0</v>
      </c>
      <c r="R144" s="5" t="s">
        <v>18</v>
      </c>
      <c r="S144" s="5">
        <v>5.0</v>
      </c>
    </row>
    <row r="145">
      <c r="A145" s="3"/>
      <c r="B145" s="3" t="s">
        <v>22</v>
      </c>
      <c r="C145" s="3" t="s">
        <v>22</v>
      </c>
      <c r="D145" s="3"/>
      <c r="E145" s="3"/>
      <c r="F145" s="3"/>
      <c r="G145" s="3"/>
      <c r="H145" s="3" t="s">
        <v>22</v>
      </c>
      <c r="I145" s="4"/>
      <c r="J145" s="5" t="s">
        <v>16</v>
      </c>
      <c r="K145" s="5">
        <v>5.0</v>
      </c>
      <c r="M145" s="5" t="str">
        <f t="shared" ref="M145:M146" si="31">B145</f>
        <v/>
      </c>
      <c r="R145" s="5" t="s">
        <v>16</v>
      </c>
      <c r="S145" s="5">
        <v>5.0</v>
      </c>
      <c r="W145" s="5" t="s">
        <v>22</v>
      </c>
    </row>
    <row r="146">
      <c r="A146" s="2">
        <v>1998.0</v>
      </c>
      <c r="B146" s="3" t="s">
        <v>7</v>
      </c>
      <c r="C146" s="3" t="s">
        <v>16</v>
      </c>
      <c r="D146" s="2">
        <v>1.0</v>
      </c>
      <c r="E146" s="2">
        <v>0.0</v>
      </c>
      <c r="F146" s="3"/>
      <c r="G146" s="3"/>
      <c r="H146" s="3" t="s">
        <v>7</v>
      </c>
      <c r="I146" s="4">
        <f t="shared" ref="I146:I152" si="32">countif(B146:B480, B146)</f>
        <v>28</v>
      </c>
      <c r="J146" s="5" t="s">
        <v>11</v>
      </c>
      <c r="K146" s="5">
        <v>5.0</v>
      </c>
      <c r="M146" s="5" t="str">
        <f t="shared" si="31"/>
        <v>Real Madrid</v>
      </c>
      <c r="R146" s="5" t="s">
        <v>11</v>
      </c>
      <c r="S146" s="5">
        <v>5.0</v>
      </c>
      <c r="W146" s="5" t="s">
        <v>7</v>
      </c>
    </row>
    <row r="147">
      <c r="A147" s="2">
        <v>1998.0</v>
      </c>
      <c r="B147" s="3" t="s">
        <v>16</v>
      </c>
      <c r="C147" s="3" t="s">
        <v>38</v>
      </c>
      <c r="D147" s="2">
        <v>6.0</v>
      </c>
      <c r="E147" s="2">
        <v>4.0</v>
      </c>
      <c r="F147" s="3"/>
      <c r="G147" s="3"/>
      <c r="H147" s="3" t="s">
        <v>16</v>
      </c>
      <c r="I147" s="4">
        <f t="shared" si="32"/>
        <v>9</v>
      </c>
      <c r="J147" s="5" t="s">
        <v>8</v>
      </c>
      <c r="K147" s="5">
        <v>5.0</v>
      </c>
      <c r="R147" s="5" t="s">
        <v>8</v>
      </c>
      <c r="S147" s="5">
        <v>5.0</v>
      </c>
    </row>
    <row r="148">
      <c r="A148" s="2">
        <v>1998.0</v>
      </c>
      <c r="B148" s="3" t="s">
        <v>7</v>
      </c>
      <c r="C148" s="3" t="s">
        <v>18</v>
      </c>
      <c r="D148" s="2">
        <v>2.0</v>
      </c>
      <c r="E148" s="2">
        <v>0.0</v>
      </c>
      <c r="F148" s="3"/>
      <c r="G148" s="3"/>
      <c r="H148" s="3" t="s">
        <v>7</v>
      </c>
      <c r="I148" s="4">
        <f t="shared" si="32"/>
        <v>27</v>
      </c>
      <c r="J148" s="5" t="s">
        <v>20</v>
      </c>
      <c r="K148" s="5">
        <v>5.0</v>
      </c>
      <c r="R148" s="5" t="s">
        <v>20</v>
      </c>
      <c r="S148" s="5">
        <v>5.0</v>
      </c>
    </row>
    <row r="149">
      <c r="A149" s="2">
        <v>1998.0</v>
      </c>
      <c r="B149" s="3" t="s">
        <v>16</v>
      </c>
      <c r="C149" s="3" t="s">
        <v>29</v>
      </c>
      <c r="D149" s="2">
        <v>5.0</v>
      </c>
      <c r="E149" s="2">
        <v>2.0</v>
      </c>
      <c r="F149" s="3"/>
      <c r="G149" s="3"/>
      <c r="H149" s="3" t="s">
        <v>16</v>
      </c>
      <c r="I149" s="4">
        <f t="shared" si="32"/>
        <v>8</v>
      </c>
      <c r="J149" s="5" t="s">
        <v>21</v>
      </c>
      <c r="K149" s="5">
        <v>5.0</v>
      </c>
      <c r="R149" s="5" t="s">
        <v>21</v>
      </c>
      <c r="S149" s="5">
        <v>5.0</v>
      </c>
    </row>
    <row r="150">
      <c r="A150" s="2">
        <v>1998.0</v>
      </c>
      <c r="B150" s="3" t="s">
        <v>38</v>
      </c>
      <c r="C150" s="3" t="s">
        <v>20</v>
      </c>
      <c r="D150" s="2">
        <v>1.0</v>
      </c>
      <c r="E150" s="2">
        <v>1.0</v>
      </c>
      <c r="F150" s="3"/>
      <c r="G150" s="3"/>
      <c r="H150" s="3" t="s">
        <v>38</v>
      </c>
      <c r="I150" s="4">
        <f t="shared" si="32"/>
        <v>4</v>
      </c>
      <c r="J150" s="5" t="s">
        <v>12</v>
      </c>
      <c r="K150" s="5">
        <v>5.0</v>
      </c>
      <c r="R150" s="5" t="s">
        <v>12</v>
      </c>
      <c r="S150" s="5">
        <v>5.0</v>
      </c>
    </row>
    <row r="151">
      <c r="A151" s="2">
        <v>1998.0</v>
      </c>
      <c r="B151" s="3" t="s">
        <v>7</v>
      </c>
      <c r="C151" s="3" t="s">
        <v>51</v>
      </c>
      <c r="D151" s="2">
        <v>4.0</v>
      </c>
      <c r="E151" s="2">
        <v>1.0</v>
      </c>
      <c r="F151" s="3"/>
      <c r="G151" s="3"/>
      <c r="H151" s="3" t="s">
        <v>7</v>
      </c>
      <c r="I151" s="4">
        <f t="shared" si="32"/>
        <v>26</v>
      </c>
      <c r="J151" s="5" t="s">
        <v>33</v>
      </c>
      <c r="K151" s="5">
        <v>5.0</v>
      </c>
      <c r="R151" s="5" t="s">
        <v>33</v>
      </c>
      <c r="S151" s="5">
        <v>5.0</v>
      </c>
    </row>
    <row r="152">
      <c r="A152" s="2">
        <v>1998.0</v>
      </c>
      <c r="B152" s="3" t="s">
        <v>18</v>
      </c>
      <c r="C152" s="3" t="s">
        <v>9</v>
      </c>
      <c r="D152" s="2">
        <v>1.0</v>
      </c>
      <c r="E152" s="2">
        <v>0.0</v>
      </c>
      <c r="F152" s="3"/>
      <c r="G152" s="3"/>
      <c r="H152" s="3" t="s">
        <v>18</v>
      </c>
      <c r="I152" s="4">
        <f t="shared" si="32"/>
        <v>3</v>
      </c>
      <c r="J152" s="5" t="s">
        <v>9</v>
      </c>
      <c r="K152" s="5">
        <v>5.0</v>
      </c>
      <c r="R152" s="5" t="s">
        <v>9</v>
      </c>
      <c r="S152" s="5">
        <v>5.0</v>
      </c>
    </row>
    <row r="153">
      <c r="A153" s="3"/>
      <c r="B153" s="3" t="s">
        <v>22</v>
      </c>
      <c r="C153" s="3" t="s">
        <v>22</v>
      </c>
      <c r="D153" s="3"/>
      <c r="E153" s="3"/>
      <c r="F153" s="3"/>
      <c r="G153" s="3"/>
      <c r="H153" s="3" t="s">
        <v>22</v>
      </c>
      <c r="I153" s="4"/>
      <c r="J153" s="5" t="s">
        <v>7</v>
      </c>
      <c r="K153" s="5">
        <v>5.0</v>
      </c>
      <c r="M153" s="5" t="str">
        <f t="shared" ref="M153:M154" si="33">B153</f>
        <v/>
      </c>
      <c r="R153" s="5" t="s">
        <v>7</v>
      </c>
      <c r="S153" s="5">
        <v>5.0</v>
      </c>
      <c r="W153" s="5" t="s">
        <v>22</v>
      </c>
    </row>
    <row r="154">
      <c r="A154" s="2">
        <v>1999.0</v>
      </c>
      <c r="B154" s="3" t="s">
        <v>20</v>
      </c>
      <c r="C154" s="3" t="s">
        <v>9</v>
      </c>
      <c r="D154" s="2">
        <v>2.0</v>
      </c>
      <c r="E154" s="2">
        <v>1.0</v>
      </c>
      <c r="F154" s="3"/>
      <c r="G154" s="3"/>
      <c r="H154" s="3" t="s">
        <v>20</v>
      </c>
      <c r="I154" s="4">
        <f t="shared" ref="I154:I160" si="34">countif(B154:B488, B154)</f>
        <v>12</v>
      </c>
      <c r="J154" s="5" t="s">
        <v>6</v>
      </c>
      <c r="K154" s="5">
        <v>5.0</v>
      </c>
      <c r="M154" s="5" t="str">
        <f t="shared" si="33"/>
        <v>Manchester United</v>
      </c>
      <c r="R154" s="5" t="s">
        <v>6</v>
      </c>
      <c r="S154" s="5">
        <v>5.0</v>
      </c>
      <c r="W154" s="5" t="s">
        <v>20</v>
      </c>
    </row>
    <row r="155">
      <c r="A155" s="2">
        <v>1999.0</v>
      </c>
      <c r="B155" s="3" t="s">
        <v>20</v>
      </c>
      <c r="C155" s="3" t="s">
        <v>16</v>
      </c>
      <c r="D155" s="2">
        <v>4.0</v>
      </c>
      <c r="E155" s="2">
        <v>3.0</v>
      </c>
      <c r="F155" s="3"/>
      <c r="G155" s="3"/>
      <c r="H155" s="3" t="s">
        <v>20</v>
      </c>
      <c r="I155" s="4">
        <f t="shared" si="34"/>
        <v>11</v>
      </c>
      <c r="J155" s="5" t="s">
        <v>26</v>
      </c>
      <c r="K155" s="5">
        <v>4.0</v>
      </c>
      <c r="R155" s="5" t="s">
        <v>26</v>
      </c>
      <c r="S155" s="5">
        <v>4.0</v>
      </c>
    </row>
    <row r="156">
      <c r="A156" s="2">
        <v>1999.0</v>
      </c>
      <c r="B156" s="3" t="s">
        <v>9</v>
      </c>
      <c r="C156" s="3" t="s">
        <v>29</v>
      </c>
      <c r="D156" s="2">
        <v>4.0</v>
      </c>
      <c r="E156" s="2">
        <v>3.0</v>
      </c>
      <c r="F156" s="3"/>
      <c r="G156" s="3"/>
      <c r="H156" s="3" t="s">
        <v>9</v>
      </c>
      <c r="I156" s="4">
        <f t="shared" si="34"/>
        <v>20</v>
      </c>
      <c r="J156" s="5" t="s">
        <v>27</v>
      </c>
      <c r="K156" s="5">
        <v>4.0</v>
      </c>
      <c r="R156" s="5" t="s">
        <v>27</v>
      </c>
      <c r="S156" s="5">
        <v>4.0</v>
      </c>
    </row>
    <row r="157">
      <c r="A157" s="2">
        <v>1999.0</v>
      </c>
      <c r="B157" s="3" t="s">
        <v>20</v>
      </c>
      <c r="C157" s="3" t="s">
        <v>11</v>
      </c>
      <c r="D157" s="2">
        <v>3.0</v>
      </c>
      <c r="E157" s="2">
        <v>1.0</v>
      </c>
      <c r="F157" s="3"/>
      <c r="G157" s="3"/>
      <c r="H157" s="3" t="s">
        <v>20</v>
      </c>
      <c r="I157" s="4">
        <f t="shared" si="34"/>
        <v>10</v>
      </c>
      <c r="J157" s="5" t="s">
        <v>31</v>
      </c>
      <c r="K157" s="5">
        <v>4.0</v>
      </c>
      <c r="R157" s="5" t="s">
        <v>31</v>
      </c>
      <c r="S157" s="5">
        <v>4.0</v>
      </c>
    </row>
    <row r="158">
      <c r="A158" s="2">
        <v>1999.0</v>
      </c>
      <c r="B158" s="3" t="s">
        <v>16</v>
      </c>
      <c r="C158" s="3" t="s">
        <v>83</v>
      </c>
      <c r="D158" s="2">
        <v>3.0</v>
      </c>
      <c r="E158" s="2">
        <v>2.0</v>
      </c>
      <c r="F158" s="3"/>
      <c r="G158" s="3"/>
      <c r="H158" s="3" t="s">
        <v>16</v>
      </c>
      <c r="I158" s="4">
        <f t="shared" si="34"/>
        <v>7</v>
      </c>
      <c r="J158" s="5" t="s">
        <v>30</v>
      </c>
      <c r="K158" s="5">
        <v>4.0</v>
      </c>
      <c r="R158" s="5" t="s">
        <v>30</v>
      </c>
      <c r="S158" s="5">
        <v>4.0</v>
      </c>
    </row>
    <row r="159">
      <c r="A159" s="2">
        <v>1999.0</v>
      </c>
      <c r="B159" s="3" t="s">
        <v>29</v>
      </c>
      <c r="C159" s="3" t="s">
        <v>7</v>
      </c>
      <c r="D159" s="2">
        <v>3.0</v>
      </c>
      <c r="E159" s="2">
        <v>1.0</v>
      </c>
      <c r="F159" s="3"/>
      <c r="G159" s="3"/>
      <c r="H159" s="3" t="s">
        <v>29</v>
      </c>
      <c r="I159" s="4">
        <f t="shared" si="34"/>
        <v>1</v>
      </c>
      <c r="J159" s="5" t="s">
        <v>28</v>
      </c>
      <c r="K159" s="5">
        <v>4.0</v>
      </c>
      <c r="R159" s="5" t="s">
        <v>28</v>
      </c>
      <c r="S159" s="5">
        <v>4.0</v>
      </c>
    </row>
    <row r="160">
      <c r="A160" s="2">
        <v>1999.0</v>
      </c>
      <c r="B160" s="3" t="s">
        <v>9</v>
      </c>
      <c r="C160" s="3" t="s">
        <v>84</v>
      </c>
      <c r="D160" s="2">
        <v>6.0</v>
      </c>
      <c r="E160" s="2">
        <v>0.0</v>
      </c>
      <c r="F160" s="3"/>
      <c r="G160" s="3"/>
      <c r="H160" s="3" t="s">
        <v>9</v>
      </c>
      <c r="I160" s="4">
        <f t="shared" si="34"/>
        <v>19</v>
      </c>
      <c r="J160" s="5" t="s">
        <v>32</v>
      </c>
      <c r="K160" s="5">
        <v>4.0</v>
      </c>
      <c r="R160" s="5" t="s">
        <v>32</v>
      </c>
      <c r="S160" s="5">
        <v>4.0</v>
      </c>
    </row>
    <row r="161">
      <c r="A161" s="3"/>
      <c r="B161" s="3" t="s">
        <v>22</v>
      </c>
      <c r="C161" s="3" t="s">
        <v>22</v>
      </c>
      <c r="D161" s="3"/>
      <c r="E161" s="3"/>
      <c r="F161" s="3"/>
      <c r="G161" s="3"/>
      <c r="H161" s="3" t="s">
        <v>22</v>
      </c>
      <c r="I161" s="4"/>
      <c r="J161" s="5" t="s">
        <v>24</v>
      </c>
      <c r="K161" s="5">
        <v>4.0</v>
      </c>
      <c r="M161" s="5" t="str">
        <f t="shared" ref="M161:M162" si="35">B161</f>
        <v/>
      </c>
      <c r="R161" s="5" t="s">
        <v>24</v>
      </c>
      <c r="S161" s="5">
        <v>4.0</v>
      </c>
      <c r="W161" s="5" t="s">
        <v>22</v>
      </c>
    </row>
    <row r="162">
      <c r="A162" s="2">
        <v>2000.0</v>
      </c>
      <c r="B162" s="3" t="s">
        <v>7</v>
      </c>
      <c r="C162" s="3" t="s">
        <v>40</v>
      </c>
      <c r="D162" s="2">
        <v>3.0</v>
      </c>
      <c r="E162" s="2">
        <v>0.0</v>
      </c>
      <c r="F162" s="3"/>
      <c r="G162" s="3"/>
      <c r="H162" s="3" t="s">
        <v>7</v>
      </c>
      <c r="I162" s="4">
        <f t="shared" ref="I162:I168" si="36">countif(B162:B496, B162)</f>
        <v>25</v>
      </c>
      <c r="J162" s="5" t="s">
        <v>36</v>
      </c>
      <c r="K162" s="5">
        <v>4.0</v>
      </c>
      <c r="M162" s="5" t="str">
        <f t="shared" si="35"/>
        <v>Real Madrid</v>
      </c>
      <c r="R162" s="5" t="s">
        <v>36</v>
      </c>
      <c r="S162" s="5">
        <v>4.0</v>
      </c>
      <c r="W162" s="5" t="s">
        <v>7</v>
      </c>
    </row>
    <row r="163">
      <c r="A163" s="2">
        <v>2000.0</v>
      </c>
      <c r="B163" s="3" t="s">
        <v>40</v>
      </c>
      <c r="C163" s="3" t="s">
        <v>12</v>
      </c>
      <c r="D163" s="2">
        <v>5.0</v>
      </c>
      <c r="E163" s="2">
        <v>3.0</v>
      </c>
      <c r="F163" s="3"/>
      <c r="G163" s="3"/>
      <c r="H163" s="3" t="s">
        <v>40</v>
      </c>
      <c r="I163" s="4">
        <f t="shared" si="36"/>
        <v>4</v>
      </c>
      <c r="J163" s="5" t="s">
        <v>37</v>
      </c>
      <c r="K163" s="5">
        <v>4.0</v>
      </c>
      <c r="R163" s="5" t="s">
        <v>37</v>
      </c>
      <c r="S163" s="5">
        <v>4.0</v>
      </c>
    </row>
    <row r="164">
      <c r="A164" s="2">
        <v>2000.0</v>
      </c>
      <c r="B164" s="3" t="s">
        <v>7</v>
      </c>
      <c r="C164" s="3" t="s">
        <v>9</v>
      </c>
      <c r="D164" s="2">
        <v>3.0</v>
      </c>
      <c r="E164" s="2">
        <v>2.0</v>
      </c>
      <c r="F164" s="3"/>
      <c r="G164" s="3"/>
      <c r="H164" s="3" t="s">
        <v>7</v>
      </c>
      <c r="I164" s="4">
        <f t="shared" si="36"/>
        <v>24</v>
      </c>
      <c r="J164" s="5" t="s">
        <v>10</v>
      </c>
      <c r="K164" s="5">
        <v>4.0</v>
      </c>
      <c r="R164" s="5" t="s">
        <v>10</v>
      </c>
      <c r="S164" s="5">
        <v>4.0</v>
      </c>
    </row>
    <row r="165">
      <c r="A165" s="2">
        <v>2000.0</v>
      </c>
      <c r="B165" s="3" t="s">
        <v>40</v>
      </c>
      <c r="C165" s="3" t="s">
        <v>85</v>
      </c>
      <c r="D165" s="2">
        <v>5.0</v>
      </c>
      <c r="E165" s="2">
        <v>3.0</v>
      </c>
      <c r="F165" s="3"/>
      <c r="G165" s="3"/>
      <c r="H165" s="3" t="s">
        <v>40</v>
      </c>
      <c r="I165" s="4">
        <f t="shared" si="36"/>
        <v>3</v>
      </c>
      <c r="J165" s="5" t="s">
        <v>18</v>
      </c>
      <c r="K165" s="5">
        <v>4.0</v>
      </c>
      <c r="R165" s="5" t="s">
        <v>18</v>
      </c>
      <c r="S165" s="5">
        <v>4.0</v>
      </c>
    </row>
    <row r="166">
      <c r="A166" s="2">
        <v>2000.0</v>
      </c>
      <c r="B166" s="3" t="s">
        <v>12</v>
      </c>
      <c r="C166" s="3" t="s">
        <v>21</v>
      </c>
      <c r="D166" s="2">
        <v>6.0</v>
      </c>
      <c r="E166" s="2">
        <v>4.0</v>
      </c>
      <c r="F166" s="3"/>
      <c r="G166" s="3"/>
      <c r="H166" s="3" t="s">
        <v>12</v>
      </c>
      <c r="I166" s="4">
        <f t="shared" si="36"/>
        <v>19</v>
      </c>
      <c r="J166" s="5" t="s">
        <v>38</v>
      </c>
      <c r="K166" s="5">
        <v>4.0</v>
      </c>
      <c r="R166" s="5" t="s">
        <v>38</v>
      </c>
      <c r="S166" s="5">
        <v>4.0</v>
      </c>
    </row>
    <row r="167">
      <c r="A167" s="2">
        <v>2000.0</v>
      </c>
      <c r="B167" s="3" t="s">
        <v>9</v>
      </c>
      <c r="C167" s="3" t="s">
        <v>27</v>
      </c>
      <c r="D167" s="2">
        <v>3.0</v>
      </c>
      <c r="E167" s="2">
        <v>2.0</v>
      </c>
      <c r="F167" s="3"/>
      <c r="G167" s="3"/>
      <c r="H167" s="3" t="s">
        <v>9</v>
      </c>
      <c r="I167" s="4">
        <f t="shared" si="36"/>
        <v>18</v>
      </c>
      <c r="J167" s="5" t="s">
        <v>40</v>
      </c>
      <c r="K167" s="5">
        <v>4.0</v>
      </c>
      <c r="R167" s="5" t="s">
        <v>40</v>
      </c>
      <c r="S167" s="5">
        <v>4.0</v>
      </c>
    </row>
    <row r="168">
      <c r="A168" s="2">
        <v>2000.0</v>
      </c>
      <c r="B168" s="3" t="s">
        <v>7</v>
      </c>
      <c r="C168" s="3" t="s">
        <v>20</v>
      </c>
      <c r="D168" s="2">
        <v>3.0</v>
      </c>
      <c r="E168" s="2">
        <v>2.0</v>
      </c>
      <c r="F168" s="3"/>
      <c r="G168" s="3"/>
      <c r="H168" s="3" t="s">
        <v>7</v>
      </c>
      <c r="I168" s="4">
        <f t="shared" si="36"/>
        <v>23</v>
      </c>
      <c r="J168" s="5" t="s">
        <v>8</v>
      </c>
      <c r="K168" s="5">
        <v>4.0</v>
      </c>
      <c r="R168" s="5" t="s">
        <v>8</v>
      </c>
      <c r="S168" s="5">
        <v>4.0</v>
      </c>
    </row>
    <row r="169">
      <c r="A169" s="3"/>
      <c r="B169" s="3" t="s">
        <v>22</v>
      </c>
      <c r="C169" s="3" t="s">
        <v>22</v>
      </c>
      <c r="D169" s="3"/>
      <c r="E169" s="3"/>
      <c r="F169" s="3"/>
      <c r="G169" s="3"/>
      <c r="H169" s="3" t="s">
        <v>22</v>
      </c>
      <c r="I169" s="4"/>
      <c r="J169" s="5" t="s">
        <v>11</v>
      </c>
      <c r="K169" s="5">
        <v>4.0</v>
      </c>
      <c r="R169" s="5" t="s">
        <v>11</v>
      </c>
      <c r="S169" s="5">
        <v>4.0</v>
      </c>
    </row>
    <row r="170">
      <c r="A170" s="2">
        <v>2001.0</v>
      </c>
      <c r="B170" s="3" t="s">
        <v>9</v>
      </c>
      <c r="C170" s="3" t="s">
        <v>40</v>
      </c>
      <c r="D170" s="2">
        <v>1.0</v>
      </c>
      <c r="E170" s="2">
        <v>1.0</v>
      </c>
      <c r="F170" s="3"/>
      <c r="G170" s="3"/>
      <c r="H170" s="3" t="s">
        <v>9</v>
      </c>
      <c r="I170" s="4">
        <f t="shared" ref="I170:I176" si="37">countif(B170:B504, B170)</f>
        <v>17</v>
      </c>
      <c r="J170" s="5" t="s">
        <v>20</v>
      </c>
      <c r="K170" s="5">
        <v>4.0</v>
      </c>
      <c r="M170" s="5" t="str">
        <f>B170</f>
        <v>Bayern Munich</v>
      </c>
      <c r="R170" s="5" t="s">
        <v>20</v>
      </c>
      <c r="S170" s="5">
        <v>4.0</v>
      </c>
      <c r="W170" s="5" t="s">
        <v>9</v>
      </c>
    </row>
    <row r="171">
      <c r="A171" s="2">
        <v>2001.0</v>
      </c>
      <c r="B171" s="3" t="s">
        <v>40</v>
      </c>
      <c r="C171" s="3" t="s">
        <v>65</v>
      </c>
      <c r="D171" s="2">
        <v>3.0</v>
      </c>
      <c r="E171" s="2">
        <v>0.0</v>
      </c>
      <c r="F171" s="3"/>
      <c r="G171" s="3"/>
      <c r="H171" s="3" t="s">
        <v>40</v>
      </c>
      <c r="I171" s="4">
        <f t="shared" si="37"/>
        <v>2</v>
      </c>
      <c r="J171" s="5" t="s">
        <v>21</v>
      </c>
      <c r="K171" s="5">
        <v>4.0</v>
      </c>
      <c r="R171" s="5" t="s">
        <v>21</v>
      </c>
      <c r="S171" s="5">
        <v>4.0</v>
      </c>
    </row>
    <row r="172">
      <c r="A172" s="2">
        <v>2001.0</v>
      </c>
      <c r="B172" s="3" t="s">
        <v>9</v>
      </c>
      <c r="C172" s="3" t="s">
        <v>7</v>
      </c>
      <c r="D172" s="2">
        <v>3.0</v>
      </c>
      <c r="E172" s="2">
        <v>1.0</v>
      </c>
      <c r="F172" s="3"/>
      <c r="G172" s="3"/>
      <c r="H172" s="3" t="s">
        <v>9</v>
      </c>
      <c r="I172" s="4">
        <f t="shared" si="37"/>
        <v>16</v>
      </c>
      <c r="J172" s="5" t="s">
        <v>33</v>
      </c>
      <c r="K172" s="5">
        <v>4.0</v>
      </c>
      <c r="R172" s="5" t="s">
        <v>33</v>
      </c>
      <c r="S172" s="5">
        <v>4.0</v>
      </c>
    </row>
    <row r="173">
      <c r="A173" s="2">
        <v>2001.0</v>
      </c>
      <c r="B173" s="3" t="s">
        <v>9</v>
      </c>
      <c r="C173" s="3" t="s">
        <v>20</v>
      </c>
      <c r="D173" s="2">
        <v>3.0</v>
      </c>
      <c r="E173" s="2">
        <v>1.0</v>
      </c>
      <c r="F173" s="3"/>
      <c r="G173" s="3"/>
      <c r="H173" s="3" t="s">
        <v>9</v>
      </c>
      <c r="I173" s="4">
        <f t="shared" si="37"/>
        <v>15</v>
      </c>
      <c r="J173" s="5" t="s">
        <v>12</v>
      </c>
      <c r="K173" s="5">
        <v>4.0</v>
      </c>
      <c r="R173" s="5" t="s">
        <v>12</v>
      </c>
      <c r="S173" s="5">
        <v>4.0</v>
      </c>
    </row>
    <row r="174">
      <c r="A174" s="2">
        <v>2001.0</v>
      </c>
      <c r="B174" s="3" t="s">
        <v>7</v>
      </c>
      <c r="C174" s="3" t="s">
        <v>61</v>
      </c>
      <c r="D174" s="2">
        <v>5.0</v>
      </c>
      <c r="E174" s="2">
        <v>3.0</v>
      </c>
      <c r="F174" s="3"/>
      <c r="G174" s="3"/>
      <c r="H174" s="3" t="s">
        <v>7</v>
      </c>
      <c r="I174" s="4">
        <f t="shared" si="37"/>
        <v>22</v>
      </c>
      <c r="J174" s="5" t="s">
        <v>16</v>
      </c>
      <c r="K174" s="5">
        <v>4.0</v>
      </c>
      <c r="R174" s="5" t="s">
        <v>16</v>
      </c>
      <c r="S174" s="5">
        <v>4.0</v>
      </c>
    </row>
    <row r="175">
      <c r="A175" s="2">
        <v>2001.0</v>
      </c>
      <c r="B175" s="3" t="s">
        <v>40</v>
      </c>
      <c r="C175" s="3" t="s">
        <v>48</v>
      </c>
      <c r="D175" s="2">
        <v>2.0</v>
      </c>
      <c r="E175" s="2">
        <v>2.0</v>
      </c>
      <c r="F175" s="3"/>
      <c r="G175" s="3"/>
      <c r="H175" s="3" t="s">
        <v>40</v>
      </c>
      <c r="I175" s="4">
        <f t="shared" si="37"/>
        <v>1</v>
      </c>
      <c r="J175" s="5" t="s">
        <v>7</v>
      </c>
      <c r="K175" s="5">
        <v>4.0</v>
      </c>
      <c r="R175" s="5" t="s">
        <v>7</v>
      </c>
      <c r="S175" s="5">
        <v>4.0</v>
      </c>
    </row>
    <row r="176">
      <c r="A176" s="2">
        <v>2001.0</v>
      </c>
      <c r="B176" s="3" t="s">
        <v>65</v>
      </c>
      <c r="C176" s="3" t="s">
        <v>67</v>
      </c>
      <c r="D176" s="2">
        <v>3.0</v>
      </c>
      <c r="E176" s="2">
        <v>2.0</v>
      </c>
      <c r="F176" s="3"/>
      <c r="G176" s="3"/>
      <c r="H176" s="3" t="s">
        <v>65</v>
      </c>
      <c r="I176" s="4">
        <f t="shared" si="37"/>
        <v>1</v>
      </c>
      <c r="J176" s="5" t="s">
        <v>6</v>
      </c>
      <c r="K176" s="5">
        <v>4.0</v>
      </c>
      <c r="R176" s="5" t="s">
        <v>6</v>
      </c>
      <c r="S176" s="5">
        <v>4.0</v>
      </c>
    </row>
    <row r="177">
      <c r="A177" s="3"/>
      <c r="B177" s="3" t="s">
        <v>22</v>
      </c>
      <c r="C177" s="3" t="s">
        <v>22</v>
      </c>
      <c r="D177" s="3"/>
      <c r="E177" s="3"/>
      <c r="F177" s="3"/>
      <c r="G177" s="3"/>
      <c r="H177" s="3" t="s">
        <v>22</v>
      </c>
      <c r="I177" s="4"/>
      <c r="J177" s="5" t="s">
        <v>9</v>
      </c>
      <c r="K177" s="5">
        <v>4.0</v>
      </c>
      <c r="M177" s="5" t="str">
        <f t="shared" ref="M177:M178" si="38">B177</f>
        <v/>
      </c>
      <c r="R177" s="5" t="s">
        <v>9</v>
      </c>
      <c r="S177" s="5">
        <v>4.0</v>
      </c>
      <c r="W177" s="5" t="s">
        <v>22</v>
      </c>
    </row>
    <row r="178">
      <c r="A178" s="2">
        <v>2002.0</v>
      </c>
      <c r="B178" s="3" t="s">
        <v>7</v>
      </c>
      <c r="C178" s="3" t="s">
        <v>51</v>
      </c>
      <c r="D178" s="2">
        <v>2.0</v>
      </c>
      <c r="E178" s="2">
        <v>1.0</v>
      </c>
      <c r="F178" s="3"/>
      <c r="G178" s="3"/>
      <c r="H178" s="3" t="s">
        <v>7</v>
      </c>
      <c r="I178" s="4">
        <f t="shared" ref="I178:I184" si="39">countif(B178:B512, B178)</f>
        <v>21</v>
      </c>
      <c r="J178" s="5" t="s">
        <v>13</v>
      </c>
      <c r="K178" s="5">
        <v>3.0</v>
      </c>
      <c r="M178" s="5" t="str">
        <f t="shared" si="38"/>
        <v>Real Madrid</v>
      </c>
      <c r="R178" s="5" t="s">
        <v>13</v>
      </c>
      <c r="S178" s="5">
        <v>3.0</v>
      </c>
      <c r="W178" s="5" t="s">
        <v>7</v>
      </c>
    </row>
    <row r="179">
      <c r="A179" s="2">
        <v>2002.0</v>
      </c>
      <c r="B179" s="3" t="s">
        <v>7</v>
      </c>
      <c r="C179" s="3" t="s">
        <v>12</v>
      </c>
      <c r="D179" s="2">
        <v>3.0</v>
      </c>
      <c r="E179" s="2">
        <v>1.0</v>
      </c>
      <c r="F179" s="3"/>
      <c r="G179" s="3"/>
      <c r="H179" s="3" t="s">
        <v>7</v>
      </c>
      <c r="I179" s="4">
        <f t="shared" si="39"/>
        <v>20</v>
      </c>
      <c r="J179" s="5" t="s">
        <v>23</v>
      </c>
      <c r="K179" s="5">
        <v>3.0</v>
      </c>
      <c r="R179" s="5" t="s">
        <v>23</v>
      </c>
      <c r="S179" s="5">
        <v>3.0</v>
      </c>
    </row>
    <row r="180">
      <c r="A180" s="2">
        <v>2002.0</v>
      </c>
      <c r="B180" s="3" t="s">
        <v>51</v>
      </c>
      <c r="C180" s="3" t="s">
        <v>20</v>
      </c>
      <c r="D180" s="2">
        <v>3.0</v>
      </c>
      <c r="E180" s="2">
        <v>3.0</v>
      </c>
      <c r="F180" s="3"/>
      <c r="G180" s="3"/>
      <c r="H180" s="3" t="s">
        <v>51</v>
      </c>
      <c r="I180" s="4">
        <f t="shared" si="39"/>
        <v>2</v>
      </c>
      <c r="J180" s="5" t="s">
        <v>41</v>
      </c>
      <c r="K180" s="5">
        <v>3.0</v>
      </c>
      <c r="R180" s="5" t="s">
        <v>41</v>
      </c>
      <c r="S180" s="5">
        <v>3.0</v>
      </c>
    </row>
    <row r="181">
      <c r="A181" s="2">
        <v>2002.0</v>
      </c>
      <c r="B181" s="3" t="s">
        <v>51</v>
      </c>
      <c r="C181" s="3" t="s">
        <v>6</v>
      </c>
      <c r="D181" s="2">
        <v>4.0</v>
      </c>
      <c r="E181" s="2">
        <v>3.0</v>
      </c>
      <c r="F181" s="3"/>
      <c r="G181" s="3"/>
      <c r="H181" s="3" t="s">
        <v>51</v>
      </c>
      <c r="I181" s="4">
        <f t="shared" si="39"/>
        <v>1</v>
      </c>
      <c r="J181" s="5" t="s">
        <v>31</v>
      </c>
      <c r="K181" s="5">
        <v>3.0</v>
      </c>
      <c r="R181" s="5" t="s">
        <v>31</v>
      </c>
      <c r="S181" s="5">
        <v>3.0</v>
      </c>
    </row>
    <row r="182">
      <c r="A182" s="2">
        <v>2002.0</v>
      </c>
      <c r="B182" s="3" t="s">
        <v>20</v>
      </c>
      <c r="C182" s="3" t="s">
        <v>67</v>
      </c>
      <c r="D182" s="2">
        <v>5.0</v>
      </c>
      <c r="E182" s="2">
        <v>2.0</v>
      </c>
      <c r="F182" s="3"/>
      <c r="G182" s="3"/>
      <c r="H182" s="3" t="s">
        <v>20</v>
      </c>
      <c r="I182" s="4">
        <f t="shared" si="39"/>
        <v>9</v>
      </c>
      <c r="J182" s="5" t="s">
        <v>26</v>
      </c>
      <c r="K182" s="5">
        <v>3.0</v>
      </c>
      <c r="R182" s="5" t="s">
        <v>26</v>
      </c>
      <c r="S182" s="5">
        <v>3.0</v>
      </c>
    </row>
    <row r="183">
      <c r="A183" s="2">
        <v>2002.0</v>
      </c>
      <c r="B183" s="3" t="s">
        <v>7</v>
      </c>
      <c r="C183" s="3" t="s">
        <v>9</v>
      </c>
      <c r="D183" s="2">
        <v>3.0</v>
      </c>
      <c r="E183" s="2">
        <v>2.0</v>
      </c>
      <c r="F183" s="3"/>
      <c r="G183" s="3"/>
      <c r="H183" s="3" t="s">
        <v>7</v>
      </c>
      <c r="I183" s="4">
        <f t="shared" si="39"/>
        <v>19</v>
      </c>
      <c r="J183" s="5" t="s">
        <v>30</v>
      </c>
      <c r="K183" s="5">
        <v>3.0</v>
      </c>
      <c r="R183" s="5" t="s">
        <v>30</v>
      </c>
      <c r="S183" s="5">
        <v>3.0</v>
      </c>
    </row>
    <row r="184">
      <c r="A184" s="2">
        <v>2002.0</v>
      </c>
      <c r="B184" s="3" t="s">
        <v>12</v>
      </c>
      <c r="C184" s="3" t="s">
        <v>54</v>
      </c>
      <c r="D184" s="2">
        <v>3.0</v>
      </c>
      <c r="E184" s="2">
        <v>2.0</v>
      </c>
      <c r="F184" s="3"/>
      <c r="G184" s="3"/>
      <c r="H184" s="3" t="s">
        <v>12</v>
      </c>
      <c r="I184" s="4">
        <f t="shared" si="39"/>
        <v>18</v>
      </c>
      <c r="J184" s="5" t="s">
        <v>14</v>
      </c>
      <c r="K184" s="5">
        <v>3.0</v>
      </c>
      <c r="R184" s="5" t="s">
        <v>14</v>
      </c>
      <c r="S184" s="5">
        <v>3.0</v>
      </c>
    </row>
    <row r="185">
      <c r="A185" s="3"/>
      <c r="B185" s="3" t="s">
        <v>22</v>
      </c>
      <c r="C185" s="3" t="s">
        <v>22</v>
      </c>
      <c r="D185" s="3"/>
      <c r="E185" s="3"/>
      <c r="F185" s="3"/>
      <c r="G185" s="3"/>
      <c r="H185" s="3" t="s">
        <v>22</v>
      </c>
      <c r="I185" s="4"/>
      <c r="J185" s="5" t="s">
        <v>28</v>
      </c>
      <c r="K185" s="5">
        <v>3.0</v>
      </c>
      <c r="R185" s="5" t="s">
        <v>28</v>
      </c>
      <c r="S185" s="5">
        <v>3.0</v>
      </c>
    </row>
    <row r="186">
      <c r="A186" s="2">
        <v>2003.0</v>
      </c>
      <c r="B186" s="3" t="s">
        <v>8</v>
      </c>
      <c r="C186" s="3" t="s">
        <v>16</v>
      </c>
      <c r="D186" s="2">
        <v>0.0</v>
      </c>
      <c r="E186" s="2">
        <v>0.0</v>
      </c>
      <c r="F186" s="3"/>
      <c r="G186" s="3"/>
      <c r="H186" s="3" t="s">
        <v>8</v>
      </c>
      <c r="I186" s="4">
        <f t="shared" ref="I186:I192" si="40">countif(B186:B520, B186)</f>
        <v>7</v>
      </c>
      <c r="J186" s="5" t="s">
        <v>32</v>
      </c>
      <c r="K186" s="5">
        <v>3.0</v>
      </c>
      <c r="M186" s="5" t="str">
        <f>B186</f>
        <v>AC Milan</v>
      </c>
      <c r="R186" s="5" t="s">
        <v>32</v>
      </c>
      <c r="S186" s="5">
        <v>3.0</v>
      </c>
      <c r="W186" s="5" t="s">
        <v>8</v>
      </c>
    </row>
    <row r="187">
      <c r="A187" s="2">
        <v>2003.0</v>
      </c>
      <c r="B187" s="3" t="s">
        <v>16</v>
      </c>
      <c r="C187" s="3" t="s">
        <v>7</v>
      </c>
      <c r="D187" s="2">
        <v>4.0</v>
      </c>
      <c r="E187" s="2">
        <v>3.0</v>
      </c>
      <c r="F187" s="3"/>
      <c r="G187" s="3"/>
      <c r="H187" s="3" t="s">
        <v>16</v>
      </c>
      <c r="I187" s="4">
        <f t="shared" si="40"/>
        <v>6</v>
      </c>
      <c r="J187" s="5" t="s">
        <v>45</v>
      </c>
      <c r="K187" s="5">
        <v>3.0</v>
      </c>
      <c r="R187" s="5" t="s">
        <v>45</v>
      </c>
      <c r="S187" s="5">
        <v>3.0</v>
      </c>
    </row>
    <row r="188">
      <c r="A188" s="2">
        <v>2003.0</v>
      </c>
      <c r="B188" s="3" t="s">
        <v>8</v>
      </c>
      <c r="C188" s="3" t="s">
        <v>11</v>
      </c>
      <c r="D188" s="2">
        <v>1.0</v>
      </c>
      <c r="E188" s="2">
        <v>1.0</v>
      </c>
      <c r="F188" s="3"/>
      <c r="G188" s="3"/>
      <c r="H188" s="3" t="s">
        <v>8</v>
      </c>
      <c r="I188" s="4">
        <f t="shared" si="40"/>
        <v>6</v>
      </c>
      <c r="J188" s="5" t="s">
        <v>24</v>
      </c>
      <c r="K188" s="5">
        <v>3.0</v>
      </c>
      <c r="R188" s="5" t="s">
        <v>24</v>
      </c>
      <c r="S188" s="5">
        <v>3.0</v>
      </c>
    </row>
    <row r="189">
      <c r="A189" s="2">
        <v>2003.0</v>
      </c>
      <c r="B189" s="3" t="s">
        <v>16</v>
      </c>
      <c r="C189" s="3" t="s">
        <v>12</v>
      </c>
      <c r="D189" s="2">
        <v>3.0</v>
      </c>
      <c r="E189" s="2">
        <v>2.0</v>
      </c>
      <c r="F189" s="3"/>
      <c r="G189" s="3"/>
      <c r="H189" s="3" t="s">
        <v>16</v>
      </c>
      <c r="I189" s="4">
        <f t="shared" si="40"/>
        <v>5</v>
      </c>
      <c r="J189" s="5" t="s">
        <v>36</v>
      </c>
      <c r="K189" s="5">
        <v>3.0</v>
      </c>
      <c r="R189" s="5" t="s">
        <v>36</v>
      </c>
      <c r="S189" s="5">
        <v>3.0</v>
      </c>
    </row>
    <row r="190">
      <c r="A190" s="2">
        <v>2003.0</v>
      </c>
      <c r="B190" s="3" t="s">
        <v>11</v>
      </c>
      <c r="C190" s="3" t="s">
        <v>40</v>
      </c>
      <c r="D190" s="2">
        <v>2.0</v>
      </c>
      <c r="E190" s="2">
        <v>2.0</v>
      </c>
      <c r="F190" s="3"/>
      <c r="G190" s="3"/>
      <c r="H190" s="3" t="s">
        <v>11</v>
      </c>
      <c r="I190" s="4">
        <f t="shared" si="40"/>
        <v>5</v>
      </c>
      <c r="J190" s="5" t="s">
        <v>29</v>
      </c>
      <c r="K190" s="5">
        <v>3.0</v>
      </c>
      <c r="R190" s="5" t="s">
        <v>29</v>
      </c>
      <c r="S190" s="5">
        <v>3.0</v>
      </c>
    </row>
    <row r="191">
      <c r="A191" s="2">
        <v>2003.0</v>
      </c>
      <c r="B191" s="3" t="s">
        <v>66</v>
      </c>
      <c r="C191" s="3" t="s">
        <v>10</v>
      </c>
      <c r="D191" s="2">
        <v>3.0</v>
      </c>
      <c r="E191" s="2">
        <v>2.0</v>
      </c>
      <c r="F191" s="3"/>
      <c r="G191" s="3"/>
      <c r="H191" s="3" t="s">
        <v>66</v>
      </c>
      <c r="I191" s="4">
        <f t="shared" si="40"/>
        <v>1</v>
      </c>
      <c r="J191" s="5" t="s">
        <v>10</v>
      </c>
      <c r="K191" s="5">
        <v>3.0</v>
      </c>
      <c r="R191" s="5" t="s">
        <v>10</v>
      </c>
      <c r="S191" s="5">
        <v>3.0</v>
      </c>
    </row>
    <row r="192">
      <c r="A192" s="2">
        <v>2003.0</v>
      </c>
      <c r="B192" s="3" t="s">
        <v>7</v>
      </c>
      <c r="C192" s="3" t="s">
        <v>20</v>
      </c>
      <c r="D192" s="2">
        <v>6.0</v>
      </c>
      <c r="E192" s="2">
        <v>5.0</v>
      </c>
      <c r="F192" s="3"/>
      <c r="G192" s="3"/>
      <c r="H192" s="3" t="s">
        <v>7</v>
      </c>
      <c r="I192" s="4">
        <f t="shared" si="40"/>
        <v>18</v>
      </c>
      <c r="J192" s="5" t="s">
        <v>18</v>
      </c>
      <c r="K192" s="5">
        <v>3.0</v>
      </c>
      <c r="R192" s="5" t="s">
        <v>18</v>
      </c>
      <c r="S192" s="5">
        <v>3.0</v>
      </c>
    </row>
    <row r="193">
      <c r="A193" s="3"/>
      <c r="B193" s="3" t="s">
        <v>22</v>
      </c>
      <c r="C193" s="3" t="s">
        <v>22</v>
      </c>
      <c r="D193" s="3"/>
      <c r="E193" s="3"/>
      <c r="F193" s="3"/>
      <c r="G193" s="3"/>
      <c r="H193" s="3" t="s">
        <v>22</v>
      </c>
      <c r="I193" s="4"/>
      <c r="J193" s="5" t="s">
        <v>40</v>
      </c>
      <c r="K193" s="5">
        <v>3.0</v>
      </c>
      <c r="M193" s="5" t="str">
        <f t="shared" ref="M193:M194" si="41">B193</f>
        <v/>
      </c>
      <c r="R193" s="5" t="s">
        <v>40</v>
      </c>
      <c r="S193" s="5">
        <v>3.0</v>
      </c>
      <c r="W193" s="5" t="s">
        <v>22</v>
      </c>
    </row>
    <row r="194">
      <c r="A194" s="2">
        <v>2004.0</v>
      </c>
      <c r="B194" s="3" t="s">
        <v>27</v>
      </c>
      <c r="C194" s="3" t="s">
        <v>38</v>
      </c>
      <c r="D194" s="2">
        <v>3.0</v>
      </c>
      <c r="E194" s="2">
        <v>0.0</v>
      </c>
      <c r="F194" s="3"/>
      <c r="G194" s="3"/>
      <c r="H194" s="3" t="s">
        <v>27</v>
      </c>
      <c r="I194" s="4">
        <f t="shared" ref="I194:I200" si="42">countif(B194:B528, B194)</f>
        <v>3</v>
      </c>
      <c r="J194" s="5" t="s">
        <v>27</v>
      </c>
      <c r="K194" s="5">
        <v>3.0</v>
      </c>
      <c r="M194" s="5" t="str">
        <f t="shared" si="41"/>
        <v>Porto</v>
      </c>
      <c r="R194" s="5" t="s">
        <v>27</v>
      </c>
      <c r="S194" s="5">
        <v>3.0</v>
      </c>
      <c r="W194" s="5" t="s">
        <v>27</v>
      </c>
    </row>
    <row r="195">
      <c r="A195" s="2">
        <v>2004.0</v>
      </c>
      <c r="B195" s="3" t="s">
        <v>38</v>
      </c>
      <c r="C195" s="3" t="s">
        <v>21</v>
      </c>
      <c r="D195" s="2">
        <v>5.0</v>
      </c>
      <c r="E195" s="2">
        <v>3.0</v>
      </c>
      <c r="F195" s="3"/>
      <c r="G195" s="3"/>
      <c r="H195" s="3" t="s">
        <v>38</v>
      </c>
      <c r="I195" s="4">
        <f t="shared" si="42"/>
        <v>3</v>
      </c>
      <c r="J195" s="5" t="s">
        <v>38</v>
      </c>
      <c r="K195" s="5">
        <v>3.0</v>
      </c>
      <c r="R195" s="5" t="s">
        <v>38</v>
      </c>
      <c r="S195" s="5">
        <v>3.0</v>
      </c>
    </row>
    <row r="196">
      <c r="A196" s="2">
        <v>2004.0</v>
      </c>
      <c r="B196" s="3" t="s">
        <v>27</v>
      </c>
      <c r="C196" s="3" t="s">
        <v>67</v>
      </c>
      <c r="D196" s="2">
        <v>1.0</v>
      </c>
      <c r="E196" s="2">
        <v>0.0</v>
      </c>
      <c r="F196" s="3"/>
      <c r="G196" s="3"/>
      <c r="H196" s="3" t="s">
        <v>27</v>
      </c>
      <c r="I196" s="4">
        <f t="shared" si="42"/>
        <v>2</v>
      </c>
      <c r="J196" s="5" t="s">
        <v>48</v>
      </c>
      <c r="K196" s="5">
        <v>3.0</v>
      </c>
      <c r="R196" s="5" t="s">
        <v>48</v>
      </c>
      <c r="S196" s="5">
        <v>3.0</v>
      </c>
    </row>
    <row r="197">
      <c r="A197" s="2">
        <v>2004.0</v>
      </c>
      <c r="B197" s="3" t="s">
        <v>38</v>
      </c>
      <c r="C197" s="3" t="s">
        <v>7</v>
      </c>
      <c r="D197" s="2">
        <v>5.0</v>
      </c>
      <c r="E197" s="2">
        <v>5.0</v>
      </c>
      <c r="F197" s="3"/>
      <c r="G197" s="3"/>
      <c r="H197" s="3" t="s">
        <v>38</v>
      </c>
      <c r="I197" s="4">
        <f t="shared" si="42"/>
        <v>2</v>
      </c>
      <c r="J197" s="5" t="s">
        <v>8</v>
      </c>
      <c r="K197" s="5">
        <v>3.0</v>
      </c>
      <c r="R197" s="5" t="s">
        <v>8</v>
      </c>
      <c r="S197" s="5">
        <v>3.0</v>
      </c>
    </row>
    <row r="198">
      <c r="A198" s="2">
        <v>2004.0</v>
      </c>
      <c r="B198" s="3" t="s">
        <v>27</v>
      </c>
      <c r="C198" s="3" t="s">
        <v>74</v>
      </c>
      <c r="D198" s="2">
        <v>4.0</v>
      </c>
      <c r="E198" s="2">
        <v>2.0</v>
      </c>
      <c r="F198" s="3"/>
      <c r="G198" s="3"/>
      <c r="H198" s="3" t="s">
        <v>27</v>
      </c>
      <c r="I198" s="4">
        <f t="shared" si="42"/>
        <v>1</v>
      </c>
      <c r="J198" s="5" t="s">
        <v>20</v>
      </c>
      <c r="K198" s="5">
        <v>3.0</v>
      </c>
      <c r="R198" s="5" t="s">
        <v>20</v>
      </c>
      <c r="S198" s="5">
        <v>3.0</v>
      </c>
    </row>
    <row r="199">
      <c r="A199" s="2">
        <v>2004.0</v>
      </c>
      <c r="B199" s="3" t="s">
        <v>67</v>
      </c>
      <c r="C199" s="3" t="s">
        <v>8</v>
      </c>
      <c r="D199" s="2">
        <v>5.0</v>
      </c>
      <c r="E199" s="2">
        <v>4.0</v>
      </c>
      <c r="F199" s="3"/>
      <c r="G199" s="3"/>
      <c r="H199" s="3" t="s">
        <v>67</v>
      </c>
      <c r="I199" s="4">
        <f t="shared" si="42"/>
        <v>1</v>
      </c>
      <c r="J199" s="5" t="s">
        <v>11</v>
      </c>
      <c r="K199" s="5">
        <v>3.0</v>
      </c>
      <c r="R199" s="5" t="s">
        <v>11</v>
      </c>
      <c r="S199" s="5">
        <v>3.0</v>
      </c>
    </row>
    <row r="200">
      <c r="A200" s="2">
        <v>2004.0</v>
      </c>
      <c r="B200" s="3" t="s">
        <v>21</v>
      </c>
      <c r="C200" s="3" t="s">
        <v>48</v>
      </c>
      <c r="D200" s="2">
        <v>3.0</v>
      </c>
      <c r="E200" s="2">
        <v>2.0</v>
      </c>
      <c r="F200" s="3"/>
      <c r="G200" s="3"/>
      <c r="H200" s="3" t="s">
        <v>21</v>
      </c>
      <c r="I200" s="4">
        <f t="shared" si="42"/>
        <v>13</v>
      </c>
      <c r="J200" s="5" t="s">
        <v>12</v>
      </c>
      <c r="K200" s="5">
        <v>3.0</v>
      </c>
      <c r="R200" s="5" t="s">
        <v>12</v>
      </c>
      <c r="S200" s="5">
        <v>3.0</v>
      </c>
    </row>
    <row r="201">
      <c r="A201" s="3"/>
      <c r="B201" s="3" t="s">
        <v>22</v>
      </c>
      <c r="C201" s="3" t="s">
        <v>22</v>
      </c>
      <c r="D201" s="3"/>
      <c r="E201" s="3"/>
      <c r="F201" s="3"/>
      <c r="G201" s="3"/>
      <c r="H201" s="3" t="s">
        <v>22</v>
      </c>
      <c r="I201" s="4"/>
      <c r="J201" s="5" t="s">
        <v>16</v>
      </c>
      <c r="K201" s="5">
        <v>3.0</v>
      </c>
      <c r="R201" s="5" t="s">
        <v>16</v>
      </c>
      <c r="S201" s="5">
        <v>3.0</v>
      </c>
    </row>
    <row r="202">
      <c r="A202" s="2">
        <v>2005.0</v>
      </c>
      <c r="B202" s="3" t="s">
        <v>6</v>
      </c>
      <c r="C202" s="3" t="s">
        <v>8</v>
      </c>
      <c r="D202" s="2">
        <v>3.0</v>
      </c>
      <c r="E202" s="2">
        <v>3.0</v>
      </c>
      <c r="F202" s="3"/>
      <c r="G202" s="3"/>
      <c r="H202" s="3" t="s">
        <v>6</v>
      </c>
      <c r="I202" s="4">
        <f t="shared" ref="I202:I208" si="43">countif(B202:B536, B202)</f>
        <v>11</v>
      </c>
      <c r="J202" s="5" t="s">
        <v>33</v>
      </c>
      <c r="K202" s="5">
        <v>3.0</v>
      </c>
      <c r="M202" s="5" t="str">
        <f>B202</f>
        <v>Liverpool</v>
      </c>
      <c r="R202" s="5" t="s">
        <v>33</v>
      </c>
      <c r="S202" s="5">
        <v>3.0</v>
      </c>
      <c r="W202" s="5" t="s">
        <v>6</v>
      </c>
    </row>
    <row r="203">
      <c r="A203" s="2">
        <v>2005.0</v>
      </c>
      <c r="B203" s="3" t="s">
        <v>8</v>
      </c>
      <c r="C203" s="3" t="s">
        <v>31</v>
      </c>
      <c r="D203" s="2">
        <v>3.0</v>
      </c>
      <c r="E203" s="2">
        <v>3.0</v>
      </c>
      <c r="F203" s="3"/>
      <c r="G203" s="3"/>
      <c r="H203" s="3" t="s">
        <v>8</v>
      </c>
      <c r="I203" s="4">
        <f t="shared" si="43"/>
        <v>5</v>
      </c>
      <c r="J203" s="5" t="s">
        <v>50</v>
      </c>
      <c r="K203" s="5">
        <v>3.0</v>
      </c>
      <c r="R203" s="5" t="s">
        <v>50</v>
      </c>
      <c r="S203" s="5">
        <v>3.0</v>
      </c>
    </row>
    <row r="204">
      <c r="A204" s="2">
        <v>2005.0</v>
      </c>
      <c r="B204" s="3" t="s">
        <v>6</v>
      </c>
      <c r="C204" s="3" t="s">
        <v>21</v>
      </c>
      <c r="D204" s="2">
        <v>1.0</v>
      </c>
      <c r="E204" s="2">
        <v>0.0</v>
      </c>
      <c r="F204" s="3"/>
      <c r="G204" s="3"/>
      <c r="H204" s="3" t="s">
        <v>6</v>
      </c>
      <c r="I204" s="4">
        <f t="shared" si="43"/>
        <v>10</v>
      </c>
      <c r="J204" s="5" t="s">
        <v>7</v>
      </c>
      <c r="K204" s="5">
        <v>3.0</v>
      </c>
      <c r="R204" s="5" t="s">
        <v>7</v>
      </c>
      <c r="S204" s="5">
        <v>3.0</v>
      </c>
    </row>
    <row r="205">
      <c r="A205" s="2">
        <v>2005.0</v>
      </c>
      <c r="B205" s="3" t="s">
        <v>8</v>
      </c>
      <c r="C205" s="3" t="s">
        <v>8</v>
      </c>
      <c r="D205" s="2">
        <v>5.0</v>
      </c>
      <c r="E205" s="2">
        <v>0.0</v>
      </c>
      <c r="F205" s="3"/>
      <c r="G205" s="3"/>
      <c r="H205" s="3" t="s">
        <v>8</v>
      </c>
      <c r="I205" s="4">
        <f t="shared" si="43"/>
        <v>4</v>
      </c>
      <c r="J205" s="5" t="s">
        <v>6</v>
      </c>
      <c r="K205" s="5">
        <v>3.0</v>
      </c>
      <c r="R205" s="5" t="s">
        <v>6</v>
      </c>
      <c r="S205" s="5">
        <v>3.0</v>
      </c>
    </row>
    <row r="206">
      <c r="A206" s="2">
        <v>2005.0</v>
      </c>
      <c r="B206" s="3" t="s">
        <v>6</v>
      </c>
      <c r="C206" s="3" t="s">
        <v>16</v>
      </c>
      <c r="D206" s="2">
        <v>2.0</v>
      </c>
      <c r="E206" s="2">
        <v>1.0</v>
      </c>
      <c r="F206" s="3"/>
      <c r="G206" s="3"/>
      <c r="H206" s="3" t="s">
        <v>6</v>
      </c>
      <c r="I206" s="4">
        <f t="shared" si="43"/>
        <v>9</v>
      </c>
      <c r="J206" s="5" t="s">
        <v>9</v>
      </c>
      <c r="K206" s="5">
        <v>3.0</v>
      </c>
      <c r="R206" s="5" t="s">
        <v>9</v>
      </c>
      <c r="S206" s="5">
        <v>3.0</v>
      </c>
    </row>
    <row r="207">
      <c r="A207" s="2">
        <v>2005.0</v>
      </c>
      <c r="B207" s="3" t="s">
        <v>31</v>
      </c>
      <c r="C207" s="3" t="s">
        <v>74</v>
      </c>
      <c r="D207" s="2">
        <v>2.0</v>
      </c>
      <c r="E207" s="2">
        <v>2.0</v>
      </c>
      <c r="F207" s="3"/>
      <c r="G207" s="3"/>
      <c r="H207" s="3" t="s">
        <v>31</v>
      </c>
      <c r="I207" s="4">
        <f t="shared" si="43"/>
        <v>1</v>
      </c>
      <c r="J207" s="5" t="s">
        <v>37</v>
      </c>
      <c r="K207" s="5">
        <v>3.0</v>
      </c>
      <c r="R207" s="5" t="s">
        <v>37</v>
      </c>
      <c r="S207" s="5">
        <v>3.0</v>
      </c>
    </row>
    <row r="208">
      <c r="A208" s="2">
        <v>2005.0</v>
      </c>
      <c r="B208" s="3" t="s">
        <v>21</v>
      </c>
      <c r="C208" s="3" t="s">
        <v>9</v>
      </c>
      <c r="D208" s="2">
        <v>6.0</v>
      </c>
      <c r="E208" s="2">
        <v>5.0</v>
      </c>
      <c r="F208" s="3"/>
      <c r="G208" s="3"/>
      <c r="H208" s="3" t="s">
        <v>21</v>
      </c>
      <c r="I208" s="4">
        <f t="shared" si="43"/>
        <v>12</v>
      </c>
      <c r="J208" s="5" t="s">
        <v>21</v>
      </c>
      <c r="K208" s="5">
        <v>3.0</v>
      </c>
      <c r="R208" s="5" t="s">
        <v>21</v>
      </c>
      <c r="S208" s="5">
        <v>3.0</v>
      </c>
    </row>
    <row r="209">
      <c r="A209" s="3"/>
      <c r="B209" s="3" t="s">
        <v>22</v>
      </c>
      <c r="C209" s="3" t="s">
        <v>22</v>
      </c>
      <c r="D209" s="3"/>
      <c r="E209" s="3"/>
      <c r="F209" s="3"/>
      <c r="G209" s="3"/>
      <c r="H209" s="3" t="s">
        <v>22</v>
      </c>
      <c r="I209" s="4"/>
      <c r="J209" s="5" t="s">
        <v>13</v>
      </c>
      <c r="K209" s="5">
        <v>2.0</v>
      </c>
      <c r="R209" s="5" t="s">
        <v>13</v>
      </c>
      <c r="S209" s="5">
        <v>2.0</v>
      </c>
    </row>
    <row r="210">
      <c r="A210" s="2">
        <v>2006.0</v>
      </c>
      <c r="B210" s="3" t="s">
        <v>12</v>
      </c>
      <c r="C210" s="3" t="s">
        <v>48</v>
      </c>
      <c r="D210" s="2">
        <v>2.0</v>
      </c>
      <c r="E210" s="2">
        <v>1.0</v>
      </c>
      <c r="F210" s="3"/>
      <c r="G210" s="3"/>
      <c r="H210" s="3" t="s">
        <v>12</v>
      </c>
      <c r="I210" s="4">
        <f t="shared" ref="I210:I216" si="44">countif(B210:B544, B210)</f>
        <v>17</v>
      </c>
      <c r="J210" s="5" t="s">
        <v>23</v>
      </c>
      <c r="K210" s="5">
        <v>2.0</v>
      </c>
      <c r="M210" s="5" t="str">
        <f>B210</f>
        <v>Barcelona</v>
      </c>
      <c r="R210" s="5" t="s">
        <v>23</v>
      </c>
      <c r="S210" s="5">
        <v>2.0</v>
      </c>
      <c r="W210" s="5" t="s">
        <v>12</v>
      </c>
    </row>
    <row r="211">
      <c r="A211" s="2">
        <v>2006.0</v>
      </c>
      <c r="B211" s="3" t="s">
        <v>48</v>
      </c>
      <c r="C211" s="3" t="s">
        <v>86</v>
      </c>
      <c r="D211" s="2">
        <v>1.0</v>
      </c>
      <c r="E211" s="2">
        <v>0.0</v>
      </c>
      <c r="F211" s="3"/>
      <c r="G211" s="3"/>
      <c r="H211" s="3" t="s">
        <v>48</v>
      </c>
      <c r="I211" s="4">
        <f t="shared" si="44"/>
        <v>3</v>
      </c>
      <c r="J211" s="5" t="s">
        <v>41</v>
      </c>
      <c r="K211" s="5">
        <v>2.0</v>
      </c>
      <c r="R211" s="5" t="s">
        <v>41</v>
      </c>
      <c r="S211" s="5">
        <v>2.0</v>
      </c>
    </row>
    <row r="212">
      <c r="A212" s="2">
        <v>2006.0</v>
      </c>
      <c r="B212" s="3" t="s">
        <v>12</v>
      </c>
      <c r="C212" s="3" t="s">
        <v>8</v>
      </c>
      <c r="D212" s="2">
        <v>1.0</v>
      </c>
      <c r="E212" s="2">
        <v>0.0</v>
      </c>
      <c r="F212" s="3"/>
      <c r="G212" s="3"/>
      <c r="H212" s="3" t="s">
        <v>12</v>
      </c>
      <c r="I212" s="4">
        <f t="shared" si="44"/>
        <v>16</v>
      </c>
      <c r="J212" s="5" t="s">
        <v>31</v>
      </c>
      <c r="K212" s="5">
        <v>2.0</v>
      </c>
      <c r="R212" s="5" t="s">
        <v>31</v>
      </c>
      <c r="S212" s="5">
        <v>2.0</v>
      </c>
    </row>
    <row r="213">
      <c r="A213" s="2">
        <v>2006.0</v>
      </c>
      <c r="B213" s="3" t="s">
        <v>12</v>
      </c>
      <c r="C213" s="3" t="s">
        <v>30</v>
      </c>
      <c r="D213" s="2">
        <v>2.0</v>
      </c>
      <c r="E213" s="2">
        <v>0.0</v>
      </c>
      <c r="F213" s="3"/>
      <c r="G213" s="3"/>
      <c r="H213" s="3" t="s">
        <v>12</v>
      </c>
      <c r="I213" s="4">
        <f t="shared" si="44"/>
        <v>15</v>
      </c>
      <c r="J213" s="5" t="s">
        <v>26</v>
      </c>
      <c r="K213" s="5">
        <v>2.0</v>
      </c>
      <c r="R213" s="5" t="s">
        <v>26</v>
      </c>
      <c r="S213" s="5">
        <v>2.0</v>
      </c>
    </row>
    <row r="214">
      <c r="A214" s="2">
        <v>2006.0</v>
      </c>
      <c r="B214" s="3" t="s">
        <v>68</v>
      </c>
      <c r="C214" s="3" t="s">
        <v>11</v>
      </c>
      <c r="D214" s="2">
        <v>2.0</v>
      </c>
      <c r="E214" s="2">
        <v>2.0</v>
      </c>
      <c r="F214" s="3"/>
      <c r="G214" s="3"/>
      <c r="H214" s="3" t="s">
        <v>68</v>
      </c>
      <c r="I214" s="4">
        <f t="shared" si="44"/>
        <v>1</v>
      </c>
      <c r="J214" s="5" t="s">
        <v>30</v>
      </c>
      <c r="K214" s="5">
        <v>2.0</v>
      </c>
      <c r="R214" s="5" t="s">
        <v>30</v>
      </c>
      <c r="S214" s="5">
        <v>2.0</v>
      </c>
    </row>
    <row r="215">
      <c r="A215" s="2">
        <v>2006.0</v>
      </c>
      <c r="B215" s="3" t="s">
        <v>11</v>
      </c>
      <c r="C215" s="3" t="s">
        <v>74</v>
      </c>
      <c r="D215" s="2">
        <v>3.0</v>
      </c>
      <c r="E215" s="2">
        <v>1.0</v>
      </c>
      <c r="F215" s="9"/>
      <c r="G215" s="3"/>
      <c r="H215" s="3" t="s">
        <v>11</v>
      </c>
      <c r="I215" s="4">
        <f t="shared" si="44"/>
        <v>4</v>
      </c>
      <c r="J215" s="5" t="s">
        <v>14</v>
      </c>
      <c r="K215" s="5">
        <v>2.0</v>
      </c>
      <c r="R215" s="5" t="s">
        <v>14</v>
      </c>
      <c r="S215" s="5">
        <v>2.0</v>
      </c>
    </row>
    <row r="216">
      <c r="A216" s="2">
        <v>2006.0</v>
      </c>
      <c r="B216" s="3" t="s">
        <v>48</v>
      </c>
      <c r="C216" s="3" t="s">
        <v>16</v>
      </c>
      <c r="D216" s="2">
        <v>2.0</v>
      </c>
      <c r="E216" s="2">
        <v>0.0</v>
      </c>
      <c r="F216" s="3"/>
      <c r="G216" s="3"/>
      <c r="H216" s="3" t="s">
        <v>48</v>
      </c>
      <c r="I216" s="4">
        <f t="shared" si="44"/>
        <v>2</v>
      </c>
      <c r="J216" s="5" t="s">
        <v>28</v>
      </c>
      <c r="K216" s="5">
        <v>2.0</v>
      </c>
      <c r="R216" s="5" t="s">
        <v>28</v>
      </c>
      <c r="S216" s="5">
        <v>2.0</v>
      </c>
    </row>
    <row r="217">
      <c r="A217" s="3"/>
      <c r="B217" s="3" t="s">
        <v>22</v>
      </c>
      <c r="C217" s="3" t="s">
        <v>22</v>
      </c>
      <c r="D217" s="3"/>
      <c r="E217" s="3"/>
      <c r="F217" s="3"/>
      <c r="G217" s="3"/>
      <c r="H217" s="3" t="s">
        <v>22</v>
      </c>
      <c r="I217" s="4"/>
      <c r="J217" s="5" t="s">
        <v>45</v>
      </c>
      <c r="K217" s="5">
        <v>2.0</v>
      </c>
      <c r="M217" s="5" t="str">
        <f t="shared" ref="M217:M218" si="45">B217</f>
        <v/>
      </c>
      <c r="R217" s="5" t="s">
        <v>45</v>
      </c>
      <c r="S217" s="5">
        <v>2.0</v>
      </c>
      <c r="W217" s="5" t="s">
        <v>22</v>
      </c>
    </row>
    <row r="218">
      <c r="A218" s="2">
        <v>2007.0</v>
      </c>
      <c r="B218" s="3" t="s">
        <v>8</v>
      </c>
      <c r="C218" s="3" t="s">
        <v>6</v>
      </c>
      <c r="D218" s="2">
        <v>2.0</v>
      </c>
      <c r="E218" s="2">
        <v>1.0</v>
      </c>
      <c r="F218" s="3"/>
      <c r="G218" s="3"/>
      <c r="H218" s="3" t="s">
        <v>8</v>
      </c>
      <c r="I218" s="4">
        <f t="shared" ref="I218:I224" si="46">countif(B218:B552, B218)</f>
        <v>3</v>
      </c>
      <c r="J218" s="5" t="s">
        <v>32</v>
      </c>
      <c r="K218" s="5">
        <v>2.0</v>
      </c>
      <c r="M218" s="5" t="str">
        <f t="shared" si="45"/>
        <v>AC Milan</v>
      </c>
      <c r="R218" s="5" t="s">
        <v>32</v>
      </c>
      <c r="S218" s="5">
        <v>2.0</v>
      </c>
      <c r="W218" s="5" t="s">
        <v>8</v>
      </c>
    </row>
    <row r="219">
      <c r="A219" s="2">
        <v>2007.0</v>
      </c>
      <c r="B219" s="3" t="s">
        <v>6</v>
      </c>
      <c r="C219" s="3" t="s">
        <v>21</v>
      </c>
      <c r="D219" s="2">
        <v>1.0</v>
      </c>
      <c r="E219" s="2">
        <v>1.0</v>
      </c>
      <c r="F219" s="3"/>
      <c r="G219" s="3"/>
      <c r="H219" s="3" t="s">
        <v>6</v>
      </c>
      <c r="I219" s="4">
        <f t="shared" si="46"/>
        <v>8</v>
      </c>
      <c r="J219" s="5" t="s">
        <v>24</v>
      </c>
      <c r="K219" s="5">
        <v>2.0</v>
      </c>
      <c r="R219" s="5" t="s">
        <v>24</v>
      </c>
      <c r="S219" s="5">
        <v>2.0</v>
      </c>
    </row>
    <row r="220">
      <c r="A220" s="2">
        <v>2007.0</v>
      </c>
      <c r="B220" s="3" t="s">
        <v>8</v>
      </c>
      <c r="C220" s="3" t="s">
        <v>20</v>
      </c>
      <c r="D220" s="2">
        <v>5.0</v>
      </c>
      <c r="E220" s="2">
        <v>3.0</v>
      </c>
      <c r="F220" s="9"/>
      <c r="G220" s="3"/>
      <c r="H220" s="3" t="s">
        <v>8</v>
      </c>
      <c r="I220" s="4">
        <f t="shared" si="46"/>
        <v>2</v>
      </c>
      <c r="J220" s="5" t="s">
        <v>36</v>
      </c>
      <c r="K220" s="5">
        <v>2.0</v>
      </c>
      <c r="R220" s="5" t="s">
        <v>36</v>
      </c>
      <c r="S220" s="5">
        <v>2.0</v>
      </c>
    </row>
    <row r="221">
      <c r="A221" s="2">
        <v>2007.0</v>
      </c>
      <c r="B221" s="3" t="s">
        <v>21</v>
      </c>
      <c r="C221" s="3" t="s">
        <v>40</v>
      </c>
      <c r="D221" s="2">
        <v>3.0</v>
      </c>
      <c r="E221" s="2">
        <v>2.0</v>
      </c>
      <c r="F221" s="9"/>
      <c r="G221" s="3"/>
      <c r="H221" s="3" t="s">
        <v>21</v>
      </c>
      <c r="I221" s="4">
        <f t="shared" si="46"/>
        <v>11</v>
      </c>
      <c r="J221" s="5" t="s">
        <v>29</v>
      </c>
      <c r="K221" s="5">
        <v>2.0</v>
      </c>
      <c r="R221" s="5" t="s">
        <v>29</v>
      </c>
      <c r="S221" s="5">
        <v>2.0</v>
      </c>
    </row>
    <row r="222">
      <c r="A222" s="2">
        <v>2007.0</v>
      </c>
      <c r="B222" s="3" t="s">
        <v>20</v>
      </c>
      <c r="C222" s="3" t="s">
        <v>41</v>
      </c>
      <c r="D222" s="2">
        <v>8.0</v>
      </c>
      <c r="E222" s="2">
        <v>3.0</v>
      </c>
      <c r="F222" s="9"/>
      <c r="G222" s="3"/>
      <c r="H222" s="3" t="s">
        <v>20</v>
      </c>
      <c r="I222" s="4">
        <f t="shared" si="46"/>
        <v>8</v>
      </c>
      <c r="J222" s="5" t="s">
        <v>10</v>
      </c>
      <c r="K222" s="5">
        <v>2.0</v>
      </c>
      <c r="R222" s="5" t="s">
        <v>10</v>
      </c>
      <c r="S222" s="5">
        <v>2.0</v>
      </c>
    </row>
    <row r="223">
      <c r="A223" s="2">
        <v>2007.0</v>
      </c>
      <c r="B223" s="3" t="s">
        <v>6</v>
      </c>
      <c r="C223" s="3" t="s">
        <v>31</v>
      </c>
      <c r="D223" s="2">
        <v>4.0</v>
      </c>
      <c r="E223" s="2">
        <v>0.0</v>
      </c>
      <c r="F223" s="3"/>
      <c r="G223" s="3"/>
      <c r="H223" s="3" t="s">
        <v>6</v>
      </c>
      <c r="I223" s="4">
        <f t="shared" si="46"/>
        <v>7</v>
      </c>
      <c r="J223" s="5" t="s">
        <v>40</v>
      </c>
      <c r="K223" s="5">
        <v>2.0</v>
      </c>
      <c r="R223" s="5" t="s">
        <v>40</v>
      </c>
      <c r="S223" s="5">
        <v>2.0</v>
      </c>
    </row>
    <row r="224">
      <c r="A224" s="2">
        <v>2007.0</v>
      </c>
      <c r="B224" s="3" t="s">
        <v>8</v>
      </c>
      <c r="C224" s="3" t="s">
        <v>9</v>
      </c>
      <c r="D224" s="2">
        <v>4.0</v>
      </c>
      <c r="E224" s="2">
        <v>2.0</v>
      </c>
      <c r="F224" s="9"/>
      <c r="G224" s="3"/>
      <c r="H224" s="3" t="s">
        <v>8</v>
      </c>
      <c r="I224" s="4">
        <f t="shared" si="46"/>
        <v>1</v>
      </c>
      <c r="J224" s="5" t="s">
        <v>51</v>
      </c>
      <c r="K224" s="5">
        <v>2.0</v>
      </c>
      <c r="R224" s="5" t="s">
        <v>51</v>
      </c>
      <c r="S224" s="5">
        <v>2.0</v>
      </c>
    </row>
    <row r="225">
      <c r="A225" s="3"/>
      <c r="B225" s="3" t="s">
        <v>22</v>
      </c>
      <c r="C225" s="3" t="s">
        <v>22</v>
      </c>
      <c r="D225" s="3"/>
      <c r="E225" s="3"/>
      <c r="F225" s="3"/>
      <c r="G225" s="3"/>
      <c r="H225" s="3" t="s">
        <v>22</v>
      </c>
      <c r="I225" s="4"/>
      <c r="J225" s="5" t="s">
        <v>27</v>
      </c>
      <c r="K225" s="5">
        <v>2.0</v>
      </c>
      <c r="R225" s="5" t="s">
        <v>27</v>
      </c>
      <c r="S225" s="5">
        <v>2.0</v>
      </c>
    </row>
    <row r="226">
      <c r="A226" s="2">
        <v>2008.0</v>
      </c>
      <c r="B226" s="3" t="s">
        <v>20</v>
      </c>
      <c r="C226" s="3" t="s">
        <v>21</v>
      </c>
      <c r="D226" s="2">
        <v>1.0</v>
      </c>
      <c r="E226" s="2">
        <v>1.0</v>
      </c>
      <c r="F226" s="3"/>
      <c r="G226" s="3"/>
      <c r="H226" s="3" t="s">
        <v>20</v>
      </c>
      <c r="I226" s="4">
        <f t="shared" ref="I226:I232" si="47">countif(B226:B560, B226)</f>
        <v>7</v>
      </c>
      <c r="J226" s="5" t="s">
        <v>38</v>
      </c>
      <c r="K226" s="5">
        <v>2.0</v>
      </c>
      <c r="M226" s="5" t="str">
        <f>B226</f>
        <v>Manchester United</v>
      </c>
      <c r="R226" s="5" t="s">
        <v>38</v>
      </c>
      <c r="S226" s="5">
        <v>2.0</v>
      </c>
      <c r="W226" s="5" t="s">
        <v>20</v>
      </c>
    </row>
    <row r="227">
      <c r="A227" s="2">
        <v>2008.0</v>
      </c>
      <c r="B227" s="3" t="s">
        <v>21</v>
      </c>
      <c r="C227" s="3" t="s">
        <v>6</v>
      </c>
      <c r="D227" s="2">
        <v>4.0</v>
      </c>
      <c r="E227" s="2">
        <v>3.0</v>
      </c>
      <c r="F227" s="9"/>
      <c r="G227" s="3"/>
      <c r="H227" s="3" t="s">
        <v>21</v>
      </c>
      <c r="I227" s="4">
        <f t="shared" si="47"/>
        <v>10</v>
      </c>
      <c r="J227" s="5" t="s">
        <v>48</v>
      </c>
      <c r="K227" s="5">
        <v>2.0</v>
      </c>
      <c r="R227" s="5" t="s">
        <v>48</v>
      </c>
      <c r="S227" s="5">
        <v>2.0</v>
      </c>
    </row>
    <row r="228">
      <c r="A228" s="2">
        <v>2008.0</v>
      </c>
      <c r="B228" s="3" t="s">
        <v>20</v>
      </c>
      <c r="C228" s="3" t="s">
        <v>12</v>
      </c>
      <c r="D228" s="2">
        <v>1.0</v>
      </c>
      <c r="E228" s="2">
        <v>0.0</v>
      </c>
      <c r="F228" s="3"/>
      <c r="G228" s="3"/>
      <c r="H228" s="3" t="s">
        <v>20</v>
      </c>
      <c r="I228" s="4">
        <f t="shared" si="47"/>
        <v>6</v>
      </c>
      <c r="J228" s="5" t="s">
        <v>8</v>
      </c>
      <c r="K228" s="5">
        <v>2.0</v>
      </c>
      <c r="R228" s="5" t="s">
        <v>8</v>
      </c>
      <c r="S228" s="5">
        <v>2.0</v>
      </c>
    </row>
    <row r="229">
      <c r="A229" s="2">
        <v>2008.0</v>
      </c>
      <c r="B229" s="3" t="s">
        <v>21</v>
      </c>
      <c r="C229" s="3" t="s">
        <v>87</v>
      </c>
      <c r="D229" s="2">
        <v>3.0</v>
      </c>
      <c r="E229" s="2">
        <v>2.0</v>
      </c>
      <c r="F229" s="9"/>
      <c r="G229" s="3"/>
      <c r="H229" s="3" t="s">
        <v>21</v>
      </c>
      <c r="I229" s="4">
        <f t="shared" si="47"/>
        <v>9</v>
      </c>
      <c r="J229" s="5" t="s">
        <v>11</v>
      </c>
      <c r="K229" s="5">
        <v>2.0</v>
      </c>
      <c r="R229" s="5" t="s">
        <v>11</v>
      </c>
      <c r="S229" s="5">
        <v>2.0</v>
      </c>
    </row>
    <row r="230">
      <c r="A230" s="2">
        <v>2008.0</v>
      </c>
      <c r="B230" s="3" t="s">
        <v>12</v>
      </c>
      <c r="C230" s="3" t="s">
        <v>70</v>
      </c>
      <c r="D230" s="2">
        <v>2.0</v>
      </c>
      <c r="E230" s="2">
        <v>0.0</v>
      </c>
      <c r="F230" s="3"/>
      <c r="G230" s="3"/>
      <c r="H230" s="3" t="s">
        <v>12</v>
      </c>
      <c r="I230" s="4">
        <f t="shared" si="47"/>
        <v>14</v>
      </c>
      <c r="J230" s="5" t="s">
        <v>20</v>
      </c>
      <c r="K230" s="5">
        <v>2.0</v>
      </c>
      <c r="R230" s="5" t="s">
        <v>20</v>
      </c>
      <c r="S230" s="5">
        <v>2.0</v>
      </c>
    </row>
    <row r="231">
      <c r="A231" s="2">
        <v>2008.0</v>
      </c>
      <c r="B231" s="3" t="s">
        <v>20</v>
      </c>
      <c r="C231" s="3" t="s">
        <v>41</v>
      </c>
      <c r="D231" s="2">
        <v>3.0</v>
      </c>
      <c r="E231" s="2">
        <v>0.0</v>
      </c>
      <c r="F231" s="3"/>
      <c r="G231" s="3"/>
      <c r="H231" s="3" t="s">
        <v>20</v>
      </c>
      <c r="I231" s="4">
        <f t="shared" si="47"/>
        <v>5</v>
      </c>
      <c r="J231" s="5" t="s">
        <v>18</v>
      </c>
      <c r="K231" s="5">
        <v>2.0</v>
      </c>
      <c r="R231" s="5" t="s">
        <v>18</v>
      </c>
      <c r="S231" s="5">
        <v>2.0</v>
      </c>
    </row>
    <row r="232">
      <c r="A232" s="2">
        <v>2008.0</v>
      </c>
      <c r="B232" s="3" t="s">
        <v>6</v>
      </c>
      <c r="C232" s="3" t="s">
        <v>48</v>
      </c>
      <c r="D232" s="2">
        <v>5.0</v>
      </c>
      <c r="E232" s="2">
        <v>3.0</v>
      </c>
      <c r="F232" s="9"/>
      <c r="G232" s="3"/>
      <c r="H232" s="3" t="s">
        <v>6</v>
      </c>
      <c r="I232" s="4">
        <f t="shared" si="47"/>
        <v>6</v>
      </c>
      <c r="J232" s="5" t="s">
        <v>12</v>
      </c>
      <c r="K232" s="5">
        <v>2.0</v>
      </c>
      <c r="R232" s="5" t="s">
        <v>12</v>
      </c>
      <c r="S232" s="5">
        <v>2.0</v>
      </c>
    </row>
    <row r="233">
      <c r="A233" s="3"/>
      <c r="B233" s="3" t="s">
        <v>22</v>
      </c>
      <c r="C233" s="3" t="s">
        <v>22</v>
      </c>
      <c r="D233" s="3"/>
      <c r="E233" s="3"/>
      <c r="F233" s="3"/>
      <c r="G233" s="3"/>
      <c r="H233" s="3" t="s">
        <v>22</v>
      </c>
      <c r="I233" s="4"/>
      <c r="J233" s="5" t="s">
        <v>33</v>
      </c>
      <c r="K233" s="5">
        <v>2.0</v>
      </c>
      <c r="R233" s="5" t="s">
        <v>33</v>
      </c>
      <c r="S233" s="5">
        <v>2.0</v>
      </c>
    </row>
    <row r="234">
      <c r="A234" s="2">
        <v>2009.0</v>
      </c>
      <c r="B234" s="3" t="s">
        <v>12</v>
      </c>
      <c r="C234" s="3" t="s">
        <v>20</v>
      </c>
      <c r="D234" s="2">
        <v>2.0</v>
      </c>
      <c r="E234" s="2">
        <v>0.0</v>
      </c>
      <c r="F234" s="3"/>
      <c r="G234" s="3"/>
      <c r="H234" s="3" t="s">
        <v>12</v>
      </c>
      <c r="I234" s="4">
        <f t="shared" ref="I234:I240" si="48">countif(B234:B568, B234)</f>
        <v>13</v>
      </c>
      <c r="J234" s="5" t="s">
        <v>16</v>
      </c>
      <c r="K234" s="5">
        <v>2.0</v>
      </c>
      <c r="M234" s="5" t="str">
        <f>B234</f>
        <v>Barcelona</v>
      </c>
      <c r="R234" s="5" t="s">
        <v>16</v>
      </c>
      <c r="S234" s="5">
        <v>2.0</v>
      </c>
      <c r="W234" s="5" t="s">
        <v>12</v>
      </c>
    </row>
    <row r="235">
      <c r="A235" s="2">
        <v>2009.0</v>
      </c>
      <c r="B235" s="3" t="s">
        <v>20</v>
      </c>
      <c r="C235" s="3" t="s">
        <v>48</v>
      </c>
      <c r="D235" s="2">
        <v>4.0</v>
      </c>
      <c r="E235" s="2">
        <v>1.0</v>
      </c>
      <c r="F235" s="9"/>
      <c r="G235" s="3"/>
      <c r="H235" s="3" t="s">
        <v>20</v>
      </c>
      <c r="I235" s="4">
        <f t="shared" si="48"/>
        <v>4</v>
      </c>
      <c r="J235" s="5" t="s">
        <v>7</v>
      </c>
      <c r="K235" s="5">
        <v>2.0</v>
      </c>
      <c r="R235" s="5" t="s">
        <v>7</v>
      </c>
      <c r="S235" s="5">
        <v>2.0</v>
      </c>
    </row>
    <row r="236">
      <c r="A236" s="2">
        <v>2009.0</v>
      </c>
      <c r="B236" s="3" t="s">
        <v>12</v>
      </c>
      <c r="C236" s="3" t="s">
        <v>21</v>
      </c>
      <c r="D236" s="2">
        <v>1.0</v>
      </c>
      <c r="E236" s="2">
        <v>1.0</v>
      </c>
      <c r="F236" s="3"/>
      <c r="G236" s="3"/>
      <c r="H236" s="3" t="s">
        <v>12</v>
      </c>
      <c r="I236" s="4">
        <f t="shared" si="48"/>
        <v>12</v>
      </c>
      <c r="J236" s="5" t="s">
        <v>6</v>
      </c>
      <c r="K236" s="5">
        <v>2.0</v>
      </c>
      <c r="R236" s="5" t="s">
        <v>6</v>
      </c>
      <c r="S236" s="5">
        <v>2.0</v>
      </c>
    </row>
    <row r="237">
      <c r="A237" s="2">
        <v>2009.0</v>
      </c>
      <c r="B237" s="3" t="s">
        <v>48</v>
      </c>
      <c r="C237" s="3" t="s">
        <v>86</v>
      </c>
      <c r="D237" s="2">
        <v>4.0</v>
      </c>
      <c r="E237" s="2">
        <v>1.0</v>
      </c>
      <c r="F237" s="9"/>
      <c r="G237" s="3"/>
      <c r="H237" s="3" t="s">
        <v>48</v>
      </c>
      <c r="I237" s="4">
        <f t="shared" si="48"/>
        <v>1</v>
      </c>
      <c r="J237" s="5" t="s">
        <v>52</v>
      </c>
      <c r="K237" s="5">
        <v>2.0</v>
      </c>
      <c r="R237" s="5" t="s">
        <v>52</v>
      </c>
      <c r="S237" s="5">
        <v>2.0</v>
      </c>
    </row>
    <row r="238">
      <c r="A238" s="2">
        <v>2009.0</v>
      </c>
      <c r="B238" s="3" t="s">
        <v>20</v>
      </c>
      <c r="C238" s="3" t="s">
        <v>27</v>
      </c>
      <c r="D238" s="2">
        <v>3.0</v>
      </c>
      <c r="E238" s="2">
        <v>2.0</v>
      </c>
      <c r="F238" s="9"/>
      <c r="G238" s="3"/>
      <c r="H238" s="3" t="s">
        <v>20</v>
      </c>
      <c r="I238" s="4">
        <f t="shared" si="48"/>
        <v>3</v>
      </c>
      <c r="J238" s="5" t="s">
        <v>9</v>
      </c>
      <c r="K238" s="5">
        <v>2.0</v>
      </c>
      <c r="R238" s="5" t="s">
        <v>9</v>
      </c>
      <c r="S238" s="5">
        <v>2.0</v>
      </c>
    </row>
    <row r="239">
      <c r="A239" s="2">
        <v>2009.0</v>
      </c>
      <c r="B239" s="3" t="s">
        <v>21</v>
      </c>
      <c r="C239" s="3" t="s">
        <v>6</v>
      </c>
      <c r="D239" s="2">
        <v>7.0</v>
      </c>
      <c r="E239" s="2">
        <v>5.0</v>
      </c>
      <c r="F239" s="9"/>
      <c r="G239" s="3"/>
      <c r="H239" s="3" t="s">
        <v>21</v>
      </c>
      <c r="I239" s="4">
        <f t="shared" si="48"/>
        <v>8</v>
      </c>
      <c r="J239" s="5" t="s">
        <v>37</v>
      </c>
      <c r="K239" s="5">
        <v>2.0</v>
      </c>
      <c r="R239" s="5" t="s">
        <v>37</v>
      </c>
      <c r="S239" s="5">
        <v>2.0</v>
      </c>
    </row>
    <row r="240">
      <c r="A240" s="2">
        <v>2009.0</v>
      </c>
      <c r="B240" s="3" t="s">
        <v>12</v>
      </c>
      <c r="C240" s="3" t="s">
        <v>9</v>
      </c>
      <c r="D240" s="2">
        <v>5.0</v>
      </c>
      <c r="E240" s="2">
        <v>1.0</v>
      </c>
      <c r="F240" s="9"/>
      <c r="G240" s="3"/>
      <c r="H240" s="3" t="s">
        <v>12</v>
      </c>
      <c r="I240" s="4">
        <f t="shared" si="48"/>
        <v>11</v>
      </c>
      <c r="J240" s="5" t="s">
        <v>21</v>
      </c>
      <c r="K240" s="5">
        <v>2.0</v>
      </c>
      <c r="R240" s="5" t="s">
        <v>21</v>
      </c>
      <c r="S240" s="5">
        <v>2.0</v>
      </c>
    </row>
    <row r="241">
      <c r="A241" s="3"/>
      <c r="B241" s="3" t="s">
        <v>22</v>
      </c>
      <c r="C241" s="3" t="s">
        <v>22</v>
      </c>
      <c r="D241" s="3"/>
      <c r="E241" s="3"/>
      <c r="F241" s="3"/>
      <c r="G241" s="3"/>
      <c r="H241" s="3" t="s">
        <v>22</v>
      </c>
      <c r="I241" s="4"/>
      <c r="J241" s="5" t="s">
        <v>50</v>
      </c>
      <c r="K241" s="5">
        <v>2.0</v>
      </c>
      <c r="R241" s="5" t="s">
        <v>50</v>
      </c>
      <c r="S241" s="5">
        <v>2.0</v>
      </c>
    </row>
    <row r="242">
      <c r="A242" s="2">
        <v>2010.0</v>
      </c>
      <c r="B242" s="3" t="s">
        <v>11</v>
      </c>
      <c r="C242" s="3" t="s">
        <v>9</v>
      </c>
      <c r="D242" s="2">
        <v>2.0</v>
      </c>
      <c r="E242" s="2">
        <v>0.0</v>
      </c>
      <c r="F242" s="3"/>
      <c r="G242" s="3"/>
      <c r="H242" s="3" t="s">
        <v>11</v>
      </c>
      <c r="I242" s="4">
        <f t="shared" ref="I242:I248" si="49">countif(B242:B576, B242)</f>
        <v>3</v>
      </c>
      <c r="J242" s="5" t="s">
        <v>19</v>
      </c>
      <c r="K242" s="5">
        <v>1.0</v>
      </c>
      <c r="M242" s="5" t="str">
        <f>B242</f>
        <v>Internazionale</v>
      </c>
      <c r="R242" s="5" t="s">
        <v>19</v>
      </c>
      <c r="S242" s="5">
        <v>1.0</v>
      </c>
      <c r="W242" s="5" t="s">
        <v>11</v>
      </c>
    </row>
    <row r="243">
      <c r="A243" s="2">
        <v>2010.0</v>
      </c>
      <c r="B243" s="3" t="s">
        <v>9</v>
      </c>
      <c r="C243" s="3" t="s">
        <v>74</v>
      </c>
      <c r="D243" s="2">
        <v>4.0</v>
      </c>
      <c r="E243" s="2">
        <v>0.0</v>
      </c>
      <c r="F243" s="3"/>
      <c r="G243" s="3"/>
      <c r="H243" s="3" t="s">
        <v>9</v>
      </c>
      <c r="I243" s="4">
        <f t="shared" si="49"/>
        <v>14</v>
      </c>
      <c r="J243" s="5" t="s">
        <v>13</v>
      </c>
      <c r="K243" s="5">
        <v>1.0</v>
      </c>
      <c r="R243" s="5" t="s">
        <v>13</v>
      </c>
      <c r="S243" s="5">
        <v>1.0</v>
      </c>
    </row>
    <row r="244">
      <c r="A244" s="2">
        <v>2010.0</v>
      </c>
      <c r="B244" s="3" t="s">
        <v>11</v>
      </c>
      <c r="C244" s="3" t="s">
        <v>12</v>
      </c>
      <c r="D244" s="2">
        <v>3.0</v>
      </c>
      <c r="E244" s="2">
        <v>2.0</v>
      </c>
      <c r="F244" s="3"/>
      <c r="G244" s="3"/>
      <c r="H244" s="3" t="s">
        <v>11</v>
      </c>
      <c r="I244" s="4">
        <f t="shared" si="49"/>
        <v>2</v>
      </c>
      <c r="J244" s="5" t="s">
        <v>35</v>
      </c>
      <c r="K244" s="5">
        <v>1.0</v>
      </c>
      <c r="R244" s="5" t="s">
        <v>35</v>
      </c>
      <c r="S244" s="5">
        <v>1.0</v>
      </c>
    </row>
    <row r="245">
      <c r="A245" s="2">
        <v>2010.0</v>
      </c>
      <c r="B245" s="3" t="s">
        <v>11</v>
      </c>
      <c r="C245" s="3" t="s">
        <v>88</v>
      </c>
      <c r="D245" s="2">
        <v>2.0</v>
      </c>
      <c r="E245" s="2">
        <v>0.0</v>
      </c>
      <c r="F245" s="3"/>
      <c r="G245" s="3"/>
      <c r="H245" s="3" t="s">
        <v>11</v>
      </c>
      <c r="I245" s="4">
        <f t="shared" si="49"/>
        <v>1</v>
      </c>
      <c r="J245" s="5" t="s">
        <v>23</v>
      </c>
      <c r="K245" s="5">
        <v>1.0</v>
      </c>
      <c r="R245" s="5" t="s">
        <v>23</v>
      </c>
      <c r="S245" s="5">
        <v>1.0</v>
      </c>
    </row>
    <row r="246">
      <c r="A246" s="2">
        <v>2010.0</v>
      </c>
      <c r="B246" s="3" t="s">
        <v>12</v>
      </c>
      <c r="C246" s="3" t="s">
        <v>48</v>
      </c>
      <c r="D246" s="2">
        <v>6.0</v>
      </c>
      <c r="E246" s="2">
        <v>3.0</v>
      </c>
      <c r="F246" s="3"/>
      <c r="G246" s="3"/>
      <c r="H246" s="3" t="s">
        <v>12</v>
      </c>
      <c r="I246" s="4">
        <f t="shared" si="49"/>
        <v>10</v>
      </c>
      <c r="J246" s="5" t="s">
        <v>34</v>
      </c>
      <c r="K246" s="5">
        <v>1.0</v>
      </c>
      <c r="R246" s="5" t="s">
        <v>34</v>
      </c>
      <c r="S246" s="5">
        <v>1.0</v>
      </c>
    </row>
    <row r="247">
      <c r="A247" s="2">
        <v>2010.0</v>
      </c>
      <c r="B247" s="3" t="s">
        <v>9</v>
      </c>
      <c r="C247" s="3" t="s">
        <v>20</v>
      </c>
      <c r="D247" s="2">
        <v>4.0</v>
      </c>
      <c r="E247" s="2">
        <v>4.0</v>
      </c>
      <c r="F247" s="3"/>
      <c r="G247" s="3"/>
      <c r="H247" s="3" t="s">
        <v>9</v>
      </c>
      <c r="I247" s="4">
        <f t="shared" si="49"/>
        <v>13</v>
      </c>
      <c r="J247" s="5" t="s">
        <v>43</v>
      </c>
      <c r="K247" s="5">
        <v>1.0</v>
      </c>
      <c r="R247" s="5" t="s">
        <v>43</v>
      </c>
      <c r="S247" s="5">
        <v>1.0</v>
      </c>
    </row>
    <row r="248">
      <c r="A248" s="2">
        <v>2010.0</v>
      </c>
      <c r="B248" s="3" t="s">
        <v>69</v>
      </c>
      <c r="C248" s="3" t="s">
        <v>89</v>
      </c>
      <c r="D248" s="2">
        <v>3.0</v>
      </c>
      <c r="E248" s="2">
        <v>2.0</v>
      </c>
      <c r="F248" s="3"/>
      <c r="G248" s="3"/>
      <c r="H248" s="3" t="s">
        <v>69</v>
      </c>
      <c r="I248" s="4">
        <f t="shared" si="49"/>
        <v>1</v>
      </c>
      <c r="J248" s="5" t="s">
        <v>42</v>
      </c>
      <c r="K248" s="5">
        <v>1.0</v>
      </c>
      <c r="R248" s="5" t="s">
        <v>42</v>
      </c>
      <c r="S248" s="5">
        <v>1.0</v>
      </c>
    </row>
    <row r="249">
      <c r="A249" s="3"/>
      <c r="B249" s="3" t="s">
        <v>22</v>
      </c>
      <c r="C249" s="3" t="s">
        <v>22</v>
      </c>
      <c r="D249" s="3"/>
      <c r="E249" s="3"/>
      <c r="F249" s="3"/>
      <c r="G249" s="3"/>
      <c r="H249" s="3" t="s">
        <v>22</v>
      </c>
      <c r="I249" s="4"/>
      <c r="J249" s="5" t="s">
        <v>53</v>
      </c>
      <c r="K249" s="5">
        <v>1.0</v>
      </c>
      <c r="R249" s="5" t="s">
        <v>53</v>
      </c>
      <c r="S249" s="5">
        <v>1.0</v>
      </c>
    </row>
    <row r="250">
      <c r="A250" s="2">
        <v>2011.0</v>
      </c>
      <c r="B250" s="3" t="s">
        <v>12</v>
      </c>
      <c r="C250" s="3" t="s">
        <v>20</v>
      </c>
      <c r="D250" s="2">
        <v>3.0</v>
      </c>
      <c r="E250" s="2">
        <v>1.0</v>
      </c>
      <c r="F250" s="3"/>
      <c r="G250" s="3"/>
      <c r="H250" s="3" t="s">
        <v>12</v>
      </c>
      <c r="I250" s="4">
        <f t="shared" ref="I250:I256" si="50">countif(B250:B584, B250)</f>
        <v>9</v>
      </c>
      <c r="J250" s="5" t="s">
        <v>58</v>
      </c>
      <c r="K250" s="5">
        <v>1.0</v>
      </c>
      <c r="M250" s="5" t="str">
        <f>B250</f>
        <v>Barcelona</v>
      </c>
      <c r="R250" s="5" t="s">
        <v>58</v>
      </c>
      <c r="S250" s="5">
        <v>1.0</v>
      </c>
      <c r="W250" s="5" t="s">
        <v>12</v>
      </c>
    </row>
    <row r="251">
      <c r="A251" s="2">
        <v>2011.0</v>
      </c>
      <c r="B251" s="3" t="s">
        <v>20</v>
      </c>
      <c r="C251" s="3" t="s">
        <v>70</v>
      </c>
      <c r="D251" s="2">
        <v>6.0</v>
      </c>
      <c r="E251" s="2">
        <v>1.0</v>
      </c>
      <c r="F251" s="9"/>
      <c r="G251" s="3"/>
      <c r="H251" s="3" t="s">
        <v>20</v>
      </c>
      <c r="I251" s="4">
        <f t="shared" si="50"/>
        <v>2</v>
      </c>
      <c r="J251" s="5" t="s">
        <v>59</v>
      </c>
      <c r="K251" s="5">
        <v>1.0</v>
      </c>
      <c r="R251" s="5" t="s">
        <v>59</v>
      </c>
      <c r="S251" s="5">
        <v>1.0</v>
      </c>
    </row>
    <row r="252">
      <c r="A252" s="2">
        <v>2011.0</v>
      </c>
      <c r="B252" s="3" t="s">
        <v>12</v>
      </c>
      <c r="C252" s="3" t="s">
        <v>7</v>
      </c>
      <c r="D252" s="2">
        <v>3.0</v>
      </c>
      <c r="E252" s="2">
        <v>1.0</v>
      </c>
      <c r="F252" s="9"/>
      <c r="G252" s="3"/>
      <c r="H252" s="3" t="s">
        <v>12</v>
      </c>
      <c r="I252" s="4">
        <f t="shared" si="50"/>
        <v>8</v>
      </c>
      <c r="J252" s="5" t="s">
        <v>60</v>
      </c>
      <c r="K252" s="5">
        <v>1.0</v>
      </c>
      <c r="R252" s="5" t="s">
        <v>60</v>
      </c>
      <c r="S252" s="5">
        <v>1.0</v>
      </c>
    </row>
    <row r="253">
      <c r="A253" s="2">
        <v>2011.0</v>
      </c>
      <c r="B253" s="3" t="s">
        <v>70</v>
      </c>
      <c r="C253" s="3" t="s">
        <v>11</v>
      </c>
      <c r="D253" s="2">
        <v>7.0</v>
      </c>
      <c r="E253" s="2">
        <v>3.0</v>
      </c>
      <c r="F253" s="9"/>
      <c r="G253" s="3"/>
      <c r="H253" s="3" t="s">
        <v>70</v>
      </c>
      <c r="I253" s="4">
        <f t="shared" si="50"/>
        <v>1</v>
      </c>
      <c r="J253" s="5" t="s">
        <v>61</v>
      </c>
      <c r="K253" s="5">
        <v>1.0</v>
      </c>
      <c r="R253" s="5" t="s">
        <v>61</v>
      </c>
      <c r="S253" s="5">
        <v>1.0</v>
      </c>
    </row>
    <row r="254">
      <c r="A254" s="2">
        <v>2011.0</v>
      </c>
      <c r="B254" s="3" t="s">
        <v>12</v>
      </c>
      <c r="C254" s="3" t="s">
        <v>90</v>
      </c>
      <c r="D254" s="2">
        <v>6.0</v>
      </c>
      <c r="E254" s="2">
        <v>1.0</v>
      </c>
      <c r="F254" s="9"/>
      <c r="G254" s="3"/>
      <c r="H254" s="3" t="s">
        <v>12</v>
      </c>
      <c r="I254" s="4">
        <f t="shared" si="50"/>
        <v>7</v>
      </c>
      <c r="J254" s="5" t="s">
        <v>26</v>
      </c>
      <c r="K254" s="5">
        <v>1.0</v>
      </c>
      <c r="R254" s="5" t="s">
        <v>26</v>
      </c>
      <c r="S254" s="5">
        <v>1.0</v>
      </c>
    </row>
    <row r="255">
      <c r="A255" s="2">
        <v>2011.0</v>
      </c>
      <c r="B255" s="3" t="s">
        <v>20</v>
      </c>
      <c r="C255" s="3" t="s">
        <v>21</v>
      </c>
      <c r="D255" s="2">
        <v>3.0</v>
      </c>
      <c r="E255" s="2">
        <v>1.0</v>
      </c>
      <c r="F255" s="9"/>
      <c r="G255" s="3"/>
      <c r="H255" s="3" t="s">
        <v>20</v>
      </c>
      <c r="I255" s="4">
        <f t="shared" si="50"/>
        <v>1</v>
      </c>
      <c r="J255" s="5" t="s">
        <v>30</v>
      </c>
      <c r="K255" s="5">
        <v>1.0</v>
      </c>
      <c r="R255" s="5" t="s">
        <v>30</v>
      </c>
      <c r="S255" s="5">
        <v>1.0</v>
      </c>
    </row>
    <row r="256">
      <c r="A256" s="2">
        <v>2011.0</v>
      </c>
      <c r="B256" s="3" t="s">
        <v>7</v>
      </c>
      <c r="C256" s="3" t="s">
        <v>52</v>
      </c>
      <c r="D256" s="2">
        <v>5.0</v>
      </c>
      <c r="E256" s="2">
        <v>0.0</v>
      </c>
      <c r="F256" s="3"/>
      <c r="G256" s="3"/>
      <c r="H256" s="3" t="s">
        <v>7</v>
      </c>
      <c r="I256" s="4">
        <f t="shared" si="50"/>
        <v>17</v>
      </c>
      <c r="J256" s="5" t="s">
        <v>14</v>
      </c>
      <c r="K256" s="5">
        <v>1.0</v>
      </c>
      <c r="R256" s="5" t="s">
        <v>14</v>
      </c>
      <c r="S256" s="5">
        <v>1.0</v>
      </c>
    </row>
    <row r="257">
      <c r="A257" s="3"/>
      <c r="B257" s="3" t="s">
        <v>22</v>
      </c>
      <c r="C257" s="3" t="s">
        <v>22</v>
      </c>
      <c r="D257" s="3"/>
      <c r="E257" s="3"/>
      <c r="F257" s="3"/>
      <c r="G257" s="3"/>
      <c r="H257" s="3" t="s">
        <v>22</v>
      </c>
      <c r="I257" s="4"/>
      <c r="J257" s="5" t="s">
        <v>15</v>
      </c>
      <c r="K257" s="5">
        <v>1.0</v>
      </c>
      <c r="M257" s="5" t="str">
        <f t="shared" ref="M257:M258" si="51">B257</f>
        <v/>
      </c>
      <c r="R257" s="5" t="s">
        <v>15</v>
      </c>
      <c r="S257" s="5">
        <v>1.0</v>
      </c>
      <c r="W257" s="5" t="s">
        <v>22</v>
      </c>
    </row>
    <row r="258">
      <c r="A258" s="2">
        <v>2012.0</v>
      </c>
      <c r="B258" s="3" t="s">
        <v>21</v>
      </c>
      <c r="C258" s="3" t="s">
        <v>9</v>
      </c>
      <c r="D258" s="2">
        <v>1.0</v>
      </c>
      <c r="E258" s="2">
        <v>1.0</v>
      </c>
      <c r="F258" s="3"/>
      <c r="G258" s="3"/>
      <c r="H258" s="3" t="s">
        <v>21</v>
      </c>
      <c r="I258" s="4">
        <f t="shared" ref="I258:I264" si="52">countif(B258:B592, B258)</f>
        <v>7</v>
      </c>
      <c r="J258" s="5" t="s">
        <v>32</v>
      </c>
      <c r="K258" s="5">
        <v>1.0</v>
      </c>
      <c r="M258" s="5" t="str">
        <f t="shared" si="51"/>
        <v>Chelsea</v>
      </c>
      <c r="R258" s="5" t="s">
        <v>32</v>
      </c>
      <c r="S258" s="5">
        <v>1.0</v>
      </c>
      <c r="W258" s="5" t="s">
        <v>21</v>
      </c>
    </row>
    <row r="259">
      <c r="A259" s="2">
        <v>2012.0</v>
      </c>
      <c r="B259" s="3" t="s">
        <v>9</v>
      </c>
      <c r="C259" s="3" t="s">
        <v>7</v>
      </c>
      <c r="D259" s="2">
        <v>3.0</v>
      </c>
      <c r="E259" s="2">
        <v>3.0</v>
      </c>
      <c r="F259" s="3"/>
      <c r="G259" s="3"/>
      <c r="H259" s="3" t="s">
        <v>9</v>
      </c>
      <c r="I259" s="4">
        <f t="shared" si="52"/>
        <v>12</v>
      </c>
      <c r="J259" s="5" t="s">
        <v>45</v>
      </c>
      <c r="K259" s="5">
        <v>1.0</v>
      </c>
      <c r="R259" s="5" t="s">
        <v>45</v>
      </c>
      <c r="S259" s="5">
        <v>1.0</v>
      </c>
    </row>
    <row r="260">
      <c r="A260" s="2">
        <v>2012.0</v>
      </c>
      <c r="B260" s="3" t="s">
        <v>21</v>
      </c>
      <c r="C260" s="3" t="s">
        <v>12</v>
      </c>
      <c r="D260" s="2">
        <v>3.0</v>
      </c>
      <c r="E260" s="2">
        <v>2.0</v>
      </c>
      <c r="F260" s="9"/>
      <c r="G260" s="3"/>
      <c r="H260" s="3" t="s">
        <v>21</v>
      </c>
      <c r="I260" s="4">
        <f t="shared" si="52"/>
        <v>6</v>
      </c>
      <c r="J260" s="5" t="s">
        <v>24</v>
      </c>
      <c r="K260" s="5">
        <v>1.0</v>
      </c>
      <c r="R260" s="5" t="s">
        <v>24</v>
      </c>
      <c r="S260" s="5">
        <v>1.0</v>
      </c>
    </row>
    <row r="261">
      <c r="A261" s="2">
        <v>2012.0</v>
      </c>
      <c r="B261" s="3" t="s">
        <v>12</v>
      </c>
      <c r="C261" s="3" t="s">
        <v>8</v>
      </c>
      <c r="D261" s="2">
        <v>3.0</v>
      </c>
      <c r="E261" s="2">
        <v>1.0</v>
      </c>
      <c r="F261" s="9"/>
      <c r="G261" s="3"/>
      <c r="H261" s="3" t="s">
        <v>12</v>
      </c>
      <c r="I261" s="4">
        <f t="shared" si="52"/>
        <v>6</v>
      </c>
      <c r="J261" s="5" t="s">
        <v>36</v>
      </c>
      <c r="K261" s="5">
        <v>1.0</v>
      </c>
      <c r="R261" s="5" t="s">
        <v>36</v>
      </c>
      <c r="S261" s="5">
        <v>1.0</v>
      </c>
    </row>
    <row r="262">
      <c r="A262" s="2">
        <v>2012.0</v>
      </c>
      <c r="B262" s="3" t="s">
        <v>21</v>
      </c>
      <c r="C262" s="3" t="s">
        <v>30</v>
      </c>
      <c r="D262" s="2">
        <v>3.0</v>
      </c>
      <c r="E262" s="2">
        <v>1.0</v>
      </c>
      <c r="F262" s="9"/>
      <c r="G262" s="3"/>
      <c r="H262" s="3" t="s">
        <v>21</v>
      </c>
      <c r="I262" s="4">
        <f t="shared" si="52"/>
        <v>5</v>
      </c>
      <c r="J262" s="5" t="s">
        <v>49</v>
      </c>
      <c r="K262" s="5">
        <v>1.0</v>
      </c>
      <c r="R262" s="5" t="s">
        <v>49</v>
      </c>
      <c r="S262" s="5">
        <v>1.0</v>
      </c>
    </row>
    <row r="263">
      <c r="A263" s="2">
        <v>2012.0</v>
      </c>
      <c r="B263" s="3" t="s">
        <v>9</v>
      </c>
      <c r="C263" s="3" t="s">
        <v>28</v>
      </c>
      <c r="D263" s="2">
        <v>4.0</v>
      </c>
      <c r="E263" s="2">
        <v>0.0</v>
      </c>
      <c r="F263" s="3"/>
      <c r="G263" s="3"/>
      <c r="H263" s="3" t="s">
        <v>9</v>
      </c>
      <c r="I263" s="4">
        <f t="shared" si="52"/>
        <v>11</v>
      </c>
      <c r="J263" s="5" t="s">
        <v>28</v>
      </c>
      <c r="K263" s="5">
        <v>1.0</v>
      </c>
      <c r="R263" s="5" t="s">
        <v>28</v>
      </c>
      <c r="S263" s="5">
        <v>1.0</v>
      </c>
    </row>
    <row r="264">
      <c r="A264" s="2">
        <v>2012.0</v>
      </c>
      <c r="B264" s="3" t="s">
        <v>7</v>
      </c>
      <c r="C264" s="3" t="s">
        <v>91</v>
      </c>
      <c r="D264" s="2">
        <v>8.0</v>
      </c>
      <c r="E264" s="2">
        <v>2.0</v>
      </c>
      <c r="F264" s="9"/>
      <c r="G264" s="3"/>
      <c r="H264" s="3" t="s">
        <v>7</v>
      </c>
      <c r="I264" s="4">
        <f t="shared" si="52"/>
        <v>16</v>
      </c>
      <c r="J264" s="5" t="s">
        <v>63</v>
      </c>
      <c r="K264" s="5">
        <v>1.0</v>
      </c>
      <c r="R264" s="5" t="s">
        <v>63</v>
      </c>
      <c r="S264" s="5">
        <v>1.0</v>
      </c>
    </row>
    <row r="265">
      <c r="A265" s="3"/>
      <c r="B265" s="3" t="s">
        <v>22</v>
      </c>
      <c r="C265" s="3" t="s">
        <v>22</v>
      </c>
      <c r="D265" s="3"/>
      <c r="E265" s="3"/>
      <c r="F265" s="3"/>
      <c r="G265" s="3"/>
      <c r="H265" s="3" t="s">
        <v>22</v>
      </c>
      <c r="I265" s="4"/>
      <c r="J265" s="5" t="s">
        <v>54</v>
      </c>
      <c r="K265" s="5">
        <v>1.0</v>
      </c>
      <c r="M265" s="5" t="str">
        <f t="shared" ref="M265:M266" si="53">B265</f>
        <v/>
      </c>
      <c r="R265" s="5" t="s">
        <v>54</v>
      </c>
      <c r="S265" s="5">
        <v>1.0</v>
      </c>
      <c r="W265" s="5" t="s">
        <v>22</v>
      </c>
    </row>
    <row r="266">
      <c r="A266" s="2">
        <v>2013.0</v>
      </c>
      <c r="B266" s="3" t="s">
        <v>9</v>
      </c>
      <c r="C266" s="3" t="s">
        <v>18</v>
      </c>
      <c r="D266" s="2">
        <v>2.0</v>
      </c>
      <c r="E266" s="2">
        <v>1.0</v>
      </c>
      <c r="F266" s="3"/>
      <c r="G266" s="3"/>
      <c r="H266" s="3" t="s">
        <v>9</v>
      </c>
      <c r="I266" s="4">
        <f t="shared" ref="I266:I272" si="54">countif(B266:B600, B266)</f>
        <v>10</v>
      </c>
      <c r="J266" s="5" t="s">
        <v>29</v>
      </c>
      <c r="K266" s="5">
        <v>1.0</v>
      </c>
      <c r="M266" s="5" t="str">
        <f t="shared" si="53"/>
        <v>Bayern Munich</v>
      </c>
      <c r="R266" s="5" t="s">
        <v>29</v>
      </c>
      <c r="S266" s="5">
        <v>1.0</v>
      </c>
      <c r="W266" s="5" t="s">
        <v>9</v>
      </c>
    </row>
    <row r="267">
      <c r="A267" s="2">
        <v>2013.0</v>
      </c>
      <c r="B267" s="3" t="s">
        <v>9</v>
      </c>
      <c r="C267" s="3" t="s">
        <v>12</v>
      </c>
      <c r="D267" s="2">
        <v>7.0</v>
      </c>
      <c r="E267" s="2">
        <v>0.0</v>
      </c>
      <c r="F267" s="3"/>
      <c r="G267" s="3"/>
      <c r="H267" s="3" t="s">
        <v>9</v>
      </c>
      <c r="I267" s="4">
        <f t="shared" si="54"/>
        <v>9</v>
      </c>
      <c r="J267" s="5" t="s">
        <v>40</v>
      </c>
      <c r="K267" s="5">
        <v>1.0</v>
      </c>
      <c r="R267" s="5" t="s">
        <v>40</v>
      </c>
      <c r="S267" s="5">
        <v>1.0</v>
      </c>
    </row>
    <row r="268">
      <c r="A268" s="2">
        <v>2013.0</v>
      </c>
      <c r="B268" s="3" t="s">
        <v>18</v>
      </c>
      <c r="C268" s="3" t="s">
        <v>7</v>
      </c>
      <c r="D268" s="2">
        <v>4.0</v>
      </c>
      <c r="E268" s="2">
        <v>3.0</v>
      </c>
      <c r="F268" s="9"/>
      <c r="G268" s="3"/>
      <c r="H268" s="3" t="s">
        <v>18</v>
      </c>
      <c r="I268" s="4">
        <f t="shared" si="54"/>
        <v>2</v>
      </c>
      <c r="J268" s="5" t="s">
        <v>65</v>
      </c>
      <c r="K268" s="5">
        <v>1.0</v>
      </c>
      <c r="R268" s="5" t="s">
        <v>65</v>
      </c>
      <c r="S268" s="5">
        <v>1.0</v>
      </c>
    </row>
    <row r="269">
      <c r="A269" s="2">
        <v>2013.0</v>
      </c>
      <c r="B269" s="3" t="s">
        <v>9</v>
      </c>
      <c r="C269" s="3" t="s">
        <v>16</v>
      </c>
      <c r="D269" s="2">
        <v>4.0</v>
      </c>
      <c r="E269" s="2">
        <v>0.0</v>
      </c>
      <c r="F269" s="3"/>
      <c r="G269" s="3"/>
      <c r="H269" s="3" t="s">
        <v>9</v>
      </c>
      <c r="I269" s="4">
        <f t="shared" si="54"/>
        <v>8</v>
      </c>
      <c r="J269" s="5" t="s">
        <v>51</v>
      </c>
      <c r="K269" s="5">
        <v>1.0</v>
      </c>
      <c r="R269" s="5" t="s">
        <v>51</v>
      </c>
      <c r="S269" s="5">
        <v>1.0</v>
      </c>
    </row>
    <row r="270">
      <c r="A270" s="2">
        <v>2013.0</v>
      </c>
      <c r="B270" s="3" t="s">
        <v>12</v>
      </c>
      <c r="C270" s="3" t="s">
        <v>37</v>
      </c>
      <c r="D270" s="2">
        <v>3.0</v>
      </c>
      <c r="E270" s="2">
        <v>3.0</v>
      </c>
      <c r="F270" s="3"/>
      <c r="G270" s="3"/>
      <c r="H270" s="3" t="s">
        <v>12</v>
      </c>
      <c r="I270" s="4">
        <f t="shared" si="54"/>
        <v>5</v>
      </c>
      <c r="J270" s="5" t="s">
        <v>66</v>
      </c>
      <c r="K270" s="5">
        <v>1.0</v>
      </c>
      <c r="R270" s="5" t="s">
        <v>66</v>
      </c>
      <c r="S270" s="5">
        <v>1.0</v>
      </c>
    </row>
    <row r="271">
      <c r="A271" s="2">
        <v>2013.0</v>
      </c>
      <c r="B271" s="3" t="s">
        <v>7</v>
      </c>
      <c r="C271" s="3" t="s">
        <v>61</v>
      </c>
      <c r="D271" s="2">
        <v>5.0</v>
      </c>
      <c r="E271" s="2">
        <v>3.0</v>
      </c>
      <c r="F271" s="9"/>
      <c r="G271" s="3"/>
      <c r="H271" s="3" t="s">
        <v>7</v>
      </c>
      <c r="I271" s="4">
        <f t="shared" si="54"/>
        <v>15</v>
      </c>
      <c r="J271" s="5" t="s">
        <v>27</v>
      </c>
      <c r="K271" s="5">
        <v>1.0</v>
      </c>
      <c r="R271" s="5" t="s">
        <v>27</v>
      </c>
      <c r="S271" s="5">
        <v>1.0</v>
      </c>
    </row>
    <row r="272">
      <c r="A272" s="2">
        <v>2013.0</v>
      </c>
      <c r="B272" s="3" t="s">
        <v>18</v>
      </c>
      <c r="C272" s="3" t="s">
        <v>92</v>
      </c>
      <c r="D272" s="2">
        <v>3.0</v>
      </c>
      <c r="E272" s="2">
        <v>2.0</v>
      </c>
      <c r="F272" s="9"/>
      <c r="G272" s="3"/>
      <c r="H272" s="3" t="s">
        <v>18</v>
      </c>
      <c r="I272" s="4">
        <f t="shared" si="54"/>
        <v>1</v>
      </c>
      <c r="J272" s="5" t="s">
        <v>67</v>
      </c>
      <c r="K272" s="5">
        <v>1.0</v>
      </c>
      <c r="R272" s="5" t="s">
        <v>67</v>
      </c>
      <c r="S272" s="5">
        <v>1.0</v>
      </c>
    </row>
    <row r="273">
      <c r="A273" s="3"/>
      <c r="B273" s="3" t="s">
        <v>22</v>
      </c>
      <c r="C273" s="3" t="s">
        <v>22</v>
      </c>
      <c r="D273" s="3"/>
      <c r="E273" s="3"/>
      <c r="F273" s="3"/>
      <c r="G273" s="3"/>
      <c r="H273" s="3" t="s">
        <v>22</v>
      </c>
      <c r="I273" s="4"/>
      <c r="J273" s="5" t="s">
        <v>31</v>
      </c>
      <c r="K273" s="5">
        <v>1.0</v>
      </c>
      <c r="M273" s="5" t="str">
        <f t="shared" ref="M273:M274" si="55">B273</f>
        <v/>
      </c>
      <c r="R273" s="5" t="s">
        <v>31</v>
      </c>
      <c r="S273" s="5">
        <v>1.0</v>
      </c>
      <c r="W273" s="5" t="s">
        <v>22</v>
      </c>
    </row>
    <row r="274">
      <c r="A274" s="2">
        <v>2014.0</v>
      </c>
      <c r="B274" s="3" t="s">
        <v>7</v>
      </c>
      <c r="C274" s="3" t="s">
        <v>33</v>
      </c>
      <c r="D274" s="2">
        <v>4.0</v>
      </c>
      <c r="E274" s="2">
        <v>1.0</v>
      </c>
      <c r="F274" s="3"/>
      <c r="G274" s="3"/>
      <c r="H274" s="3" t="s">
        <v>7</v>
      </c>
      <c r="I274" s="4">
        <f t="shared" ref="I274:I280" si="56">countif(B274:B608, B274)</f>
        <v>14</v>
      </c>
      <c r="J274" s="5" t="s">
        <v>68</v>
      </c>
      <c r="K274" s="5">
        <v>1.0</v>
      </c>
      <c r="M274" s="5" t="str">
        <f t="shared" si="55"/>
        <v>Real Madrid</v>
      </c>
      <c r="R274" s="5" t="s">
        <v>68</v>
      </c>
      <c r="S274" s="5">
        <v>1.0</v>
      </c>
      <c r="W274" s="5" t="s">
        <v>7</v>
      </c>
    </row>
    <row r="275">
      <c r="A275" s="2">
        <v>2014.0</v>
      </c>
      <c r="B275" s="3" t="s">
        <v>33</v>
      </c>
      <c r="C275" s="3" t="s">
        <v>21</v>
      </c>
      <c r="D275" s="2">
        <v>3.0</v>
      </c>
      <c r="E275" s="2">
        <v>1.0</v>
      </c>
      <c r="F275" s="9"/>
      <c r="G275" s="3"/>
      <c r="H275" s="3" t="s">
        <v>33</v>
      </c>
      <c r="I275" s="4">
        <f t="shared" si="56"/>
        <v>5</v>
      </c>
      <c r="J275" s="5" t="s">
        <v>8</v>
      </c>
      <c r="K275" s="5">
        <v>1.0</v>
      </c>
      <c r="R275" s="5" t="s">
        <v>8</v>
      </c>
      <c r="S275" s="5">
        <v>1.0</v>
      </c>
    </row>
    <row r="276">
      <c r="A276" s="2">
        <v>2014.0</v>
      </c>
      <c r="B276" s="3" t="s">
        <v>7</v>
      </c>
      <c r="C276" s="3" t="s">
        <v>9</v>
      </c>
      <c r="D276" s="2">
        <v>5.0</v>
      </c>
      <c r="E276" s="2">
        <v>0.0</v>
      </c>
      <c r="F276" s="3"/>
      <c r="G276" s="3"/>
      <c r="H276" s="3" t="s">
        <v>7</v>
      </c>
      <c r="I276" s="4">
        <f t="shared" si="56"/>
        <v>13</v>
      </c>
      <c r="J276" s="5" t="s">
        <v>48</v>
      </c>
      <c r="K276" s="5">
        <v>1.0</v>
      </c>
      <c r="R276" s="5" t="s">
        <v>48</v>
      </c>
      <c r="S276" s="5">
        <v>1.0</v>
      </c>
    </row>
    <row r="277">
      <c r="A277" s="2">
        <v>2014.0</v>
      </c>
      <c r="B277" s="3" t="s">
        <v>9</v>
      </c>
      <c r="C277" s="3" t="s">
        <v>20</v>
      </c>
      <c r="D277" s="2">
        <v>4.0</v>
      </c>
      <c r="E277" s="2">
        <v>2.0</v>
      </c>
      <c r="F277" s="9"/>
      <c r="G277" s="3"/>
      <c r="H277" s="3" t="s">
        <v>9</v>
      </c>
      <c r="I277" s="4">
        <f t="shared" si="56"/>
        <v>7</v>
      </c>
      <c r="J277" s="5" t="s">
        <v>11</v>
      </c>
      <c r="K277" s="5">
        <v>1.0</v>
      </c>
      <c r="R277" s="5" t="s">
        <v>11</v>
      </c>
      <c r="S277" s="5">
        <v>1.0</v>
      </c>
    </row>
    <row r="278">
      <c r="A278" s="2">
        <v>2014.0</v>
      </c>
      <c r="B278" s="3" t="s">
        <v>21</v>
      </c>
      <c r="C278" s="3" t="s">
        <v>37</v>
      </c>
      <c r="D278" s="2">
        <v>3.0</v>
      </c>
      <c r="E278" s="2">
        <v>3.0</v>
      </c>
      <c r="F278" s="3"/>
      <c r="G278" s="3"/>
      <c r="H278" s="3" t="s">
        <v>21</v>
      </c>
      <c r="I278" s="4">
        <f t="shared" si="56"/>
        <v>4</v>
      </c>
      <c r="J278" s="5" t="s">
        <v>69</v>
      </c>
      <c r="K278" s="5">
        <v>1.0</v>
      </c>
      <c r="R278" s="5" t="s">
        <v>69</v>
      </c>
      <c r="S278" s="5">
        <v>1.0</v>
      </c>
    </row>
    <row r="279">
      <c r="A279" s="2">
        <v>2014.0</v>
      </c>
      <c r="B279" s="3" t="s">
        <v>7</v>
      </c>
      <c r="C279" s="3" t="s">
        <v>18</v>
      </c>
      <c r="D279" s="2">
        <v>3.0</v>
      </c>
      <c r="E279" s="2">
        <v>2.0</v>
      </c>
      <c r="F279" s="9"/>
      <c r="G279" s="3"/>
      <c r="H279" s="3" t="s">
        <v>7</v>
      </c>
      <c r="I279" s="4">
        <f t="shared" si="56"/>
        <v>12</v>
      </c>
      <c r="J279" s="5" t="s">
        <v>70</v>
      </c>
      <c r="K279" s="5">
        <v>1.0</v>
      </c>
      <c r="R279" s="5" t="s">
        <v>70</v>
      </c>
      <c r="S279" s="5">
        <v>1.0</v>
      </c>
    </row>
    <row r="280">
      <c r="A280" s="2">
        <v>2014.0</v>
      </c>
      <c r="B280" s="3" t="s">
        <v>33</v>
      </c>
      <c r="C280" s="3" t="s">
        <v>12</v>
      </c>
      <c r="D280" s="2">
        <v>2.0</v>
      </c>
      <c r="E280" s="2">
        <v>1.0</v>
      </c>
      <c r="F280" s="9"/>
      <c r="G280" s="3"/>
      <c r="H280" s="3" t="s">
        <v>33</v>
      </c>
      <c r="I280" s="4">
        <f t="shared" si="56"/>
        <v>4</v>
      </c>
      <c r="J280" s="5" t="s">
        <v>20</v>
      </c>
      <c r="K280" s="5">
        <v>1.0</v>
      </c>
      <c r="R280" s="5" t="s">
        <v>20</v>
      </c>
      <c r="S280" s="5">
        <v>1.0</v>
      </c>
    </row>
    <row r="281">
      <c r="A281" s="3"/>
      <c r="B281" s="3" t="s">
        <v>22</v>
      </c>
      <c r="C281" s="3" t="s">
        <v>22</v>
      </c>
      <c r="D281" s="3"/>
      <c r="E281" s="3"/>
      <c r="F281" s="3"/>
      <c r="G281" s="3"/>
      <c r="H281" s="3" t="s">
        <v>22</v>
      </c>
      <c r="I281" s="4"/>
      <c r="J281" s="5" t="s">
        <v>18</v>
      </c>
      <c r="K281" s="5">
        <v>1.0</v>
      </c>
      <c r="R281" s="5" t="s">
        <v>18</v>
      </c>
      <c r="S281" s="5">
        <v>1.0</v>
      </c>
    </row>
    <row r="282">
      <c r="A282" s="2">
        <v>2015.0</v>
      </c>
      <c r="B282" s="3" t="s">
        <v>12</v>
      </c>
      <c r="C282" s="3" t="s">
        <v>16</v>
      </c>
      <c r="D282" s="2">
        <v>3.0</v>
      </c>
      <c r="E282" s="2">
        <v>1.0</v>
      </c>
      <c r="F282" s="3"/>
      <c r="G282" s="3"/>
      <c r="H282" s="3" t="s">
        <v>12</v>
      </c>
      <c r="I282" s="4">
        <f t="shared" ref="I282:I288" si="57">countif(B282:B616, B282)</f>
        <v>4</v>
      </c>
      <c r="J282" s="5" t="s">
        <v>16</v>
      </c>
      <c r="K282" s="5">
        <v>1.0</v>
      </c>
      <c r="M282" s="5" t="str">
        <f>B282</f>
        <v>Barcelona</v>
      </c>
      <c r="R282" s="5" t="s">
        <v>16</v>
      </c>
      <c r="S282" s="5">
        <v>1.0</v>
      </c>
      <c r="W282" s="5" t="s">
        <v>12</v>
      </c>
    </row>
    <row r="283">
      <c r="A283" s="2">
        <v>2015.0</v>
      </c>
      <c r="B283" s="3" t="s">
        <v>16</v>
      </c>
      <c r="C283" s="3" t="s">
        <v>7</v>
      </c>
      <c r="D283" s="2">
        <v>3.0</v>
      </c>
      <c r="E283" s="2">
        <v>2.0</v>
      </c>
      <c r="F283" s="3"/>
      <c r="G283" s="3"/>
      <c r="H283" s="3" t="s">
        <v>16</v>
      </c>
      <c r="I283" s="4">
        <f t="shared" si="57"/>
        <v>4</v>
      </c>
      <c r="J283" s="5" t="s">
        <v>38</v>
      </c>
      <c r="K283" s="5">
        <v>1.0</v>
      </c>
      <c r="R283" s="5" t="s">
        <v>38</v>
      </c>
      <c r="S283" s="5">
        <v>1.0</v>
      </c>
    </row>
    <row r="284">
      <c r="A284" s="2">
        <v>2015.0</v>
      </c>
      <c r="B284" s="3" t="s">
        <v>12</v>
      </c>
      <c r="C284" s="3" t="s">
        <v>9</v>
      </c>
      <c r="D284" s="2">
        <v>5.0</v>
      </c>
      <c r="E284" s="2">
        <v>3.0</v>
      </c>
      <c r="F284" s="3"/>
      <c r="G284" s="3"/>
      <c r="H284" s="3" t="s">
        <v>12</v>
      </c>
      <c r="I284" s="4">
        <f t="shared" si="57"/>
        <v>3</v>
      </c>
      <c r="J284" s="5" t="s">
        <v>33</v>
      </c>
      <c r="K284" s="5">
        <v>1.0</v>
      </c>
      <c r="R284" s="5" t="s">
        <v>33</v>
      </c>
      <c r="S284" s="5">
        <v>1.0</v>
      </c>
    </row>
    <row r="285">
      <c r="A285" s="2">
        <v>2015.0</v>
      </c>
      <c r="B285" s="3" t="s">
        <v>16</v>
      </c>
      <c r="C285" s="3" t="s">
        <v>38</v>
      </c>
      <c r="D285" s="2">
        <v>1.0</v>
      </c>
      <c r="E285" s="2">
        <v>0.0</v>
      </c>
      <c r="F285" s="3"/>
      <c r="G285" s="3"/>
      <c r="H285" s="3" t="s">
        <v>16</v>
      </c>
      <c r="I285" s="4">
        <f t="shared" si="57"/>
        <v>3</v>
      </c>
      <c r="J285" s="5" t="s">
        <v>41</v>
      </c>
      <c r="K285" s="5">
        <v>1.0</v>
      </c>
      <c r="R285" s="5" t="s">
        <v>41</v>
      </c>
      <c r="S285" s="5">
        <v>1.0</v>
      </c>
    </row>
    <row r="286">
      <c r="A286" s="2">
        <v>2015.0</v>
      </c>
      <c r="B286" s="3" t="s">
        <v>9</v>
      </c>
      <c r="C286" s="3" t="s">
        <v>27</v>
      </c>
      <c r="D286" s="2">
        <v>7.0</v>
      </c>
      <c r="E286" s="2">
        <v>4.0</v>
      </c>
      <c r="F286" s="9"/>
      <c r="G286" s="3"/>
      <c r="H286" s="3" t="s">
        <v>9</v>
      </c>
      <c r="I286" s="4">
        <f t="shared" si="57"/>
        <v>6</v>
      </c>
      <c r="J286" s="5" t="s">
        <v>12</v>
      </c>
      <c r="K286" s="5">
        <v>1.0</v>
      </c>
      <c r="R286" s="5" t="s">
        <v>12</v>
      </c>
      <c r="S286" s="5">
        <v>1.0</v>
      </c>
    </row>
    <row r="287">
      <c r="A287" s="2">
        <v>2015.0</v>
      </c>
      <c r="B287" s="3" t="s">
        <v>7</v>
      </c>
      <c r="C287" s="3" t="s">
        <v>33</v>
      </c>
      <c r="D287" s="2">
        <v>1.0</v>
      </c>
      <c r="E287" s="2">
        <v>0.0</v>
      </c>
      <c r="F287" s="3"/>
      <c r="G287" s="3"/>
      <c r="H287" s="3" t="s">
        <v>7</v>
      </c>
      <c r="I287" s="4">
        <f t="shared" si="57"/>
        <v>11</v>
      </c>
      <c r="J287" s="5" t="s">
        <v>52</v>
      </c>
      <c r="K287" s="5">
        <v>1.0</v>
      </c>
      <c r="R287" s="5" t="s">
        <v>52</v>
      </c>
      <c r="S287" s="5">
        <v>1.0</v>
      </c>
    </row>
    <row r="288">
      <c r="A288" s="2">
        <v>2015.0</v>
      </c>
      <c r="B288" s="3" t="s">
        <v>12</v>
      </c>
      <c r="C288" s="3" t="s">
        <v>37</v>
      </c>
      <c r="D288" s="2">
        <v>5.0</v>
      </c>
      <c r="E288" s="2">
        <v>1.0</v>
      </c>
      <c r="F288" s="9"/>
      <c r="G288" s="3"/>
      <c r="H288" s="3" t="s">
        <v>12</v>
      </c>
      <c r="I288" s="4">
        <f t="shared" si="57"/>
        <v>2</v>
      </c>
      <c r="J288" s="5" t="s">
        <v>6</v>
      </c>
      <c r="K288" s="5">
        <v>1.0</v>
      </c>
      <c r="R288" s="5" t="s">
        <v>6</v>
      </c>
      <c r="S288" s="5">
        <v>1.0</v>
      </c>
    </row>
    <row r="289">
      <c r="A289" s="3"/>
      <c r="B289" s="3" t="s">
        <v>22</v>
      </c>
      <c r="C289" s="3" t="s">
        <v>22</v>
      </c>
      <c r="D289" s="3"/>
      <c r="E289" s="3"/>
      <c r="F289" s="3"/>
      <c r="G289" s="3"/>
      <c r="H289" s="3" t="s">
        <v>22</v>
      </c>
      <c r="I289" s="4"/>
      <c r="J289" s="5" t="s">
        <v>10</v>
      </c>
      <c r="K289" s="5">
        <v>1.0</v>
      </c>
      <c r="M289" s="5" t="str">
        <f t="shared" ref="M289:M290" si="58">B289</f>
        <v/>
      </c>
      <c r="R289" s="5" t="s">
        <v>10</v>
      </c>
      <c r="S289" s="5">
        <v>1.0</v>
      </c>
      <c r="W289" s="5" t="s">
        <v>22</v>
      </c>
    </row>
    <row r="290">
      <c r="A290" s="2">
        <v>2016.0</v>
      </c>
      <c r="B290" s="3" t="s">
        <v>7</v>
      </c>
      <c r="C290" s="3" t="s">
        <v>33</v>
      </c>
      <c r="D290" s="2">
        <v>1.0</v>
      </c>
      <c r="E290" s="2">
        <v>1.0</v>
      </c>
      <c r="F290" s="3"/>
      <c r="G290" s="3"/>
      <c r="H290" s="3" t="s">
        <v>7</v>
      </c>
      <c r="I290" s="4">
        <f t="shared" ref="I290:I296" si="59">countif(B290:B624, B290)</f>
        <v>10</v>
      </c>
      <c r="J290" s="5" t="s">
        <v>9</v>
      </c>
      <c r="K290" s="5">
        <v>1.0</v>
      </c>
      <c r="M290" s="5" t="str">
        <f t="shared" si="58"/>
        <v>Real Madrid</v>
      </c>
      <c r="R290" s="5" t="s">
        <v>9</v>
      </c>
      <c r="S290" s="5">
        <v>1.0</v>
      </c>
      <c r="W290" s="5" t="s">
        <v>7</v>
      </c>
    </row>
    <row r="291">
      <c r="A291" s="2">
        <v>2016.0</v>
      </c>
      <c r="B291" s="3" t="s">
        <v>7</v>
      </c>
      <c r="C291" s="3" t="s">
        <v>50</v>
      </c>
      <c r="D291" s="2">
        <v>1.0</v>
      </c>
      <c r="E291" s="2">
        <v>0.0</v>
      </c>
      <c r="F291" s="3"/>
      <c r="G291" s="3"/>
      <c r="H291" s="3" t="s">
        <v>7</v>
      </c>
      <c r="I291" s="4">
        <f t="shared" si="59"/>
        <v>9</v>
      </c>
      <c r="J291" s="5" t="s">
        <v>72</v>
      </c>
      <c r="K291" s="5">
        <v>1.0</v>
      </c>
      <c r="R291" s="5" t="s">
        <v>72</v>
      </c>
      <c r="S291" s="5">
        <v>1.0</v>
      </c>
    </row>
    <row r="292">
      <c r="A292" s="2">
        <v>2016.0</v>
      </c>
      <c r="B292" s="3" t="s">
        <v>33</v>
      </c>
      <c r="C292" s="3" t="s">
        <v>9</v>
      </c>
      <c r="D292" s="2">
        <v>2.0</v>
      </c>
      <c r="E292" s="2">
        <v>2.0</v>
      </c>
      <c r="F292" s="3"/>
      <c r="G292" s="3"/>
      <c r="H292" s="3" t="s">
        <v>33</v>
      </c>
      <c r="I292" s="4">
        <f t="shared" si="59"/>
        <v>3</v>
      </c>
      <c r="J292" s="5" t="s">
        <v>74</v>
      </c>
      <c r="K292" s="5">
        <v>1.0</v>
      </c>
      <c r="R292" s="5" t="s">
        <v>74</v>
      </c>
      <c r="S292" s="5">
        <v>1.0</v>
      </c>
    </row>
    <row r="293">
      <c r="A293" s="2">
        <v>2016.0</v>
      </c>
      <c r="B293" s="3" t="s">
        <v>7</v>
      </c>
      <c r="C293" s="3" t="s">
        <v>93</v>
      </c>
      <c r="D293" s="2">
        <v>3.0</v>
      </c>
      <c r="E293" s="2">
        <v>2.0</v>
      </c>
      <c r="F293" s="9"/>
      <c r="G293" s="3"/>
      <c r="H293" s="3" t="s">
        <v>7</v>
      </c>
      <c r="I293" s="4">
        <f t="shared" si="59"/>
        <v>8</v>
      </c>
      <c r="J293" s="5" t="s">
        <v>7</v>
      </c>
      <c r="K293" s="5">
        <v>1.0</v>
      </c>
      <c r="R293" s="5" t="s">
        <v>7</v>
      </c>
      <c r="S293" s="5">
        <v>1.0</v>
      </c>
    </row>
    <row r="294">
      <c r="A294" s="2">
        <v>2016.0</v>
      </c>
      <c r="B294" s="3" t="s">
        <v>9</v>
      </c>
      <c r="C294" s="3" t="s">
        <v>30</v>
      </c>
      <c r="D294" s="2">
        <v>3.0</v>
      </c>
      <c r="E294" s="2">
        <v>2.0</v>
      </c>
      <c r="F294" s="9"/>
      <c r="G294" s="3"/>
      <c r="H294" s="3" t="s">
        <v>9</v>
      </c>
      <c r="I294" s="4">
        <f t="shared" si="59"/>
        <v>5</v>
      </c>
      <c r="J294" s="5" t="s">
        <v>37</v>
      </c>
      <c r="K294" s="5">
        <v>1.0</v>
      </c>
      <c r="R294" s="5" t="s">
        <v>37</v>
      </c>
      <c r="S294" s="5">
        <v>1.0</v>
      </c>
    </row>
    <row r="295">
      <c r="A295" s="2">
        <v>2016.0</v>
      </c>
      <c r="B295" s="3" t="s">
        <v>50</v>
      </c>
      <c r="C295" s="3" t="s">
        <v>37</v>
      </c>
      <c r="D295" s="2">
        <v>3.0</v>
      </c>
      <c r="E295" s="2">
        <v>2.0</v>
      </c>
      <c r="F295" s="9"/>
      <c r="G295" s="3"/>
      <c r="H295" s="3" t="s">
        <v>50</v>
      </c>
      <c r="I295" s="4">
        <f t="shared" si="59"/>
        <v>3</v>
      </c>
      <c r="J295" s="5" t="s">
        <v>21</v>
      </c>
      <c r="K295" s="5">
        <v>1.0</v>
      </c>
      <c r="R295" s="5" t="s">
        <v>21</v>
      </c>
      <c r="S295" s="5">
        <v>1.0</v>
      </c>
    </row>
    <row r="296">
      <c r="A296" s="2">
        <v>2016.0</v>
      </c>
      <c r="B296" s="3" t="s">
        <v>33</v>
      </c>
      <c r="C296" s="3" t="s">
        <v>12</v>
      </c>
      <c r="D296" s="2">
        <v>3.0</v>
      </c>
      <c r="E296" s="2">
        <v>2.0</v>
      </c>
      <c r="F296" s="9"/>
      <c r="G296" s="3"/>
      <c r="H296" s="3" t="s">
        <v>33</v>
      </c>
      <c r="I296" s="4">
        <f t="shared" si="59"/>
        <v>2</v>
      </c>
      <c r="J296" s="5" t="s">
        <v>50</v>
      </c>
      <c r="K296" s="5">
        <v>1.0</v>
      </c>
      <c r="R296" s="5" t="s">
        <v>50</v>
      </c>
      <c r="S296" s="5">
        <v>1.0</v>
      </c>
    </row>
    <row r="297">
      <c r="A297" s="3"/>
      <c r="B297" s="3" t="s">
        <v>22</v>
      </c>
      <c r="C297" s="3" t="s">
        <v>22</v>
      </c>
      <c r="D297" s="3"/>
      <c r="E297" s="3"/>
      <c r="F297" s="3"/>
      <c r="G297" s="3"/>
      <c r="H297" s="3" t="s">
        <v>22</v>
      </c>
      <c r="I297" s="4"/>
      <c r="J297" s="5" t="s">
        <v>22</v>
      </c>
      <c r="K297" s="5"/>
      <c r="M297" s="5" t="str">
        <f t="shared" ref="M297:M298" si="60">B297</f>
        <v/>
      </c>
      <c r="W297" s="5" t="s">
        <v>22</v>
      </c>
    </row>
    <row r="298">
      <c r="A298" s="2">
        <v>2017.0</v>
      </c>
      <c r="B298" s="3" t="s">
        <v>7</v>
      </c>
      <c r="C298" s="3" t="s">
        <v>16</v>
      </c>
      <c r="D298" s="2">
        <v>4.0</v>
      </c>
      <c r="E298" s="2">
        <v>1.0</v>
      </c>
      <c r="F298" s="3"/>
      <c r="G298" s="3"/>
      <c r="H298" s="3" t="s">
        <v>7</v>
      </c>
      <c r="I298" s="4">
        <f t="shared" ref="I298:I304" si="61">countif(B298:B632, B298)</f>
        <v>7</v>
      </c>
      <c r="J298" s="5" t="s">
        <v>22</v>
      </c>
      <c r="K298" s="5"/>
      <c r="M298" s="5" t="str">
        <f t="shared" si="60"/>
        <v>Real Madrid</v>
      </c>
      <c r="W298" s="5" t="s">
        <v>7</v>
      </c>
    </row>
    <row r="299">
      <c r="A299" s="2">
        <v>2017.0</v>
      </c>
      <c r="B299" s="3" t="s">
        <v>7</v>
      </c>
      <c r="C299" s="3" t="s">
        <v>33</v>
      </c>
      <c r="D299" s="2">
        <v>4.0</v>
      </c>
      <c r="E299" s="2">
        <v>2.0</v>
      </c>
      <c r="F299" s="9"/>
      <c r="G299" s="3"/>
      <c r="H299" s="3" t="s">
        <v>7</v>
      </c>
      <c r="I299" s="4">
        <f t="shared" si="61"/>
        <v>6</v>
      </c>
      <c r="J299" s="5" t="s">
        <v>22</v>
      </c>
      <c r="K299" s="5"/>
    </row>
    <row r="300">
      <c r="A300" s="2">
        <v>2017.0</v>
      </c>
      <c r="B300" s="3" t="s">
        <v>16</v>
      </c>
      <c r="C300" s="3" t="s">
        <v>38</v>
      </c>
      <c r="D300" s="2">
        <v>4.0</v>
      </c>
      <c r="E300" s="2">
        <v>1.0</v>
      </c>
      <c r="F300" s="9"/>
      <c r="G300" s="3"/>
      <c r="H300" s="3" t="s">
        <v>16</v>
      </c>
      <c r="I300" s="4">
        <f t="shared" si="61"/>
        <v>2</v>
      </c>
      <c r="J300" s="5" t="s">
        <v>22</v>
      </c>
      <c r="K300" s="5"/>
    </row>
    <row r="301">
      <c r="A301" s="2">
        <v>2017.0</v>
      </c>
      <c r="B301" s="3" t="s">
        <v>16</v>
      </c>
      <c r="C301" s="3" t="s">
        <v>12</v>
      </c>
      <c r="D301" s="2">
        <v>3.0</v>
      </c>
      <c r="E301" s="2">
        <v>0.0</v>
      </c>
      <c r="F301" s="3"/>
      <c r="G301" s="3"/>
      <c r="H301" s="3" t="s">
        <v>16</v>
      </c>
      <c r="I301" s="4">
        <f t="shared" si="61"/>
        <v>1</v>
      </c>
      <c r="J301" s="5" t="s">
        <v>22</v>
      </c>
      <c r="K301" s="5"/>
    </row>
    <row r="302">
      <c r="A302" s="2">
        <v>2017.0</v>
      </c>
      <c r="B302" s="3" t="s">
        <v>7</v>
      </c>
      <c r="C302" s="3" t="s">
        <v>9</v>
      </c>
      <c r="D302" s="2">
        <v>6.0</v>
      </c>
      <c r="E302" s="2">
        <v>3.0</v>
      </c>
      <c r="F302" s="9"/>
      <c r="G302" s="3"/>
      <c r="H302" s="3" t="s">
        <v>7</v>
      </c>
      <c r="I302" s="4">
        <f t="shared" si="61"/>
        <v>5</v>
      </c>
      <c r="J302" s="5" t="s">
        <v>22</v>
      </c>
      <c r="K302" s="5"/>
    </row>
    <row r="303">
      <c r="A303" s="2">
        <v>2017.0</v>
      </c>
      <c r="B303" s="3" t="s">
        <v>38</v>
      </c>
      <c r="C303" s="3" t="s">
        <v>18</v>
      </c>
      <c r="D303" s="2">
        <v>6.0</v>
      </c>
      <c r="E303" s="2">
        <v>3.0</v>
      </c>
      <c r="F303" s="9"/>
      <c r="G303" s="3"/>
      <c r="H303" s="3" t="s">
        <v>38</v>
      </c>
      <c r="I303" s="4">
        <f t="shared" si="61"/>
        <v>1</v>
      </c>
      <c r="J303" s="5" t="s">
        <v>22</v>
      </c>
      <c r="K303" s="5"/>
    </row>
    <row r="304">
      <c r="A304" s="2">
        <v>2017.0</v>
      </c>
      <c r="B304" s="3" t="s">
        <v>33</v>
      </c>
      <c r="C304" s="3" t="s">
        <v>94</v>
      </c>
      <c r="D304" s="2">
        <v>2.0</v>
      </c>
      <c r="E304" s="2">
        <v>1.0</v>
      </c>
      <c r="F304" s="9"/>
      <c r="G304" s="3"/>
      <c r="H304" s="3" t="s">
        <v>33</v>
      </c>
      <c r="I304" s="4">
        <f t="shared" si="61"/>
        <v>1</v>
      </c>
      <c r="J304" s="5" t="s">
        <v>22</v>
      </c>
      <c r="K304" s="5"/>
    </row>
    <row r="305">
      <c r="A305" s="3"/>
      <c r="B305" s="3" t="s">
        <v>22</v>
      </c>
      <c r="C305" s="3" t="s">
        <v>22</v>
      </c>
      <c r="D305" s="3"/>
      <c r="E305" s="3"/>
      <c r="F305" s="3"/>
      <c r="G305" s="3"/>
      <c r="H305" s="3" t="s">
        <v>22</v>
      </c>
      <c r="I305" s="4"/>
      <c r="J305" s="5" t="s">
        <v>22</v>
      </c>
      <c r="K305" s="5"/>
      <c r="M305" s="5" t="str">
        <f t="shared" ref="M305:M306" si="62">B305</f>
        <v/>
      </c>
      <c r="W305" s="5" t="s">
        <v>22</v>
      </c>
    </row>
    <row r="306">
      <c r="A306" s="2">
        <v>2018.0</v>
      </c>
      <c r="B306" s="3" t="s">
        <v>7</v>
      </c>
      <c r="C306" s="3" t="s">
        <v>6</v>
      </c>
      <c r="D306" s="2">
        <v>3.0</v>
      </c>
      <c r="E306" s="2">
        <v>1.0</v>
      </c>
      <c r="F306" s="3"/>
      <c r="G306" s="3"/>
      <c r="H306" s="3" t="s">
        <v>7</v>
      </c>
      <c r="I306" s="4">
        <f t="shared" ref="I306:I312" si="63">countif(B306:B640, B306)</f>
        <v>4</v>
      </c>
      <c r="J306" s="5" t="s">
        <v>22</v>
      </c>
      <c r="K306" s="5"/>
      <c r="M306" s="5" t="str">
        <f t="shared" si="62"/>
        <v>Real Madrid</v>
      </c>
      <c r="W306" s="5" t="s">
        <v>7</v>
      </c>
    </row>
    <row r="307">
      <c r="A307" s="2">
        <v>2018.0</v>
      </c>
      <c r="B307" s="3" t="s">
        <v>6</v>
      </c>
      <c r="C307" s="3" t="s">
        <v>41</v>
      </c>
      <c r="D307" s="2">
        <v>7.0</v>
      </c>
      <c r="E307" s="2">
        <v>6.0</v>
      </c>
      <c r="F307" s="3"/>
      <c r="G307" s="3"/>
      <c r="H307" s="3" t="s">
        <v>6</v>
      </c>
      <c r="I307" s="4">
        <f t="shared" si="63"/>
        <v>5</v>
      </c>
      <c r="J307" s="5" t="s">
        <v>22</v>
      </c>
      <c r="K307" s="5"/>
    </row>
    <row r="308">
      <c r="A308" s="2">
        <v>2018.0</v>
      </c>
      <c r="B308" s="3" t="s">
        <v>7</v>
      </c>
      <c r="C308" s="3" t="s">
        <v>9</v>
      </c>
      <c r="D308" s="2">
        <v>4.0</v>
      </c>
      <c r="E308" s="2">
        <v>3.0</v>
      </c>
      <c r="F308" s="3"/>
      <c r="G308" s="3"/>
      <c r="H308" s="3" t="s">
        <v>7</v>
      </c>
      <c r="I308" s="4">
        <f t="shared" si="63"/>
        <v>3</v>
      </c>
      <c r="J308" s="5" t="s">
        <v>22</v>
      </c>
      <c r="K308" s="5"/>
    </row>
    <row r="309">
      <c r="A309" s="2">
        <v>2018.0</v>
      </c>
      <c r="B309" s="3" t="s">
        <v>6</v>
      </c>
      <c r="C309" s="3" t="s">
        <v>50</v>
      </c>
      <c r="D309" s="2">
        <v>5.0</v>
      </c>
      <c r="E309" s="2">
        <v>1.0</v>
      </c>
      <c r="F309" s="3"/>
      <c r="G309" s="3"/>
      <c r="H309" s="3" t="s">
        <v>6</v>
      </c>
      <c r="I309" s="4">
        <f t="shared" si="63"/>
        <v>4</v>
      </c>
      <c r="J309" s="5" t="s">
        <v>22</v>
      </c>
      <c r="K309" s="5"/>
    </row>
    <row r="310">
      <c r="A310" s="2">
        <v>2018.0</v>
      </c>
      <c r="B310" s="3" t="s">
        <v>7</v>
      </c>
      <c r="C310" s="3" t="s">
        <v>16</v>
      </c>
      <c r="D310" s="2">
        <v>4.0</v>
      </c>
      <c r="E310" s="2">
        <v>3.0</v>
      </c>
      <c r="F310" s="3"/>
      <c r="G310" s="3"/>
      <c r="H310" s="3" t="s">
        <v>7</v>
      </c>
      <c r="I310" s="4">
        <f t="shared" si="63"/>
        <v>2</v>
      </c>
      <c r="J310" s="5" t="s">
        <v>22</v>
      </c>
      <c r="K310" s="5"/>
    </row>
    <row r="311">
      <c r="A311" s="2">
        <v>2018.0</v>
      </c>
      <c r="B311" s="3" t="s">
        <v>9</v>
      </c>
      <c r="C311" s="3" t="s">
        <v>95</v>
      </c>
      <c r="D311" s="2">
        <v>2.0</v>
      </c>
      <c r="E311" s="2">
        <v>1.0</v>
      </c>
      <c r="F311" s="3"/>
      <c r="G311" s="3"/>
      <c r="H311" s="3" t="s">
        <v>9</v>
      </c>
      <c r="I311" s="4">
        <f t="shared" si="63"/>
        <v>4</v>
      </c>
      <c r="J311" s="5" t="s">
        <v>22</v>
      </c>
      <c r="K311" s="5"/>
    </row>
    <row r="312">
      <c r="A312" s="2">
        <v>2018.0</v>
      </c>
      <c r="B312" s="3" t="s">
        <v>41</v>
      </c>
      <c r="C312" s="3" t="s">
        <v>12</v>
      </c>
      <c r="D312" s="2">
        <v>4.0</v>
      </c>
      <c r="E312" s="2">
        <v>4.0</v>
      </c>
      <c r="F312" s="3"/>
      <c r="G312" s="3"/>
      <c r="H312" s="3" t="s">
        <v>41</v>
      </c>
      <c r="I312" s="4">
        <f t="shared" si="63"/>
        <v>1</v>
      </c>
      <c r="J312" s="5" t="s">
        <v>22</v>
      </c>
      <c r="K312" s="5"/>
    </row>
    <row r="313">
      <c r="A313" s="3"/>
      <c r="B313" s="3" t="s">
        <v>22</v>
      </c>
      <c r="C313" s="3" t="s">
        <v>22</v>
      </c>
      <c r="D313" s="3"/>
      <c r="E313" s="3"/>
      <c r="F313" s="3"/>
      <c r="G313" s="3"/>
      <c r="H313" s="3" t="s">
        <v>22</v>
      </c>
      <c r="I313" s="4"/>
      <c r="J313" s="5" t="s">
        <v>22</v>
      </c>
      <c r="K313" s="5"/>
      <c r="M313" s="5" t="str">
        <f t="shared" ref="M313:M314" si="64">B313</f>
        <v/>
      </c>
      <c r="W313" s="5" t="s">
        <v>22</v>
      </c>
    </row>
    <row r="314">
      <c r="A314" s="2">
        <v>2019.0</v>
      </c>
      <c r="B314" s="3" t="s">
        <v>6</v>
      </c>
      <c r="C314" s="3" t="s">
        <v>52</v>
      </c>
      <c r="D314" s="2">
        <v>2.0</v>
      </c>
      <c r="E314" s="2">
        <v>0.0</v>
      </c>
      <c r="F314" s="3"/>
      <c r="G314" s="3"/>
      <c r="H314" s="3" t="s">
        <v>6</v>
      </c>
      <c r="I314" s="4">
        <f t="shared" ref="I314:I320" si="65">countif(B314:B648, B314)</f>
        <v>3</v>
      </c>
      <c r="J314" s="5" t="s">
        <v>22</v>
      </c>
      <c r="K314" s="5"/>
      <c r="M314" s="5" t="str">
        <f t="shared" si="64"/>
        <v>Liverpool</v>
      </c>
      <c r="W314" s="5" t="s">
        <v>6</v>
      </c>
    </row>
    <row r="315">
      <c r="A315" s="2">
        <v>2019.0</v>
      </c>
      <c r="B315" s="3" t="s">
        <v>6</v>
      </c>
      <c r="C315" s="3" t="s">
        <v>12</v>
      </c>
      <c r="D315" s="2">
        <v>4.0</v>
      </c>
      <c r="E315" s="2">
        <v>3.0</v>
      </c>
      <c r="F315" s="3"/>
      <c r="G315" s="3"/>
      <c r="H315" s="3" t="s">
        <v>6</v>
      </c>
      <c r="I315" s="4">
        <f t="shared" si="65"/>
        <v>2</v>
      </c>
      <c r="J315" s="5" t="s">
        <v>22</v>
      </c>
      <c r="K315" s="5"/>
    </row>
    <row r="316">
      <c r="A316" s="2">
        <v>2019.0</v>
      </c>
      <c r="B316" s="3" t="s">
        <v>52</v>
      </c>
      <c r="C316" s="3" t="s">
        <v>10</v>
      </c>
      <c r="D316" s="2">
        <v>3.0</v>
      </c>
      <c r="E316" s="2">
        <v>3.0</v>
      </c>
      <c r="F316" s="3"/>
      <c r="G316" s="3"/>
      <c r="H316" s="3" t="s">
        <v>52</v>
      </c>
      <c r="I316" s="4">
        <f t="shared" si="65"/>
        <v>2</v>
      </c>
      <c r="J316" s="5" t="s">
        <v>22</v>
      </c>
      <c r="K316" s="5"/>
    </row>
    <row r="317">
      <c r="A317" s="2">
        <v>2019.0</v>
      </c>
      <c r="B317" s="3" t="s">
        <v>12</v>
      </c>
      <c r="C317" s="3" t="s">
        <v>20</v>
      </c>
      <c r="D317" s="2">
        <v>4.0</v>
      </c>
      <c r="E317" s="2">
        <v>0.0</v>
      </c>
      <c r="F317" s="3"/>
      <c r="G317" s="3"/>
      <c r="H317" s="3" t="s">
        <v>12</v>
      </c>
      <c r="I317" s="4">
        <f t="shared" si="65"/>
        <v>1</v>
      </c>
      <c r="J317" s="5" t="s">
        <v>22</v>
      </c>
      <c r="K317" s="5"/>
    </row>
    <row r="318">
      <c r="A318" s="2">
        <v>2019.0</v>
      </c>
      <c r="B318" s="3" t="s">
        <v>52</v>
      </c>
      <c r="C318" s="3" t="s">
        <v>50</v>
      </c>
      <c r="D318" s="2">
        <v>4.0</v>
      </c>
      <c r="E318" s="2">
        <v>4.0</v>
      </c>
      <c r="F318" s="3"/>
      <c r="G318" s="3"/>
      <c r="H318" s="3" t="s">
        <v>52</v>
      </c>
      <c r="I318" s="4">
        <f t="shared" si="65"/>
        <v>1</v>
      </c>
      <c r="J318" s="5" t="s">
        <v>22</v>
      </c>
      <c r="K318" s="5"/>
    </row>
    <row r="319">
      <c r="A319" s="2">
        <v>2019.0</v>
      </c>
      <c r="B319" s="3" t="s">
        <v>6</v>
      </c>
      <c r="C319" s="3" t="s">
        <v>27</v>
      </c>
      <c r="D319" s="2">
        <v>6.0</v>
      </c>
      <c r="E319" s="2">
        <v>1.0</v>
      </c>
      <c r="F319" s="3"/>
      <c r="G319" s="3"/>
      <c r="H319" s="3" t="s">
        <v>6</v>
      </c>
      <c r="I319" s="4">
        <f t="shared" si="65"/>
        <v>1</v>
      </c>
      <c r="J319" s="5" t="s">
        <v>22</v>
      </c>
      <c r="K319" s="5"/>
    </row>
    <row r="320">
      <c r="A320" s="2">
        <v>2019.0</v>
      </c>
      <c r="B320" s="3" t="s">
        <v>10</v>
      </c>
      <c r="C320" s="3" t="s">
        <v>16</v>
      </c>
      <c r="D320" s="2">
        <v>3.0</v>
      </c>
      <c r="E320" s="2">
        <v>2.0</v>
      </c>
      <c r="F320" s="3"/>
      <c r="G320" s="3"/>
      <c r="H320" s="3" t="s">
        <v>10</v>
      </c>
      <c r="I320" s="4">
        <f t="shared" si="65"/>
        <v>1</v>
      </c>
      <c r="J320" s="5" t="s">
        <v>22</v>
      </c>
      <c r="K320" s="5"/>
    </row>
    <row r="321">
      <c r="A321" s="3"/>
      <c r="B321" s="3" t="s">
        <v>22</v>
      </c>
      <c r="C321" s="3" t="s">
        <v>22</v>
      </c>
      <c r="D321" s="3"/>
      <c r="E321" s="3"/>
      <c r="F321" s="3"/>
      <c r="G321" s="3"/>
      <c r="H321" s="3" t="s">
        <v>22</v>
      </c>
      <c r="I321" s="4"/>
      <c r="J321" s="5" t="s">
        <v>22</v>
      </c>
      <c r="K321" s="5"/>
      <c r="M321" s="5" t="str">
        <f t="shared" ref="M321:M322" si="66">B321</f>
        <v/>
      </c>
      <c r="W321" s="5" t="s">
        <v>22</v>
      </c>
    </row>
    <row r="322">
      <c r="A322" s="2">
        <v>2020.0</v>
      </c>
      <c r="B322" s="3" t="s">
        <v>9</v>
      </c>
      <c r="C322" s="3" t="s">
        <v>37</v>
      </c>
      <c r="D322" s="2">
        <v>1.0</v>
      </c>
      <c r="E322" s="2">
        <v>0.0</v>
      </c>
      <c r="F322" s="3"/>
      <c r="G322" s="3"/>
      <c r="H322" s="3" t="s">
        <v>9</v>
      </c>
      <c r="I322" s="4">
        <f t="shared" ref="I322:I328" si="67">countif(B322:B656, B322)</f>
        <v>3</v>
      </c>
      <c r="J322" s="5" t="s">
        <v>22</v>
      </c>
      <c r="K322" s="5"/>
      <c r="M322" s="5" t="str">
        <f t="shared" si="66"/>
        <v>Bayern Munich</v>
      </c>
      <c r="W322" s="5" t="s">
        <v>9</v>
      </c>
    </row>
    <row r="323">
      <c r="A323" s="2">
        <v>2020.0</v>
      </c>
      <c r="B323" s="3" t="s">
        <v>9</v>
      </c>
      <c r="C323" s="3" t="s">
        <v>74</v>
      </c>
      <c r="D323" s="2">
        <v>3.0</v>
      </c>
      <c r="E323" s="2">
        <v>0.0</v>
      </c>
      <c r="F323" s="3"/>
      <c r="G323" s="3"/>
      <c r="H323" s="3" t="s">
        <v>9</v>
      </c>
      <c r="I323" s="4">
        <f t="shared" si="67"/>
        <v>2</v>
      </c>
      <c r="J323" s="5" t="s">
        <v>22</v>
      </c>
      <c r="K323" s="5"/>
    </row>
    <row r="324">
      <c r="A324" s="2">
        <v>2020.0</v>
      </c>
      <c r="B324" s="3" t="s">
        <v>37</v>
      </c>
      <c r="C324" s="3" t="s">
        <v>72</v>
      </c>
      <c r="D324" s="2">
        <v>3.0</v>
      </c>
      <c r="E324" s="2">
        <v>0.0</v>
      </c>
      <c r="F324" s="3"/>
      <c r="G324" s="3"/>
      <c r="H324" s="3" t="s">
        <v>37</v>
      </c>
      <c r="I324" s="4">
        <f t="shared" si="67"/>
        <v>3</v>
      </c>
      <c r="J324" s="5" t="s">
        <v>22</v>
      </c>
      <c r="K324" s="5"/>
    </row>
    <row r="325">
      <c r="A325" s="2">
        <v>2020.0</v>
      </c>
      <c r="B325" s="3" t="s">
        <v>37</v>
      </c>
      <c r="C325" s="3" t="s">
        <v>96</v>
      </c>
      <c r="D325" s="2">
        <v>2.0</v>
      </c>
      <c r="E325" s="2">
        <v>1.0</v>
      </c>
      <c r="F325" s="3"/>
      <c r="G325" s="3"/>
      <c r="H325" s="3" t="s">
        <v>37</v>
      </c>
      <c r="I325" s="4">
        <f t="shared" si="67"/>
        <v>2</v>
      </c>
      <c r="J325" s="5" t="s">
        <v>22</v>
      </c>
      <c r="K325" s="5"/>
    </row>
    <row r="326">
      <c r="A326" s="2">
        <v>2020.0</v>
      </c>
      <c r="B326" s="3" t="s">
        <v>9</v>
      </c>
      <c r="C326" s="3" t="s">
        <v>12</v>
      </c>
      <c r="D326" s="2">
        <v>8.0</v>
      </c>
      <c r="E326" s="2">
        <v>2.0</v>
      </c>
      <c r="F326" s="3"/>
      <c r="G326" s="3"/>
      <c r="H326" s="3" t="s">
        <v>9</v>
      </c>
      <c r="I326" s="4">
        <f t="shared" si="67"/>
        <v>1</v>
      </c>
      <c r="J326" s="5" t="s">
        <v>22</v>
      </c>
      <c r="K326" s="5"/>
    </row>
    <row r="327">
      <c r="A327" s="2">
        <v>2020.0</v>
      </c>
      <c r="B327" s="3" t="s">
        <v>72</v>
      </c>
      <c r="C327" s="3" t="s">
        <v>33</v>
      </c>
      <c r="D327" s="2">
        <v>2.0</v>
      </c>
      <c r="E327" s="2">
        <v>1.0</v>
      </c>
      <c r="F327" s="3"/>
      <c r="G327" s="3"/>
      <c r="H327" s="3" t="s">
        <v>72</v>
      </c>
      <c r="I327" s="4">
        <f t="shared" si="67"/>
        <v>1</v>
      </c>
      <c r="J327" s="5" t="s">
        <v>22</v>
      </c>
      <c r="K327" s="5"/>
    </row>
    <row r="328">
      <c r="A328" s="2">
        <v>2020.0</v>
      </c>
      <c r="B328" s="3" t="s">
        <v>74</v>
      </c>
      <c r="C328" s="3" t="s">
        <v>50</v>
      </c>
      <c r="D328" s="2">
        <v>3.0</v>
      </c>
      <c r="E328" s="2">
        <v>1.0</v>
      </c>
      <c r="F328" s="3"/>
      <c r="G328" s="3"/>
      <c r="H328" s="3" t="s">
        <v>74</v>
      </c>
      <c r="I328" s="4">
        <f t="shared" si="67"/>
        <v>1</v>
      </c>
      <c r="J328" s="5" t="s">
        <v>22</v>
      </c>
      <c r="K328" s="5"/>
    </row>
    <row r="329">
      <c r="A329" s="3"/>
      <c r="B329" s="3" t="s">
        <v>22</v>
      </c>
      <c r="C329" s="3" t="s">
        <v>22</v>
      </c>
      <c r="D329" s="3"/>
      <c r="E329" s="3"/>
      <c r="F329" s="3"/>
      <c r="G329" s="3"/>
      <c r="H329" s="3" t="s">
        <v>22</v>
      </c>
      <c r="I329" s="4"/>
      <c r="J329" s="5" t="s">
        <v>22</v>
      </c>
      <c r="K329" s="5"/>
      <c r="M329" s="5" t="str">
        <f t="shared" ref="M329:M330" si="68">B329</f>
        <v/>
      </c>
      <c r="W329" s="5" t="s">
        <v>22</v>
      </c>
    </row>
    <row r="330">
      <c r="A330" s="2">
        <v>2021.0</v>
      </c>
      <c r="B330" s="3" t="s">
        <v>21</v>
      </c>
      <c r="C330" s="3" t="s">
        <v>50</v>
      </c>
      <c r="D330" s="2">
        <v>1.0</v>
      </c>
      <c r="E330" s="2">
        <v>0.0</v>
      </c>
      <c r="F330" s="3"/>
      <c r="G330" s="3"/>
      <c r="H330" s="3" t="s">
        <v>21</v>
      </c>
      <c r="I330" s="4">
        <f t="shared" ref="I330:I336" si="69">countif(B330:B664, B330)</f>
        <v>3</v>
      </c>
      <c r="J330" s="5" t="s">
        <v>22</v>
      </c>
      <c r="K330" s="5"/>
      <c r="M330" s="5" t="str">
        <f t="shared" si="68"/>
        <v>Chelsea</v>
      </c>
      <c r="W330" s="5" t="s">
        <v>21</v>
      </c>
    </row>
    <row r="331">
      <c r="A331" s="2">
        <v>2021.0</v>
      </c>
      <c r="B331" s="3" t="s">
        <v>21</v>
      </c>
      <c r="C331" s="3" t="s">
        <v>7</v>
      </c>
      <c r="D331" s="2">
        <v>3.0</v>
      </c>
      <c r="E331" s="2">
        <v>1.0</v>
      </c>
      <c r="F331" s="3"/>
      <c r="G331" s="3"/>
      <c r="H331" s="3" t="s">
        <v>21</v>
      </c>
      <c r="I331" s="4">
        <f t="shared" si="69"/>
        <v>2</v>
      </c>
      <c r="J331" s="5" t="s">
        <v>22</v>
      </c>
      <c r="K331" s="5"/>
    </row>
    <row r="332">
      <c r="A332" s="2">
        <v>2021.0</v>
      </c>
      <c r="B332" s="3" t="s">
        <v>50</v>
      </c>
      <c r="C332" s="3" t="s">
        <v>37</v>
      </c>
      <c r="D332" s="2">
        <v>4.0</v>
      </c>
      <c r="E332" s="2">
        <v>1.0</v>
      </c>
      <c r="F332" s="3"/>
      <c r="G332" s="3"/>
      <c r="H332" s="3" t="s">
        <v>50</v>
      </c>
      <c r="I332" s="4">
        <f t="shared" si="69"/>
        <v>2</v>
      </c>
      <c r="J332" s="5" t="s">
        <v>22</v>
      </c>
      <c r="K332" s="5"/>
    </row>
    <row r="333">
      <c r="A333" s="2">
        <v>2021.0</v>
      </c>
      <c r="B333" s="3" t="s">
        <v>7</v>
      </c>
      <c r="C333" s="3" t="s">
        <v>6</v>
      </c>
      <c r="D333" s="2">
        <v>3.0</v>
      </c>
      <c r="E333" s="2">
        <v>1.0</v>
      </c>
      <c r="F333" s="3"/>
      <c r="G333" s="3"/>
      <c r="H333" s="3" t="s">
        <v>7</v>
      </c>
      <c r="I333" s="4">
        <f t="shared" si="69"/>
        <v>1</v>
      </c>
      <c r="J333" s="5" t="s">
        <v>22</v>
      </c>
      <c r="K333" s="5"/>
    </row>
    <row r="334">
      <c r="A334" s="2">
        <v>2021.0</v>
      </c>
      <c r="B334" s="3" t="s">
        <v>37</v>
      </c>
      <c r="C334" s="3" t="s">
        <v>9</v>
      </c>
      <c r="D334" s="2">
        <v>3.0</v>
      </c>
      <c r="E334" s="2">
        <v>3.0</v>
      </c>
      <c r="F334" s="3"/>
      <c r="G334" s="3"/>
      <c r="H334" s="3" t="s">
        <v>37</v>
      </c>
      <c r="I334" s="4">
        <f t="shared" si="69"/>
        <v>1</v>
      </c>
      <c r="J334" s="5" t="s">
        <v>22</v>
      </c>
      <c r="K334" s="5"/>
    </row>
    <row r="335">
      <c r="A335" s="2">
        <v>2021.0</v>
      </c>
      <c r="B335" s="3" t="s">
        <v>21</v>
      </c>
      <c r="C335" s="3" t="s">
        <v>27</v>
      </c>
      <c r="D335" s="2">
        <v>2.0</v>
      </c>
      <c r="E335" s="2">
        <v>1.0</v>
      </c>
      <c r="F335" s="3"/>
      <c r="G335" s="3"/>
      <c r="H335" s="3" t="s">
        <v>21</v>
      </c>
      <c r="I335" s="4">
        <f t="shared" si="69"/>
        <v>1</v>
      </c>
      <c r="J335" s="5" t="s">
        <v>22</v>
      </c>
      <c r="K335" s="5"/>
    </row>
    <row r="336">
      <c r="A336" s="2">
        <v>2021.0</v>
      </c>
      <c r="B336" s="3" t="s">
        <v>50</v>
      </c>
      <c r="C336" s="6" t="s">
        <v>97</v>
      </c>
      <c r="D336" s="2">
        <v>4.0</v>
      </c>
      <c r="E336" s="2">
        <v>2.0</v>
      </c>
      <c r="F336" s="3"/>
      <c r="G336" s="3"/>
      <c r="H336" s="3" t="s">
        <v>50</v>
      </c>
      <c r="I336" s="4">
        <f t="shared" si="69"/>
        <v>1</v>
      </c>
      <c r="J336" s="5" t="s">
        <v>22</v>
      </c>
      <c r="K336" s="5"/>
    </row>
    <row r="337">
      <c r="I337" s="4"/>
    </row>
    <row r="338">
      <c r="I33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