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作業\branch\ipa\docs\"/>
    </mc:Choice>
  </mc:AlternateContent>
  <bookViews>
    <workbookView xWindow="0" yWindow="0" windowWidth="19200" windowHeight="8295"/>
  </bookViews>
  <sheets>
    <sheet name="進捗状況" sheetId="1" r:id="rId1"/>
    <sheet name="テスト結果_Aのテスト" sheetId="2" r:id="rId2"/>
    <sheet name="テスト結果_Bのテスト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H8" i="1"/>
  <c r="G5" i="1"/>
  <c r="G6" i="1"/>
  <c r="G4" i="1"/>
  <c r="I8" i="1"/>
  <c r="H4" i="1"/>
  <c r="I6" i="1"/>
  <c r="I4" i="1"/>
  <c r="H5" i="1"/>
  <c r="I5" i="1"/>
  <c r="H6" i="1"/>
  <c r="F9" i="1" l="1"/>
  <c r="F8" i="1"/>
  <c r="F4" i="1" l="1"/>
  <c r="F5" i="1" s="1"/>
  <c r="F6" i="1" s="1"/>
  <c r="E3" i="1"/>
  <c r="E4" i="1" s="1"/>
  <c r="D3" i="1"/>
  <c r="C3" i="1"/>
  <c r="C4" i="1" l="1"/>
  <c r="E5" i="1"/>
  <c r="E6" i="1" s="1"/>
  <c r="C5" i="1" l="1"/>
  <c r="C6" i="1" s="1"/>
</calcChain>
</file>

<file path=xl/sharedStrings.xml><?xml version="1.0" encoding="utf-8"?>
<sst xmlns="http://schemas.openxmlformats.org/spreadsheetml/2006/main" count="55" uniqueCount="34">
  <si>
    <t>日付</t>
    <rPh sb="0" eb="2">
      <t>ヒヅケ</t>
    </rPh>
    <phoneticPr fontId="1"/>
  </si>
  <si>
    <t>理想線</t>
    <rPh sb="0" eb="2">
      <t>リソウ</t>
    </rPh>
    <rPh sb="2" eb="3">
      <t>セン</t>
    </rPh>
    <phoneticPr fontId="1"/>
  </si>
  <si>
    <t>計画線</t>
    <rPh sb="0" eb="2">
      <t>ケイカク</t>
    </rPh>
    <rPh sb="2" eb="3">
      <t>セン</t>
    </rPh>
    <phoneticPr fontId="1"/>
  </si>
  <si>
    <t>実績線</t>
    <rPh sb="0" eb="2">
      <t>ジッセキ</t>
    </rPh>
    <rPh sb="2" eb="3">
      <t>セン</t>
    </rPh>
    <phoneticPr fontId="1"/>
  </si>
  <si>
    <t>テストID</t>
    <phoneticPr fontId="1"/>
  </si>
  <si>
    <t>サブテストID</t>
    <phoneticPr fontId="1"/>
  </si>
  <si>
    <t>テスト確認項目</t>
    <rPh sb="3" eb="5">
      <t>カクニン</t>
    </rPh>
    <rPh sb="5" eb="7">
      <t>コウモク</t>
    </rPh>
    <phoneticPr fontId="1"/>
  </si>
  <si>
    <t>テスト期待結果</t>
    <rPh sb="3" eb="5">
      <t>キタイ</t>
    </rPh>
    <rPh sb="5" eb="7">
      <t>ケッカ</t>
    </rPh>
    <phoneticPr fontId="1"/>
  </si>
  <si>
    <t>予定日</t>
    <rPh sb="0" eb="3">
      <t>ヨテイビ</t>
    </rPh>
    <phoneticPr fontId="1"/>
  </si>
  <si>
    <t>実施日</t>
    <rPh sb="0" eb="2">
      <t>ジッシ</t>
    </rPh>
    <rPh sb="2" eb="3">
      <t>ビ</t>
    </rPh>
    <phoneticPr fontId="1"/>
  </si>
  <si>
    <t>完了日</t>
    <rPh sb="0" eb="2">
      <t>カンリョウ</t>
    </rPh>
    <rPh sb="2" eb="3">
      <t>ヒ</t>
    </rPh>
    <phoneticPr fontId="1"/>
  </si>
  <si>
    <t>検証者</t>
    <rPh sb="0" eb="3">
      <t>ケンショウシャ</t>
    </rPh>
    <phoneticPr fontId="1"/>
  </si>
  <si>
    <t>実施者</t>
    <rPh sb="0" eb="3">
      <t>ジッシシャ</t>
    </rPh>
    <phoneticPr fontId="1"/>
  </si>
  <si>
    <t>備考</t>
    <rPh sb="0" eb="2">
      <t>ビコウ</t>
    </rPh>
    <phoneticPr fontId="1"/>
  </si>
  <si>
    <t>UT-OK-1</t>
    <phoneticPr fontId="1"/>
  </si>
  <si>
    <t>UT-OK-2</t>
  </si>
  <si>
    <t>UT-OK-3</t>
  </si>
  <si>
    <t>UT-OK-4</t>
  </si>
  <si>
    <t>UT-OK-5</t>
  </si>
  <si>
    <t>UT-OK-6</t>
  </si>
  <si>
    <t>UT-OK-7</t>
  </si>
  <si>
    <t>UT-OK-8</t>
  </si>
  <si>
    <t>UT-OK-9</t>
  </si>
  <si>
    <t>UT-OK-10</t>
  </si>
  <si>
    <t>テスト計画書</t>
    <rPh sb="3" eb="6">
      <t>ケイカクショ</t>
    </rPh>
    <phoneticPr fontId="1"/>
  </si>
  <si>
    <t>テスト結果_Aのテスト</t>
    <phoneticPr fontId="1"/>
  </si>
  <si>
    <t>テスト結果_Aのテスト</t>
    <phoneticPr fontId="1"/>
  </si>
  <si>
    <t>テスト結果_Bのテスト</t>
    <phoneticPr fontId="1"/>
  </si>
  <si>
    <t>テスト結果_Bのテスト</t>
    <phoneticPr fontId="1"/>
  </si>
  <si>
    <t>検証者が完了した数</t>
    <rPh sb="0" eb="2">
      <t>ケンショウ</t>
    </rPh>
    <rPh sb="2" eb="3">
      <t>シャ</t>
    </rPh>
    <rPh sb="4" eb="6">
      <t>カンリョウ</t>
    </rPh>
    <rPh sb="8" eb="9">
      <t>カズ</t>
    </rPh>
    <phoneticPr fontId="1"/>
  </si>
  <si>
    <t>全体数</t>
    <rPh sb="0" eb="2">
      <t>ゼンタイ</t>
    </rPh>
    <rPh sb="2" eb="3">
      <t>スウ</t>
    </rPh>
    <phoneticPr fontId="1"/>
  </si>
  <si>
    <t>合計</t>
    <rPh sb="0" eb="2">
      <t>ゴウケイ</t>
    </rPh>
    <phoneticPr fontId="1"/>
  </si>
  <si>
    <t>達成率</t>
    <rPh sb="0" eb="3">
      <t>タッセイリツ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</si>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</sst>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_);[Red]\(0\)"/>
    <numFmt numFmtId="178" formatCode="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177" fontId="0" fillId="6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進捗状況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進捗状況!$C$2</c:f>
              <c:strCache>
                <c:ptCount val="1"/>
                <c:pt idx="0">
                  <c:v>理想線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進捗状況!$B$3:$B$6</c:f>
              <c:strCache>
                <c:ptCount val="4"/>
                <c:pt idx="0">
                  <c:v>-</c:v>
                </c:pt>
                <c:pt idx="1">
                  <c:v>2022/4/1</c:v>
                </c:pt>
                <c:pt idx="2">
                  <c:v>2022/4/4</c:v>
                </c:pt>
                <c:pt idx="3">
                  <c:v>2022/4/5</c:v>
                </c:pt>
              </c:strCache>
            </c:strRef>
          </c:cat>
          <c:val>
            <c:numRef>
              <c:f>進捗状況!$C$3:$C$6</c:f>
              <c:numCache>
                <c:formatCode>0_);[Red]\(0\)</c:formatCode>
                <c:ptCount val="4"/>
                <c:pt idx="0" formatCode="General">
                  <c:v>20</c:v>
                </c:pt>
                <c:pt idx="1">
                  <c:v>13.333333333333332</c:v>
                </c:pt>
                <c:pt idx="2">
                  <c:v>6.8888888888888893</c:v>
                </c:pt>
                <c:pt idx="3">
                  <c:v>-0.11111111111111072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D-4A46-9EBA-9DC23689DC7C}"/>
            </c:ext>
          </c:extLst>
        </c:ser>
        <c:ser>
          <c:idx val="1"/>
          <c:order val="1"/>
          <c:tx>
            <c:strRef>
              <c:f>進捗状況!$D$2</c:f>
              <c:strCache>
                <c:ptCount val="1"/>
                <c:pt idx="0">
                  <c:v>計画線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進捗状況!$B$3:$B$6</c:f>
              <c:strCache>
                <c:ptCount val="4"/>
                <c:pt idx="0">
                  <c:v>-</c:v>
                </c:pt>
                <c:pt idx="1">
                  <c:v>2022/4/1</c:v>
                </c:pt>
                <c:pt idx="2">
                  <c:v>2022/4/4</c:v>
                </c:pt>
                <c:pt idx="3">
                  <c:v>2022/4/5</c:v>
                </c:pt>
              </c:strCache>
            </c:strRef>
          </c:cat>
          <c:val>
            <c:numRef>
              <c:f>進捗状況!$D$3:$D$6</c:f>
              <c:numCache>
                <c:formatCode>General</c:formatCode>
                <c:ptCount val="4"/>
                <c:pt idx="0">
                  <c:v>20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D-4A46-9EBA-9DC23689DC7C}"/>
            </c:ext>
          </c:extLst>
        </c:ser>
        <c:ser>
          <c:idx val="2"/>
          <c:order val="2"/>
          <c:tx>
            <c:strRef>
              <c:f>進捗状況!$E$2</c:f>
              <c:strCache>
                <c:ptCount val="1"/>
                <c:pt idx="0">
                  <c:v>実績線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進捗状況!$B$3:$B$6</c:f>
              <c:strCache>
                <c:ptCount val="4"/>
                <c:pt idx="0">
                  <c:v>-</c:v>
                </c:pt>
                <c:pt idx="1">
                  <c:v>2022/4/1</c:v>
                </c:pt>
                <c:pt idx="2">
                  <c:v>2022/4/4</c:v>
                </c:pt>
                <c:pt idx="3">
                  <c:v>2022/4/5</c:v>
                </c:pt>
              </c:strCache>
            </c:strRef>
          </c:cat>
          <c:val>
            <c:numRef>
              <c:f>進捗状況!$E$3:$E$6</c:f>
              <c:numCache>
                <c:formatCode>0_ </c:formatCode>
                <c:ptCount val="4"/>
                <c:pt idx="0" formatCode="General">
                  <c:v>20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D-4A46-9EBA-9DC23689DC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6993552"/>
        <c:axId val="2066994800"/>
      </c:lineChart>
      <c:lineChart>
        <c:grouping val="standard"/>
        <c:varyColors val="0"/>
        <c:ser>
          <c:idx val="3"/>
          <c:order val="3"/>
          <c:tx>
            <c:strRef>
              <c:f>進捗状況!$F$2</c:f>
              <c:strCache>
                <c:ptCount val="1"/>
                <c:pt idx="0">
                  <c:v>達成率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進捗状況!$B$3:$B$6</c:f>
              <c:strCache>
                <c:ptCount val="4"/>
                <c:pt idx="0">
                  <c:v>-</c:v>
                </c:pt>
                <c:pt idx="1">
                  <c:v>2022/4/1</c:v>
                </c:pt>
                <c:pt idx="2">
                  <c:v>2022/4/4</c:v>
                </c:pt>
                <c:pt idx="3">
                  <c:v>2022/4/5</c:v>
                </c:pt>
              </c:strCache>
            </c:strRef>
          </c:cat>
          <c:val>
            <c:numRef>
              <c:f>進捗状況!$F$3:$F$6</c:f>
              <c:numCache>
                <c:formatCode>0%</c:formatCode>
                <c:ptCount val="4"/>
                <c:pt idx="1">
                  <c:v>0.35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D-4A46-9EBA-9DC23689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98896"/>
        <c:axId val="2065698064"/>
      </c:lineChart>
      <c:catAx>
        <c:axId val="206699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994800"/>
        <c:crosses val="autoZero"/>
        <c:auto val="1"/>
        <c:lblAlgn val="ctr"/>
        <c:lblOffset val="100"/>
        <c:noMultiLvlLbl val="1"/>
      </c:catAx>
      <c:valAx>
        <c:axId val="20669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993552"/>
        <c:crosses val="autoZero"/>
        <c:crossBetween val="between"/>
      </c:valAx>
      <c:valAx>
        <c:axId val="20656980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698896"/>
        <c:crosses val="max"/>
        <c:crossBetween val="between"/>
      </c:valAx>
      <c:catAx>
        <c:axId val="206569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569806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977411143954108E-2"/>
          <c:y val="0.50502356441525298"/>
          <c:w val="0.12799779925761706"/>
          <c:h val="0.28973168832891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187779</xdr:colOff>
      <xdr:row>10</xdr:row>
      <xdr:rowOff>37418</xdr:rowOff>
    </xdr:from>
    <xdr:to>
      <xdr:col>8</xdr:col>
      <xdr:colOff>1401535</xdr:colOff>
      <xdr:row>25</xdr:row>
      <xdr:rowOff>54429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zoomScaleNormal="100" workbookViewId="0"/>
  </sheetViews>
  <sheetFormatPr defaultRowHeight="18.75" x14ac:dyDescent="0.4"/>
  <cols>
    <col min="1" max="1" width="9.25" bestFit="1" customWidth="1"/>
    <col min="2" max="2" width="11.25" customWidth="1"/>
    <col min="3" max="3" width="9.25" bestFit="1" customWidth="1"/>
    <col min="5" max="5" width="12" customWidth="1"/>
    <col min="6" max="6" width="6.5" customWidth="1"/>
    <col min="7" max="7" width="17.25" customWidth="1"/>
    <col min="8" max="9" width="20.375" customWidth="1"/>
  </cols>
  <sheetData>
    <row r="2" spans="1:9" x14ac:dyDescent="0.4">
      <c r="B2" s="7" t="s">
        <v>0</v>
      </c>
      <c r="C2" s="7" t="s">
        <v>1</v>
      </c>
      <c r="D2" s="7" t="s">
        <v>2</v>
      </c>
      <c r="E2" s="7" t="s">
        <v>3</v>
      </c>
      <c r="F2" s="7" t="s">
        <v>32</v>
      </c>
      <c r="G2" s="7" t="s">
        <v>29</v>
      </c>
      <c r="H2" s="8" t="s">
        <v>25</v>
      </c>
      <c r="I2" s="8" t="s">
        <v>28</v>
      </c>
    </row>
    <row r="3" spans="1:9" x14ac:dyDescent="0.4">
      <c r="B3" s="9" t="s">
        <v>33</v>
      </c>
      <c r="C3" s="9">
        <f ca="1">F8</f>
        <v>20</v>
      </c>
      <c r="D3" s="9">
        <f ca="1">F8</f>
        <v>20</v>
      </c>
      <c r="E3" s="9">
        <f ca="1">F8</f>
        <v>20</v>
      </c>
      <c r="F3" s="10"/>
      <c r="G3" s="9"/>
      <c r="H3" s="9"/>
      <c r="I3" s="9"/>
    </row>
    <row r="4" spans="1:9" x14ac:dyDescent="0.4">
      <c r="A4" s="16"/>
      <c r="B4" s="12">
        <v>44652</v>
      </c>
      <c r="C4" s="13">
        <f ca="1">C3-C3/COUNTA($B$4:$B$6)</f>
        <v>13.333333333333332</v>
      </c>
      <c r="D4" s="8">
        <v>13</v>
      </c>
      <c r="E4" s="14">
        <f ca="1">E3-SUM($H$4:$I$4)</f>
        <v>13</v>
      </c>
      <c r="F4" s="10">
        <f ca="1">IF(SUM(H4:I4)/$F$8=0,"",SUM(H4:I4)/$F$8)</f>
        <v>0.35</v>
      </c>
      <c r="G4" s="9">
        <f ca="1">IFERROR(COUNTIF((INDIRECT($H$2&amp;"!h4:h100")),$B4),0)</f>
        <v>0</v>
      </c>
      <c r="H4" s="9">
        <f ca="1">IFERROR(COUNTIF(INDIRECT($H$2&amp;"!F4:F100"),$B4),0)</f>
        <v>7</v>
      </c>
      <c r="I4" s="9">
        <f ca="1">IFERROR(COUNTIF(INDIRECT($I$2&amp;"!F4:F100"),$B4),0)</f>
        <v>0</v>
      </c>
    </row>
    <row r="5" spans="1:9" x14ac:dyDescent="0.4">
      <c r="A5" s="16"/>
      <c r="B5" s="12">
        <v>44655</v>
      </c>
      <c r="C5" s="13">
        <f ca="1">C4-C4/COUNTA($B$4:$B$6)-2</f>
        <v>6.8888888888888893</v>
      </c>
      <c r="D5" s="8">
        <v>2</v>
      </c>
      <c r="E5" s="14">
        <f ca="1">E4-SUM($H$5:$I$5)</f>
        <v>2</v>
      </c>
      <c r="F5" s="10">
        <f ca="1">IF(SUM(H5:I5)/$F$8=0,"",SUM(H5:I5)/$F$8+F4)</f>
        <v>0.9</v>
      </c>
      <c r="G5" s="9">
        <f t="shared" ref="G5:G6" ca="1" si="0">IFERROR(COUNTIF((INDIRECT($H$2&amp;"!h4:h100")),$B5),0)</f>
        <v>0</v>
      </c>
      <c r="H5" s="9">
        <f ca="1">IFERROR(COUNTIF(INDIRECT($H$2&amp;"!F4:F100"),$B5),0)</f>
        <v>3</v>
      </c>
      <c r="I5" s="9">
        <f ca="1">IFERROR(COUNTIF(INDIRECT($I$2&amp;"!F4:F100"),$B5),0)</f>
        <v>8</v>
      </c>
    </row>
    <row r="6" spans="1:9" x14ac:dyDescent="0.4">
      <c r="A6" s="16"/>
      <c r="B6" s="12">
        <v>44656</v>
      </c>
      <c r="C6" s="13">
        <f ca="1">C5-7</f>
        <v>-0.11111111111111072</v>
      </c>
      <c r="D6" s="8">
        <v>0</v>
      </c>
      <c r="E6" s="14">
        <f ca="1">E5-SUM($H$6:$I$6)</f>
        <v>0</v>
      </c>
      <c r="F6" s="10">
        <f ca="1">IF(SUM(H6:I6)/$F$8=0,"",SUM(H6:I6)/$F$8+F5)</f>
        <v>1</v>
      </c>
      <c r="G6" s="9">
        <f t="shared" ca="1" si="0"/>
        <v>0</v>
      </c>
      <c r="H6" s="9">
        <f ca="1">IFERROR(COUNTIF(INDIRECT($H$2&amp;"!F4:F100"),$B6),0)</f>
        <v>0</v>
      </c>
      <c r="I6" s="9">
        <f ca="1">IFERROR(COUNTIF(INDIRECT($I$2&amp;"!F4:F100"),$B6),0)</f>
        <v>2</v>
      </c>
    </row>
    <row r="8" spans="1:9" x14ac:dyDescent="0.4">
      <c r="E8" s="11" t="s">
        <v>31</v>
      </c>
      <c r="F8" s="9">
        <f ca="1">SUM(H8:I8)</f>
        <v>20</v>
      </c>
      <c r="G8" s="7" t="s">
        <v>30</v>
      </c>
      <c r="H8" s="9">
        <f ca="1">IFERROR(COUNTIF((INDIRECT(H2&amp;"!e4:e100")),$B4),0)</f>
        <v>10</v>
      </c>
      <c r="I8" s="9">
        <f ca="1">IFERROR(COUNTIF((INDIRECT(I2&amp;"!e4:e100")),$B5),0)</f>
        <v>10</v>
      </c>
    </row>
    <row r="9" spans="1:9" ht="37.5" x14ac:dyDescent="0.4">
      <c r="E9" s="15" t="str">
        <f>G2</f>
        <v>検証者が完了した数</v>
      </c>
      <c r="F9" s="9">
        <f ca="1">SUM(G4:G6)</f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3" sqref="C3"/>
    </sheetView>
  </sheetViews>
  <sheetFormatPr defaultRowHeight="18.75" x14ac:dyDescent="0.4"/>
  <cols>
    <col min="1" max="2" width="13.75" customWidth="1"/>
    <col min="3" max="4" width="23.375" customWidth="1"/>
    <col min="5" max="6" width="10.375" customWidth="1"/>
    <col min="7" max="7" width="12.375" customWidth="1"/>
    <col min="8" max="8" width="10.25" customWidth="1"/>
    <col min="9" max="9" width="10.625" customWidth="1"/>
    <col min="10" max="10" width="13.75" customWidth="1"/>
  </cols>
  <sheetData>
    <row r="1" spans="1:10" x14ac:dyDescent="0.4">
      <c r="A1" t="s">
        <v>24</v>
      </c>
    </row>
    <row r="2" spans="1:10" x14ac:dyDescent="0.4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12</v>
      </c>
      <c r="H2" s="2" t="s">
        <v>10</v>
      </c>
      <c r="I2" s="2" t="s">
        <v>11</v>
      </c>
      <c r="J2" s="2" t="s">
        <v>13</v>
      </c>
    </row>
    <row r="3" spans="1:10" x14ac:dyDescent="0.4">
      <c r="A3" s="4" t="s">
        <v>26</v>
      </c>
      <c r="B3" s="5"/>
      <c r="C3" s="5"/>
      <c r="D3" s="5"/>
      <c r="E3" s="5"/>
      <c r="F3" s="5"/>
      <c r="G3" s="5"/>
      <c r="H3" s="5"/>
      <c r="I3" s="5"/>
      <c r="J3" s="6"/>
    </row>
    <row r="4" spans="1:10" x14ac:dyDescent="0.4">
      <c r="A4" s="1" t="s">
        <v>14</v>
      </c>
      <c r="B4" s="1"/>
      <c r="C4" s="1"/>
      <c r="D4" s="1"/>
      <c r="E4" s="3">
        <v>44652</v>
      </c>
      <c r="F4" s="3">
        <v>44652</v>
      </c>
      <c r="G4" s="1"/>
      <c r="H4" s="3"/>
      <c r="I4" s="1"/>
      <c r="J4" s="1"/>
    </row>
    <row r="5" spans="1:10" x14ac:dyDescent="0.4">
      <c r="A5" s="1" t="s">
        <v>15</v>
      </c>
      <c r="B5" s="1"/>
      <c r="C5" s="1"/>
      <c r="D5" s="1"/>
      <c r="E5" s="3">
        <v>44652</v>
      </c>
      <c r="F5" s="3">
        <v>44652</v>
      </c>
      <c r="G5" s="1"/>
      <c r="H5" s="3"/>
      <c r="I5" s="1"/>
      <c r="J5" s="1"/>
    </row>
    <row r="6" spans="1:10" x14ac:dyDescent="0.4">
      <c r="A6" s="1" t="s">
        <v>16</v>
      </c>
      <c r="B6" s="1"/>
      <c r="C6" s="1"/>
      <c r="D6" s="1"/>
      <c r="E6" s="3">
        <v>44652</v>
      </c>
      <c r="F6" s="3">
        <v>44652</v>
      </c>
      <c r="G6" s="1"/>
      <c r="H6" s="3"/>
      <c r="I6" s="1"/>
      <c r="J6" s="1"/>
    </row>
    <row r="7" spans="1:10" x14ac:dyDescent="0.4">
      <c r="A7" s="1" t="s">
        <v>17</v>
      </c>
      <c r="B7" s="1"/>
      <c r="C7" s="1"/>
      <c r="D7" s="1"/>
      <c r="E7" s="3">
        <v>44652</v>
      </c>
      <c r="F7" s="3">
        <v>44652</v>
      </c>
      <c r="G7" s="1"/>
      <c r="H7" s="3"/>
      <c r="I7" s="1"/>
      <c r="J7" s="1"/>
    </row>
    <row r="8" spans="1:10" x14ac:dyDescent="0.4">
      <c r="A8" s="1" t="s">
        <v>18</v>
      </c>
      <c r="B8" s="1"/>
      <c r="C8" s="1"/>
      <c r="D8" s="1"/>
      <c r="E8" s="3">
        <v>44652</v>
      </c>
      <c r="F8" s="3">
        <v>44652</v>
      </c>
      <c r="G8" s="1"/>
      <c r="H8" s="3"/>
      <c r="I8" s="1"/>
      <c r="J8" s="1"/>
    </row>
    <row r="9" spans="1:10" x14ac:dyDescent="0.4">
      <c r="A9" s="1" t="s">
        <v>19</v>
      </c>
      <c r="B9" s="1"/>
      <c r="C9" s="1"/>
      <c r="D9" s="1"/>
      <c r="E9" s="3">
        <v>44652</v>
      </c>
      <c r="F9" s="3">
        <v>44652</v>
      </c>
      <c r="G9" s="1"/>
      <c r="H9" s="3"/>
      <c r="I9" s="1"/>
      <c r="J9" s="1"/>
    </row>
    <row r="10" spans="1:10" x14ac:dyDescent="0.4">
      <c r="A10" s="1" t="s">
        <v>20</v>
      </c>
      <c r="B10" s="1"/>
      <c r="C10" s="1"/>
      <c r="D10" s="1"/>
      <c r="E10" s="3">
        <v>44652</v>
      </c>
      <c r="F10" s="3">
        <v>44652</v>
      </c>
      <c r="G10" s="1"/>
      <c r="H10" s="3"/>
      <c r="I10" s="1"/>
      <c r="J10" s="1"/>
    </row>
    <row r="11" spans="1:10" x14ac:dyDescent="0.4">
      <c r="A11" s="1" t="s">
        <v>21</v>
      </c>
      <c r="B11" s="1"/>
      <c r="C11" s="1"/>
      <c r="D11" s="1"/>
      <c r="E11" s="3">
        <v>44652</v>
      </c>
      <c r="F11" s="3">
        <v>44655</v>
      </c>
      <c r="G11" s="1"/>
      <c r="H11" s="3"/>
      <c r="I11" s="1"/>
      <c r="J11" s="1"/>
    </row>
    <row r="12" spans="1:10" x14ac:dyDescent="0.4">
      <c r="A12" s="1" t="s">
        <v>22</v>
      </c>
      <c r="B12" s="1"/>
      <c r="C12" s="1"/>
      <c r="D12" s="1"/>
      <c r="E12" s="3">
        <v>44652</v>
      </c>
      <c r="F12" s="3">
        <v>44655</v>
      </c>
      <c r="G12" s="1"/>
      <c r="H12" s="3"/>
      <c r="I12" s="1"/>
      <c r="J12" s="1"/>
    </row>
    <row r="13" spans="1:10" x14ac:dyDescent="0.4">
      <c r="A13" s="1" t="s">
        <v>23</v>
      </c>
      <c r="B13" s="1"/>
      <c r="C13" s="1"/>
      <c r="D13" s="1"/>
      <c r="E13" s="3">
        <v>44652</v>
      </c>
      <c r="F13" s="3">
        <v>44655</v>
      </c>
      <c r="G13" s="1"/>
      <c r="H13" s="3"/>
      <c r="I13" s="1"/>
      <c r="J13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3" sqref="F13"/>
    </sheetView>
  </sheetViews>
  <sheetFormatPr defaultRowHeight="18.75" x14ac:dyDescent="0.4"/>
  <cols>
    <col min="1" max="2" width="13.75" customWidth="1"/>
    <col min="3" max="4" width="23.375" customWidth="1"/>
    <col min="5" max="6" width="10.375" customWidth="1"/>
    <col min="7" max="7" width="12.375" customWidth="1"/>
    <col min="8" max="8" width="10.25" customWidth="1"/>
    <col min="9" max="9" width="10.625" customWidth="1"/>
    <col min="10" max="10" width="13.75" customWidth="1"/>
  </cols>
  <sheetData>
    <row r="1" spans="1:10" x14ac:dyDescent="0.4">
      <c r="A1" t="s">
        <v>24</v>
      </c>
    </row>
    <row r="2" spans="1:10" x14ac:dyDescent="0.4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12</v>
      </c>
      <c r="H2" s="2" t="s">
        <v>10</v>
      </c>
      <c r="I2" s="2" t="s">
        <v>11</v>
      </c>
      <c r="J2" s="2" t="s">
        <v>13</v>
      </c>
    </row>
    <row r="3" spans="1:10" x14ac:dyDescent="0.4">
      <c r="A3" s="4" t="s">
        <v>27</v>
      </c>
      <c r="B3" s="5"/>
      <c r="C3" s="5"/>
      <c r="D3" s="5"/>
      <c r="E3" s="5"/>
      <c r="F3" s="5"/>
      <c r="G3" s="5"/>
      <c r="H3" s="5"/>
      <c r="I3" s="5"/>
      <c r="J3" s="6"/>
    </row>
    <row r="4" spans="1:10" x14ac:dyDescent="0.4">
      <c r="A4" s="1" t="s">
        <v>14</v>
      </c>
      <c r="B4" s="1"/>
      <c r="C4" s="1"/>
      <c r="D4" s="1"/>
      <c r="E4" s="3">
        <v>44655</v>
      </c>
      <c r="F4" s="3">
        <v>44655</v>
      </c>
      <c r="G4" s="1"/>
      <c r="H4" s="3"/>
      <c r="I4" s="1"/>
      <c r="J4" s="1"/>
    </row>
    <row r="5" spans="1:10" x14ac:dyDescent="0.4">
      <c r="A5" s="1" t="s">
        <v>15</v>
      </c>
      <c r="B5" s="1"/>
      <c r="C5" s="1"/>
      <c r="D5" s="1"/>
      <c r="E5" s="3">
        <v>44655</v>
      </c>
      <c r="F5" s="3">
        <v>44655</v>
      </c>
      <c r="G5" s="1"/>
      <c r="H5" s="3"/>
      <c r="I5" s="1"/>
      <c r="J5" s="1"/>
    </row>
    <row r="6" spans="1:10" x14ac:dyDescent="0.4">
      <c r="A6" s="1" t="s">
        <v>16</v>
      </c>
      <c r="B6" s="1"/>
      <c r="C6" s="1"/>
      <c r="D6" s="1"/>
      <c r="E6" s="3">
        <v>44655</v>
      </c>
      <c r="F6" s="3">
        <v>44655</v>
      </c>
      <c r="G6" s="1"/>
      <c r="H6" s="3"/>
      <c r="I6" s="1"/>
      <c r="J6" s="1"/>
    </row>
    <row r="7" spans="1:10" x14ac:dyDescent="0.4">
      <c r="A7" s="1" t="s">
        <v>17</v>
      </c>
      <c r="B7" s="1"/>
      <c r="C7" s="1"/>
      <c r="D7" s="1"/>
      <c r="E7" s="3">
        <v>44655</v>
      </c>
      <c r="F7" s="3">
        <v>44655</v>
      </c>
      <c r="G7" s="1"/>
      <c r="H7" s="3"/>
      <c r="I7" s="1"/>
      <c r="J7" s="1"/>
    </row>
    <row r="8" spans="1:10" x14ac:dyDescent="0.4">
      <c r="A8" s="1" t="s">
        <v>18</v>
      </c>
      <c r="B8" s="1"/>
      <c r="C8" s="1"/>
      <c r="D8" s="1"/>
      <c r="E8" s="3">
        <v>44655</v>
      </c>
      <c r="F8" s="3">
        <v>44655</v>
      </c>
      <c r="G8" s="1"/>
      <c r="H8" s="3"/>
      <c r="I8" s="1"/>
      <c r="J8" s="1"/>
    </row>
    <row r="9" spans="1:10" x14ac:dyDescent="0.4">
      <c r="A9" s="1" t="s">
        <v>19</v>
      </c>
      <c r="B9" s="1"/>
      <c r="C9" s="1"/>
      <c r="D9" s="1"/>
      <c r="E9" s="3">
        <v>44655</v>
      </c>
      <c r="F9" s="3">
        <v>44655</v>
      </c>
      <c r="G9" s="1"/>
      <c r="H9" s="3"/>
      <c r="I9" s="1"/>
      <c r="J9" s="1"/>
    </row>
    <row r="10" spans="1:10" x14ac:dyDescent="0.4">
      <c r="A10" s="1" t="s">
        <v>20</v>
      </c>
      <c r="B10" s="1"/>
      <c r="C10" s="1"/>
      <c r="D10" s="1"/>
      <c r="E10" s="3">
        <v>44655</v>
      </c>
      <c r="F10" s="3">
        <v>44655</v>
      </c>
      <c r="G10" s="1"/>
      <c r="H10" s="3"/>
      <c r="I10" s="1"/>
      <c r="J10" s="1"/>
    </row>
    <row r="11" spans="1:10" x14ac:dyDescent="0.4">
      <c r="A11" s="1" t="s">
        <v>21</v>
      </c>
      <c r="B11" s="1"/>
      <c r="C11" s="1"/>
      <c r="D11" s="1"/>
      <c r="E11" s="3">
        <v>44655</v>
      </c>
      <c r="F11" s="3">
        <v>44655</v>
      </c>
      <c r="G11" s="1"/>
      <c r="H11" s="3"/>
      <c r="I11" s="1"/>
      <c r="J11" s="1"/>
    </row>
    <row r="12" spans="1:10" x14ac:dyDescent="0.4">
      <c r="A12" s="1" t="s">
        <v>22</v>
      </c>
      <c r="B12" s="1"/>
      <c r="C12" s="1"/>
      <c r="D12" s="1"/>
      <c r="E12" s="3">
        <v>44655</v>
      </c>
      <c r="F12" s="3">
        <v>44656</v>
      </c>
      <c r="G12" s="1"/>
      <c r="H12" s="3"/>
      <c r="I12" s="1"/>
      <c r="J12" s="1"/>
    </row>
    <row r="13" spans="1:10" x14ac:dyDescent="0.4">
      <c r="A13" s="1" t="s">
        <v>23</v>
      </c>
      <c r="B13" s="1"/>
      <c r="C13" s="1"/>
      <c r="D13" s="1"/>
      <c r="E13" s="3">
        <v>44655</v>
      </c>
      <c r="F13" s="3">
        <v>44656</v>
      </c>
      <c r="G13" s="1"/>
      <c r="H13" s="3"/>
      <c r="I13" s="1"/>
      <c r="J13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進捗状況</vt:lpstr>
      <vt:lpstr>テスト結果_Aのテスト</vt:lpstr>
      <vt:lpstr>テスト結果_Bのテスト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2022-03-25T22:18:14Z</dcterms:created>
  <dcterms:modified xsi:type="dcterms:W3CDTF">2022-04-03T01:00:35Z</dcterms:modified>
</cp:coreProperties>
</file>