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Owner\Desktop\作業\"/>
    </mc:Choice>
  </mc:AlternateContent>
  <xr:revisionPtr revIDLastSave="0" documentId="13_ncr:1_{9E7401E5-E9FA-4E2A-B6D5-0E7A2873B0A9}" xr6:coauthVersionLast="47" xr6:coauthVersionMax="47" xr10:uidLastSave="{00000000-0000-0000-0000-000000000000}"/>
  <bookViews>
    <workbookView xWindow="-120" yWindow="-120" windowWidth="20730" windowHeight="11040" tabRatio="848" activeTab="1" xr2:uid="{00000000-000D-0000-FFFF-FFFF00000000}"/>
  </bookViews>
  <sheets>
    <sheet name="一覧" sheetId="1" r:id="rId1"/>
    <sheet name="一覧_テクノロジ以外" sheetId="53" r:id="rId2"/>
  </sheets>
  <definedNames>
    <definedName name="_xlnm._FilterDatabase" localSheetId="0" hidden="1">一覧!$A$3:$F$56</definedName>
    <definedName name="_xlnm._FilterDatabase" localSheetId="1" hidden="1">一覧_テクノロジ以外!$A$3:$F$37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1" l="1"/>
  <c r="G6" i="53"/>
  <c r="H6" i="53"/>
  <c r="G7" i="53"/>
  <c r="H7" i="53"/>
  <c r="G8" i="53"/>
  <c r="H8" i="53"/>
  <c r="G9" i="53"/>
  <c r="H9" i="53"/>
  <c r="G10" i="53"/>
  <c r="H10" i="53"/>
  <c r="G11" i="53"/>
  <c r="H11" i="53"/>
  <c r="G12" i="53"/>
  <c r="H12" i="53"/>
  <c r="G13" i="53"/>
  <c r="H13" i="53"/>
  <c r="G14" i="53"/>
  <c r="H14" i="53"/>
  <c r="G15" i="53"/>
  <c r="H15" i="53"/>
  <c r="G16" i="53"/>
  <c r="H16" i="53"/>
  <c r="G17" i="53"/>
  <c r="H17" i="53"/>
  <c r="G18" i="53"/>
  <c r="H18" i="53"/>
  <c r="G19" i="53"/>
  <c r="H19" i="53"/>
  <c r="G20" i="53"/>
  <c r="H20" i="53"/>
  <c r="G21" i="53"/>
  <c r="H21" i="53"/>
  <c r="G22" i="53"/>
  <c r="H22" i="53"/>
  <c r="G23" i="53"/>
  <c r="H23" i="53"/>
  <c r="G24" i="53"/>
  <c r="H24" i="53"/>
  <c r="G25" i="53"/>
  <c r="H25" i="53"/>
  <c r="G26" i="53"/>
  <c r="H26" i="53"/>
  <c r="G27" i="53"/>
  <c r="H27" i="53"/>
  <c r="G28" i="53"/>
  <c r="H28" i="53"/>
  <c r="G29" i="53"/>
  <c r="H29" i="53"/>
  <c r="G30" i="53"/>
  <c r="H30" i="53"/>
  <c r="G31" i="53"/>
  <c r="H31" i="53"/>
  <c r="G32" i="53"/>
  <c r="H32" i="53"/>
  <c r="G33" i="53"/>
  <c r="H33" i="53"/>
  <c r="G34" i="53"/>
  <c r="H34" i="53"/>
  <c r="G35" i="53"/>
  <c r="H35" i="53"/>
  <c r="H5" i="53"/>
  <c r="G5" i="53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" i="1"/>
  <c r="B35" i="53"/>
  <c r="B34" i="53"/>
  <c r="B33" i="53"/>
  <c r="B32" i="53"/>
  <c r="B31" i="53"/>
  <c r="B30" i="53"/>
  <c r="B29" i="53"/>
  <c r="B28" i="53"/>
  <c r="B27" i="53"/>
  <c r="B26" i="53"/>
  <c r="B25" i="53"/>
  <c r="B24" i="53"/>
  <c r="B23" i="53"/>
  <c r="B22" i="53"/>
  <c r="B21" i="53"/>
  <c r="B20" i="53"/>
  <c r="B19" i="53"/>
  <c r="B18" i="53"/>
  <c r="B17" i="53"/>
  <c r="B16" i="53"/>
  <c r="B14" i="53"/>
  <c r="B13" i="53"/>
  <c r="B12" i="53"/>
  <c r="B11" i="53"/>
  <c r="B10" i="53"/>
  <c r="B9" i="53"/>
  <c r="B8" i="53"/>
  <c r="B7" i="53"/>
  <c r="B6" i="53"/>
  <c r="B5" i="53"/>
  <c r="F2" i="53"/>
  <c r="F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H55" i="1" l="1"/>
  <c r="G55" i="1"/>
  <c r="H36" i="53"/>
  <c r="G36" i="53"/>
  <c r="G2" i="53" s="1"/>
  <c r="G2" i="1" l="1"/>
</calcChain>
</file>

<file path=xl/sharedStrings.xml><?xml version="1.0" encoding="utf-8"?>
<sst xmlns="http://schemas.openxmlformats.org/spreadsheetml/2006/main" count="176" uniqueCount="142">
  <si>
    <t>No</t>
  </si>
  <si>
    <t>論点</t>
  </si>
  <si>
    <t>分類</t>
  </si>
  <si>
    <t>【テクノロジ系】</t>
  </si>
  <si>
    <t>離散数学</t>
  </si>
  <si>
    <t>応用数学</t>
  </si>
  <si>
    <t>プロセッサ</t>
  </si>
  <si>
    <t>メモリ</t>
  </si>
  <si>
    <t>システムの構成</t>
  </si>
  <si>
    <t>システムの評価指標</t>
  </si>
  <si>
    <t>オペレーティングシステム</t>
  </si>
  <si>
    <t>ハードウェア</t>
  </si>
  <si>
    <t>マルチメディア技術</t>
  </si>
  <si>
    <t>データベース設計</t>
  </si>
  <si>
    <t>トランザクション処理</t>
  </si>
  <si>
    <t>通信プロトコル</t>
  </si>
  <si>
    <t>ネットワーク応用</t>
  </si>
  <si>
    <t>情報セキュリティ</t>
  </si>
  <si>
    <t>情報セキュリティ管理</t>
  </si>
  <si>
    <t>情報セキュリティ対策</t>
  </si>
  <si>
    <t>セキュリティ実装技術</t>
  </si>
  <si>
    <t>ファジングに該当するものはどれか</t>
  </si>
  <si>
    <t>セキュリティ技術評価</t>
  </si>
  <si>
    <t>ソフトウェア方式設計・詳細設計</t>
  </si>
  <si>
    <t>ソフトウェア構築</t>
  </si>
  <si>
    <t>開発プロセス・手法</t>
  </si>
  <si>
    <t>【マネジメント系】</t>
  </si>
  <si>
    <t>プロジェクトの時間</t>
  </si>
  <si>
    <t>サービスマネジメントプロセス</t>
  </si>
  <si>
    <t>サービスの運用</t>
  </si>
  <si>
    <t>システム監査</t>
  </si>
  <si>
    <t>【ストラテジ系】</t>
  </si>
  <si>
    <t>経営・組織論</t>
  </si>
  <si>
    <t>情報システム戦略</t>
  </si>
  <si>
    <t>調達計画・実施</t>
  </si>
  <si>
    <t>経営戦略手法</t>
  </si>
  <si>
    <t>マーケティング</t>
  </si>
  <si>
    <t>OR・IE</t>
  </si>
  <si>
    <t>ビジネスシステム</t>
  </si>
  <si>
    <t>会計・財務</t>
  </si>
  <si>
    <t>知的財産権</t>
  </si>
  <si>
    <t>労働関連・取引関連法規</t>
  </si>
  <si>
    <t>その他の法律・ガイドライン</t>
  </si>
  <si>
    <t>令和4年秋期 午前問題</t>
    <phoneticPr fontId="1"/>
  </si>
  <si>
    <t>https://www.ap-siken.com/</t>
    <phoneticPr fontId="1"/>
  </si>
  <si>
    <t>○</t>
    <phoneticPr fontId="1"/>
  </si>
  <si>
    <t>×</t>
    <phoneticPr fontId="1"/>
  </si>
  <si>
    <t>令和4年春期 午前問題</t>
    <rPh sb="4" eb="5">
      <t>ハル</t>
    </rPh>
    <phoneticPr fontId="1"/>
  </si>
  <si>
    <t>情報落ちが発生しないもの</t>
  </si>
  <si>
    <t>等しい集合はどれか</t>
  </si>
  <si>
    <t>M/M/1の待ち行列モデル</t>
  </si>
  <si>
    <t>ハミング符号</t>
  </si>
  <si>
    <t>通信に関する理論</t>
  </si>
  <si>
    <t>リストを配列で実現した場合の特徴</t>
  </si>
  <si>
    <t>データ構造</t>
  </si>
  <si>
    <t>再入可能プログラムの特徴はどれか</t>
  </si>
  <si>
    <t>プログラミング</t>
  </si>
  <si>
    <t>プログラム言語</t>
  </si>
  <si>
    <t>プロセッサの高速化技法</t>
  </si>
  <si>
    <t>主記憶の実効アクセス時間</t>
  </si>
  <si>
    <t>フルアソシエイティブ方式</t>
  </si>
  <si>
    <t>RAID5の実効データ容量</t>
  </si>
  <si>
    <t>アムダールの法則</t>
  </si>
  <si>
    <t>待機系に切り替わる契機</t>
  </si>
  <si>
    <t>MTTRを短くするのに役立つもの</t>
  </si>
  <si>
    <t>稼働率の計算</t>
  </si>
  <si>
    <t>ジョブ管理で必要となるデータ量</t>
  </si>
  <si>
    <t>排他的制御に利用するOSの機能</t>
  </si>
  <si>
    <t>フラグメンテーションに関する記述</t>
  </si>
  <si>
    <t>多重度とタスク処理時間</t>
  </si>
  <si>
    <t>FPGAの説明はどれか</t>
  </si>
  <si>
    <t>メモリのアドレスの先頭は何番地か</t>
  </si>
  <si>
    <t>アクチュエータの説明はどれか</t>
  </si>
  <si>
    <t>マイクロプロセッサの耐タンパ性</t>
  </si>
  <si>
    <t>ユーザビリティの評価手法</t>
  </si>
  <si>
    <t>ヒューマンインタフェース技術</t>
  </si>
  <si>
    <t>レイトレーシング法</t>
  </si>
  <si>
    <t>CAP定理</t>
  </si>
  <si>
    <t>データベース応用</t>
  </si>
  <si>
    <t>3層スキーマモデル</t>
  </si>
  <si>
    <t>データベース方式</t>
  </si>
  <si>
    <t>正規形と特徴の組合せ</t>
  </si>
  <si>
    <t>undo/redo方式におけるログ情報の要否</t>
  </si>
  <si>
    <t>データマイニングを説明したもの</t>
  </si>
  <si>
    <t>IPv6アドレスの表記として適切なもの</t>
  </si>
  <si>
    <t>PPPoE</t>
  </si>
  <si>
    <t>UDPを使用しているもの</t>
  </si>
  <si>
    <t>接続可能なホストの最大数</t>
  </si>
  <si>
    <t>OpenFlowを使ったSDNに関する記述</t>
  </si>
  <si>
    <t>ネットワーク管理</t>
  </si>
  <si>
    <t>SAMLはどれか</t>
  </si>
  <si>
    <t>サイバーキルチェーン</t>
  </si>
  <si>
    <t>チャレンジレスポンス方式</t>
  </si>
  <si>
    <t>メッセージの送受信における署名鍵の使用</t>
  </si>
  <si>
    <t>Webブラウザのcookieに関する設定</t>
  </si>
  <si>
    <t>シングルサインオンシステム</t>
  </si>
  <si>
    <t>レインボー攻撃はどれか</t>
  </si>
  <si>
    <t>リスクレベルの定義はどれか</t>
  </si>
  <si>
    <t>VDIシステムの導入</t>
  </si>
  <si>
    <t>モジュール結合度</t>
  </si>
  <si>
    <t>判定条件網羅のテストケース</t>
  </si>
  <si>
    <t>ソフトウェア保守のどの分類に該当するか</t>
  </si>
  <si>
    <t>保守・廃棄</t>
  </si>
  <si>
    <t>スクラム開発</t>
  </si>
  <si>
    <t>IDEの説明はどれか</t>
  </si>
  <si>
    <t>アーンドバリューマネジメント</t>
  </si>
  <si>
    <t>所要期間を短縮する技法はどれか</t>
  </si>
  <si>
    <t>完了のために必要な期間は最短で何日間か</t>
  </si>
  <si>
    <t>コンティンジェンシ計画</t>
  </si>
  <si>
    <t>プロジェクトのリスク</t>
  </si>
  <si>
    <t>バックアップの取得頻度</t>
  </si>
  <si>
    <t>保守性を表す指標</t>
  </si>
  <si>
    <t>データ管理者の役割</t>
  </si>
  <si>
    <t>事業継続計画(BCP)についての監査</t>
  </si>
  <si>
    <t>監査調書</t>
  </si>
  <si>
    <t>監査証拠の入手と評価</t>
  </si>
  <si>
    <t>ログ管理</t>
  </si>
  <si>
    <t>SOAの説明はどれか</t>
  </si>
  <si>
    <t>ソリューションビジネス</t>
  </si>
  <si>
    <t>BPOの説明はどれか</t>
  </si>
  <si>
    <t>業務プロセス</t>
  </si>
  <si>
    <t>IT投資効果の評価方法</t>
  </si>
  <si>
    <t>システム化計画</t>
  </si>
  <si>
    <t>非機能要件の使用性に該当するもの</t>
  </si>
  <si>
    <t>要件定義</t>
  </si>
  <si>
    <t>アクティビティ図</t>
  </si>
  <si>
    <t>プロダクトポートフォリオマネジメント</t>
  </si>
  <si>
    <t>アンゾフの成長マトリクス</t>
  </si>
  <si>
    <t>バイラルマーケティング</t>
  </si>
  <si>
    <t>ファウンドリ企業のビジネスモデル</t>
  </si>
  <si>
    <t>XBRL</t>
  </si>
  <si>
    <t>かんばん方式を説明したもの</t>
  </si>
  <si>
    <t>エンジニアリングシステム</t>
  </si>
  <si>
    <t>最小の段取り時間の計算</t>
  </si>
  <si>
    <t>ファシリテータの役割はどれか</t>
  </si>
  <si>
    <t>PM理論の特徴はどれか</t>
  </si>
  <si>
    <t>最大利益が見込める設定価格</t>
  </si>
  <si>
    <t>著作物の帰属先</t>
  </si>
  <si>
    <t>不正アクセス禁止法での規制行為</t>
  </si>
  <si>
    <t>セキュリティ関連法規</t>
  </si>
  <si>
    <t>偽装請負とされる事象</t>
  </si>
  <si>
    <t>RoHS指令の目的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</si>
</sst>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1" xfId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0" borderId="2" xfId="0" applyBorder="1"/>
  </cellXfs>
  <cellStyles count="2">
    <cellStyle name="ハイパーリンク" xfId="1" builtinId="8"/>
    <cellStyle name="標準" xfId="0" builtinId="0"/>
  </cellStyles>
  <dxfs count="8"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 tint="0.79998168889431442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p-sike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5" sqref="F5"/>
    </sheetView>
  </sheetViews>
  <sheetFormatPr defaultRowHeight="18.75"/>
  <cols>
    <col min="1" max="1" width="3.125" customWidth="1"/>
    <col min="2" max="2" width="6.625" style="4" customWidth="1"/>
    <col min="3" max="3" width="48.125" customWidth="1"/>
    <col min="4" max="4" width="18" style="9" customWidth="1"/>
    <col min="5" max="5" width="10" style="9" customWidth="1"/>
    <col min="6" max="6" width="12" style="2" bestFit="1" customWidth="1"/>
  </cols>
  <sheetData>
    <row r="1" spans="1:8" ht="19.5" thickBot="1">
      <c r="B1" s="1" t="s">
        <v>44</v>
      </c>
      <c r="D1" s="2"/>
      <c r="E1" s="2"/>
    </row>
    <row r="2" spans="1:8" ht="20.25" thickTop="1" thickBot="1">
      <c r="B2" t="s">
        <v>47</v>
      </c>
      <c r="F2" s="2">
        <f t="shared" ref="F2" si="0">SUBTOTAL(3,F4:F54)</f>
        <v>0</v>
      </c>
      <c r="G2" s="16">
        <f>(G55*1.25)+一覧_テクノロジ以外!G2</f>
        <v>0</v>
      </c>
    </row>
    <row r="3" spans="1:8" ht="19.5" thickTop="1">
      <c r="B3" t="s">
        <v>0</v>
      </c>
      <c r="C3" t="s">
        <v>1</v>
      </c>
      <c r="D3" s="9" t="s">
        <v>2</v>
      </c>
      <c r="F3" s="3">
        <v>45025</v>
      </c>
    </row>
    <row r="4" spans="1:8" s="5" customFormat="1">
      <c r="B4" s="5" t="s">
        <v>3</v>
      </c>
      <c r="D4" s="10"/>
      <c r="E4" s="10"/>
      <c r="F4" s="7"/>
      <c r="G4" s="15" t="s">
        <v>45</v>
      </c>
      <c r="H4" s="15" t="s">
        <v>46</v>
      </c>
    </row>
    <row r="5" spans="1:8">
      <c r="A5" s="6">
        <v>1</v>
      </c>
      <c r="B5" s="11" t="str">
        <f>HYPERLINK("#問"&amp;A5&amp;"!A1","問"&amp;A5)</f>
        <v>問1</v>
      </c>
      <c r="C5" s="6" t="s">
        <v>48</v>
      </c>
      <c r="D5" s="12" t="s">
        <v>4</v>
      </c>
      <c r="E5" s="12"/>
      <c r="F5" s="8"/>
      <c r="G5" s="4">
        <f t="shared" ref="G5:G36" si="1">COUNTIF($F5:$F5,"○")</f>
        <v>0</v>
      </c>
      <c r="H5" s="4">
        <f t="shared" ref="H5:H36" si="2">COUNTIF($F5:$F5,"×")</f>
        <v>0</v>
      </c>
    </row>
    <row r="6" spans="1:8">
      <c r="A6" s="6">
        <v>2</v>
      </c>
      <c r="B6" s="11" t="str">
        <f t="shared" ref="B6:B54" si="3">HYPERLINK("#問"&amp;A6&amp;"!A1","問"&amp;A6)</f>
        <v>問2</v>
      </c>
      <c r="C6" s="6" t="s">
        <v>49</v>
      </c>
      <c r="D6" s="12" t="s">
        <v>4</v>
      </c>
      <c r="E6" s="12"/>
      <c r="F6" s="8"/>
      <c r="G6" s="4">
        <f t="shared" si="1"/>
        <v>0</v>
      </c>
      <c r="H6" s="4">
        <f t="shared" si="2"/>
        <v>0</v>
      </c>
    </row>
    <row r="7" spans="1:8">
      <c r="A7" s="6">
        <v>3</v>
      </c>
      <c r="B7" s="11" t="str">
        <f t="shared" si="3"/>
        <v>問3</v>
      </c>
      <c r="C7" s="6" t="s">
        <v>50</v>
      </c>
      <c r="D7" s="12" t="s">
        <v>5</v>
      </c>
      <c r="E7" s="12"/>
      <c r="F7" s="8"/>
      <c r="G7" s="4">
        <f t="shared" si="1"/>
        <v>0</v>
      </c>
      <c r="H7" s="4">
        <f t="shared" si="2"/>
        <v>0</v>
      </c>
    </row>
    <row r="8" spans="1:8">
      <c r="A8" s="6">
        <v>4</v>
      </c>
      <c r="B8" s="11" t="str">
        <f t="shared" si="3"/>
        <v>問4</v>
      </c>
      <c r="C8" s="6" t="s">
        <v>51</v>
      </c>
      <c r="D8" s="12" t="s">
        <v>52</v>
      </c>
      <c r="E8" s="12"/>
      <c r="F8" s="8"/>
      <c r="G8" s="4">
        <f t="shared" si="1"/>
        <v>0</v>
      </c>
      <c r="H8" s="4">
        <f t="shared" si="2"/>
        <v>0</v>
      </c>
    </row>
    <row r="9" spans="1:8">
      <c r="A9" s="6">
        <v>5</v>
      </c>
      <c r="B9" s="11" t="str">
        <f t="shared" si="3"/>
        <v>問5</v>
      </c>
      <c r="C9" s="6" t="s">
        <v>53</v>
      </c>
      <c r="D9" s="12" t="s">
        <v>54</v>
      </c>
      <c r="E9" s="12"/>
      <c r="F9" s="8"/>
      <c r="G9" s="4">
        <f t="shared" si="1"/>
        <v>0</v>
      </c>
      <c r="H9" s="4">
        <f t="shared" si="2"/>
        <v>0</v>
      </c>
    </row>
    <row r="10" spans="1:8">
      <c r="A10" s="6">
        <v>6</v>
      </c>
      <c r="B10" s="11" t="str">
        <f t="shared" si="3"/>
        <v>問6</v>
      </c>
      <c r="C10" s="6" t="s">
        <v>55</v>
      </c>
      <c r="D10" s="12" t="s">
        <v>56</v>
      </c>
      <c r="E10" s="12"/>
      <c r="F10" s="8"/>
      <c r="G10" s="4">
        <f t="shared" si="1"/>
        <v>0</v>
      </c>
      <c r="H10" s="4">
        <f t="shared" si="2"/>
        <v>0</v>
      </c>
    </row>
    <row r="11" spans="1:8">
      <c r="A11" s="6">
        <v>7</v>
      </c>
      <c r="B11" s="11" t="str">
        <f t="shared" si="3"/>
        <v>問7</v>
      </c>
      <c r="C11" s="6" t="s">
        <v>57</v>
      </c>
      <c r="D11" s="12" t="s">
        <v>57</v>
      </c>
      <c r="E11" s="12"/>
      <c r="F11" s="8"/>
      <c r="G11" s="4">
        <f t="shared" si="1"/>
        <v>0</v>
      </c>
      <c r="H11" s="4">
        <f t="shared" si="2"/>
        <v>0</v>
      </c>
    </row>
    <row r="12" spans="1:8">
      <c r="A12" s="6">
        <v>8</v>
      </c>
      <c r="B12" s="11" t="str">
        <f t="shared" si="3"/>
        <v>問8</v>
      </c>
      <c r="C12" s="6" t="s">
        <v>58</v>
      </c>
      <c r="D12" s="12" t="s">
        <v>6</v>
      </c>
      <c r="E12" s="12"/>
      <c r="F12" s="8"/>
      <c r="G12" s="4">
        <f t="shared" si="1"/>
        <v>0</v>
      </c>
      <c r="H12" s="4">
        <f t="shared" si="2"/>
        <v>0</v>
      </c>
    </row>
    <row r="13" spans="1:8">
      <c r="A13" s="6">
        <v>9</v>
      </c>
      <c r="B13" s="11" t="str">
        <f t="shared" si="3"/>
        <v>問9</v>
      </c>
      <c r="C13" s="6" t="s">
        <v>59</v>
      </c>
      <c r="D13" s="12" t="s">
        <v>7</v>
      </c>
      <c r="E13" s="12"/>
      <c r="F13" s="8"/>
      <c r="G13" s="4">
        <f t="shared" si="1"/>
        <v>0</v>
      </c>
      <c r="H13" s="4">
        <f t="shared" si="2"/>
        <v>0</v>
      </c>
    </row>
    <row r="14" spans="1:8">
      <c r="A14" s="6">
        <v>10</v>
      </c>
      <c r="B14" s="11" t="str">
        <f t="shared" si="3"/>
        <v>問10</v>
      </c>
      <c r="C14" s="6" t="s">
        <v>60</v>
      </c>
      <c r="D14" s="12" t="s">
        <v>7</v>
      </c>
      <c r="E14" s="12"/>
      <c r="F14" s="8"/>
      <c r="G14" s="4">
        <f t="shared" si="1"/>
        <v>0</v>
      </c>
      <c r="H14" s="4">
        <f t="shared" si="2"/>
        <v>0</v>
      </c>
    </row>
    <row r="15" spans="1:8">
      <c r="A15" s="6">
        <v>11</v>
      </c>
      <c r="B15" s="11" t="str">
        <f t="shared" si="3"/>
        <v>問11</v>
      </c>
      <c r="C15" s="6" t="s">
        <v>61</v>
      </c>
      <c r="D15" s="12" t="s">
        <v>8</v>
      </c>
      <c r="E15" s="12"/>
      <c r="F15" s="8"/>
      <c r="G15" s="4">
        <f t="shared" si="1"/>
        <v>0</v>
      </c>
      <c r="H15" s="4">
        <f t="shared" si="2"/>
        <v>0</v>
      </c>
    </row>
    <row r="16" spans="1:8">
      <c r="A16" s="6">
        <v>12</v>
      </c>
      <c r="B16" s="11" t="str">
        <f t="shared" si="3"/>
        <v>問12</v>
      </c>
      <c r="C16" s="6" t="s">
        <v>62</v>
      </c>
      <c r="D16" s="12" t="s">
        <v>8</v>
      </c>
      <c r="E16" s="12"/>
      <c r="F16" s="8"/>
      <c r="G16" s="4">
        <f t="shared" si="1"/>
        <v>0</v>
      </c>
      <c r="H16" s="4">
        <f t="shared" si="2"/>
        <v>0</v>
      </c>
    </row>
    <row r="17" spans="1:8">
      <c r="A17" s="6">
        <v>13</v>
      </c>
      <c r="B17" s="11" t="str">
        <f t="shared" si="3"/>
        <v>問13</v>
      </c>
      <c r="C17" s="6" t="s">
        <v>63</v>
      </c>
      <c r="D17" s="12" t="s">
        <v>8</v>
      </c>
      <c r="E17" s="12"/>
      <c r="F17" s="8"/>
      <c r="G17" s="4">
        <f t="shared" si="1"/>
        <v>0</v>
      </c>
      <c r="H17" s="4">
        <f t="shared" si="2"/>
        <v>0</v>
      </c>
    </row>
    <row r="18" spans="1:8">
      <c r="A18" s="6">
        <v>14</v>
      </c>
      <c r="B18" s="11" t="str">
        <f t="shared" si="3"/>
        <v>問14</v>
      </c>
      <c r="C18" s="6" t="s">
        <v>64</v>
      </c>
      <c r="D18" s="12" t="s">
        <v>9</v>
      </c>
      <c r="E18" s="12"/>
      <c r="F18" s="8"/>
      <c r="G18" s="4">
        <f t="shared" si="1"/>
        <v>0</v>
      </c>
      <c r="H18" s="4">
        <f t="shared" si="2"/>
        <v>0</v>
      </c>
    </row>
    <row r="19" spans="1:8">
      <c r="A19" s="6">
        <v>15</v>
      </c>
      <c r="B19" s="11" t="str">
        <f t="shared" si="3"/>
        <v>問15</v>
      </c>
      <c r="C19" s="6" t="s">
        <v>65</v>
      </c>
      <c r="D19" s="12" t="s">
        <v>9</v>
      </c>
      <c r="E19" s="12"/>
      <c r="F19" s="8"/>
      <c r="G19" s="4">
        <f t="shared" si="1"/>
        <v>0</v>
      </c>
      <c r="H19" s="4">
        <f t="shared" si="2"/>
        <v>0</v>
      </c>
    </row>
    <row r="20" spans="1:8" ht="37.5">
      <c r="A20" s="6">
        <v>16</v>
      </c>
      <c r="B20" s="11" t="str">
        <f t="shared" si="3"/>
        <v>問16</v>
      </c>
      <c r="C20" s="6" t="s">
        <v>66</v>
      </c>
      <c r="D20" s="12" t="s">
        <v>10</v>
      </c>
      <c r="E20" s="12"/>
      <c r="F20" s="8"/>
      <c r="G20" s="4">
        <f t="shared" si="1"/>
        <v>0</v>
      </c>
      <c r="H20" s="4">
        <f t="shared" si="2"/>
        <v>0</v>
      </c>
    </row>
    <row r="21" spans="1:8" ht="37.5">
      <c r="A21" s="6">
        <v>17</v>
      </c>
      <c r="B21" s="11" t="str">
        <f t="shared" si="3"/>
        <v>問17</v>
      </c>
      <c r="C21" s="6" t="s">
        <v>67</v>
      </c>
      <c r="D21" s="12" t="s">
        <v>10</v>
      </c>
      <c r="E21" s="12"/>
      <c r="F21" s="8"/>
      <c r="G21" s="4">
        <f t="shared" si="1"/>
        <v>0</v>
      </c>
      <c r="H21" s="4">
        <f t="shared" si="2"/>
        <v>0</v>
      </c>
    </row>
    <row r="22" spans="1:8" ht="37.5">
      <c r="A22" s="6">
        <v>18</v>
      </c>
      <c r="B22" s="11" t="str">
        <f t="shared" si="3"/>
        <v>問18</v>
      </c>
      <c r="C22" s="6" t="s">
        <v>68</v>
      </c>
      <c r="D22" s="12" t="s">
        <v>10</v>
      </c>
      <c r="E22" s="12"/>
      <c r="F22" s="8"/>
      <c r="G22" s="4">
        <f t="shared" si="1"/>
        <v>0</v>
      </c>
      <c r="H22" s="4">
        <f t="shared" si="2"/>
        <v>0</v>
      </c>
    </row>
    <row r="23" spans="1:8" ht="37.5">
      <c r="A23" s="6">
        <v>19</v>
      </c>
      <c r="B23" s="11" t="str">
        <f t="shared" si="3"/>
        <v>問19</v>
      </c>
      <c r="C23" s="6" t="s">
        <v>69</v>
      </c>
      <c r="D23" s="12" t="s">
        <v>10</v>
      </c>
      <c r="E23" s="12"/>
      <c r="F23" s="8"/>
      <c r="G23" s="4">
        <f t="shared" si="1"/>
        <v>0</v>
      </c>
      <c r="H23" s="4">
        <f t="shared" si="2"/>
        <v>0</v>
      </c>
    </row>
    <row r="24" spans="1:8">
      <c r="A24" s="6">
        <v>20</v>
      </c>
      <c r="B24" s="11" t="str">
        <f t="shared" si="3"/>
        <v>問20</v>
      </c>
      <c r="C24" s="6" t="s">
        <v>70</v>
      </c>
      <c r="D24" s="12" t="s">
        <v>11</v>
      </c>
      <c r="E24" s="12"/>
      <c r="F24" s="8"/>
      <c r="G24" s="4">
        <f t="shared" si="1"/>
        <v>0</v>
      </c>
      <c r="H24" s="4">
        <f t="shared" si="2"/>
        <v>0</v>
      </c>
    </row>
    <row r="25" spans="1:8">
      <c r="A25" s="6">
        <v>21</v>
      </c>
      <c r="B25" s="11" t="str">
        <f t="shared" si="3"/>
        <v>問21</v>
      </c>
      <c r="C25" s="6" t="s">
        <v>71</v>
      </c>
      <c r="D25" s="12" t="s">
        <v>11</v>
      </c>
      <c r="E25" s="12"/>
      <c r="F25" s="8"/>
      <c r="G25" s="4">
        <f t="shared" si="1"/>
        <v>0</v>
      </c>
      <c r="H25" s="4">
        <f t="shared" si="2"/>
        <v>0</v>
      </c>
    </row>
    <row r="26" spans="1:8">
      <c r="A26" s="6">
        <v>22</v>
      </c>
      <c r="B26" s="11" t="str">
        <f t="shared" si="3"/>
        <v>問22</v>
      </c>
      <c r="C26" s="6" t="s">
        <v>72</v>
      </c>
      <c r="D26" s="12" t="s">
        <v>11</v>
      </c>
      <c r="E26" s="12"/>
      <c r="F26" s="8"/>
      <c r="G26" s="4">
        <f t="shared" si="1"/>
        <v>0</v>
      </c>
      <c r="H26" s="4">
        <f t="shared" si="2"/>
        <v>0</v>
      </c>
    </row>
    <row r="27" spans="1:8">
      <c r="A27" s="6">
        <v>23</v>
      </c>
      <c r="B27" s="11" t="str">
        <f t="shared" si="3"/>
        <v>問23</v>
      </c>
      <c r="C27" s="6" t="s">
        <v>73</v>
      </c>
      <c r="D27" s="12" t="s">
        <v>11</v>
      </c>
      <c r="E27" s="12"/>
      <c r="F27" s="8"/>
      <c r="G27" s="4">
        <f t="shared" si="1"/>
        <v>0</v>
      </c>
      <c r="H27" s="4">
        <f t="shared" si="2"/>
        <v>0</v>
      </c>
    </row>
    <row r="28" spans="1:8" ht="37.5">
      <c r="A28" s="6">
        <v>24</v>
      </c>
      <c r="B28" s="11" t="str">
        <f t="shared" si="3"/>
        <v>問24</v>
      </c>
      <c r="C28" s="6" t="s">
        <v>74</v>
      </c>
      <c r="D28" s="12" t="s">
        <v>75</v>
      </c>
      <c r="E28" s="12"/>
      <c r="F28" s="8"/>
      <c r="G28" s="4">
        <f t="shared" si="1"/>
        <v>0</v>
      </c>
      <c r="H28" s="4">
        <f t="shared" si="2"/>
        <v>0</v>
      </c>
    </row>
    <row r="29" spans="1:8">
      <c r="A29" s="6">
        <v>25</v>
      </c>
      <c r="B29" s="11" t="str">
        <f t="shared" si="3"/>
        <v>問25</v>
      </c>
      <c r="C29" s="6" t="s">
        <v>76</v>
      </c>
      <c r="D29" s="12" t="s">
        <v>12</v>
      </c>
      <c r="E29" s="12"/>
      <c r="F29" s="8"/>
      <c r="G29" s="4">
        <f t="shared" si="1"/>
        <v>0</v>
      </c>
      <c r="H29" s="4">
        <f t="shared" si="2"/>
        <v>0</v>
      </c>
    </row>
    <row r="30" spans="1:8">
      <c r="A30" s="6">
        <v>26</v>
      </c>
      <c r="B30" s="11" t="str">
        <f t="shared" si="3"/>
        <v>問26</v>
      </c>
      <c r="C30" s="6" t="s">
        <v>77</v>
      </c>
      <c r="D30" s="12" t="s">
        <v>78</v>
      </c>
      <c r="E30" s="12"/>
      <c r="F30" s="8"/>
      <c r="G30" s="4">
        <f t="shared" si="1"/>
        <v>0</v>
      </c>
      <c r="H30" s="4">
        <f t="shared" si="2"/>
        <v>0</v>
      </c>
    </row>
    <row r="31" spans="1:8">
      <c r="A31" s="6">
        <v>27</v>
      </c>
      <c r="B31" s="11" t="str">
        <f t="shared" si="3"/>
        <v>問27</v>
      </c>
      <c r="C31" s="6" t="s">
        <v>79</v>
      </c>
      <c r="D31" s="12" t="s">
        <v>80</v>
      </c>
      <c r="E31" s="12"/>
      <c r="F31" s="8"/>
      <c r="G31" s="4">
        <f t="shared" si="1"/>
        <v>0</v>
      </c>
      <c r="H31" s="4">
        <f t="shared" si="2"/>
        <v>0</v>
      </c>
    </row>
    <row r="32" spans="1:8">
      <c r="A32" s="6">
        <v>28</v>
      </c>
      <c r="B32" s="11" t="str">
        <f t="shared" si="3"/>
        <v>問28</v>
      </c>
      <c r="C32" s="6" t="s">
        <v>81</v>
      </c>
      <c r="D32" s="12" t="s">
        <v>13</v>
      </c>
      <c r="E32" s="12"/>
      <c r="F32" s="8"/>
      <c r="G32" s="4">
        <f t="shared" si="1"/>
        <v>0</v>
      </c>
      <c r="H32" s="4">
        <f t="shared" si="2"/>
        <v>0</v>
      </c>
    </row>
    <row r="33" spans="1:8" ht="37.5">
      <c r="A33" s="6">
        <v>29</v>
      </c>
      <c r="B33" s="11" t="str">
        <f t="shared" si="3"/>
        <v>問29</v>
      </c>
      <c r="C33" s="6" t="s">
        <v>82</v>
      </c>
      <c r="D33" s="12" t="s">
        <v>14</v>
      </c>
      <c r="E33" s="12"/>
      <c r="F33" s="8"/>
      <c r="G33" s="4">
        <f t="shared" si="1"/>
        <v>0</v>
      </c>
      <c r="H33" s="4">
        <f t="shared" si="2"/>
        <v>0</v>
      </c>
    </row>
    <row r="34" spans="1:8">
      <c r="A34" s="6">
        <v>30</v>
      </c>
      <c r="B34" s="11" t="str">
        <f t="shared" si="3"/>
        <v>問30</v>
      </c>
      <c r="C34" s="6" t="s">
        <v>83</v>
      </c>
      <c r="D34" s="12" t="s">
        <v>78</v>
      </c>
      <c r="E34" s="12"/>
      <c r="F34" s="8"/>
      <c r="G34" s="4">
        <f t="shared" si="1"/>
        <v>0</v>
      </c>
      <c r="H34" s="4">
        <f t="shared" si="2"/>
        <v>0</v>
      </c>
    </row>
    <row r="35" spans="1:8">
      <c r="A35" s="6">
        <v>31</v>
      </c>
      <c r="B35" s="11" t="str">
        <f t="shared" si="3"/>
        <v>問31</v>
      </c>
      <c r="C35" s="6" t="s">
        <v>84</v>
      </c>
      <c r="D35" s="12" t="s">
        <v>15</v>
      </c>
      <c r="E35" s="12"/>
      <c r="F35" s="8"/>
      <c r="G35" s="4">
        <f t="shared" si="1"/>
        <v>0</v>
      </c>
      <c r="H35" s="4">
        <f t="shared" si="2"/>
        <v>0</v>
      </c>
    </row>
    <row r="36" spans="1:8">
      <c r="A36" s="6">
        <v>32</v>
      </c>
      <c r="B36" s="11" t="str">
        <f t="shared" si="3"/>
        <v>問32</v>
      </c>
      <c r="C36" s="6" t="s">
        <v>85</v>
      </c>
      <c r="D36" s="12" t="s">
        <v>15</v>
      </c>
      <c r="E36" s="12"/>
      <c r="F36" s="8"/>
      <c r="G36" s="4">
        <f t="shared" si="1"/>
        <v>0</v>
      </c>
      <c r="H36" s="4">
        <f t="shared" si="2"/>
        <v>0</v>
      </c>
    </row>
    <row r="37" spans="1:8">
      <c r="A37" s="6">
        <v>33</v>
      </c>
      <c r="B37" s="11" t="str">
        <f t="shared" si="3"/>
        <v>問33</v>
      </c>
      <c r="C37" s="6" t="s">
        <v>86</v>
      </c>
      <c r="D37" s="12" t="s">
        <v>15</v>
      </c>
      <c r="E37" s="12"/>
      <c r="F37" s="8"/>
      <c r="G37" s="4">
        <f t="shared" ref="G37:G54" si="4">COUNTIF($F37:$F37,"○")</f>
        <v>0</v>
      </c>
      <c r="H37" s="4">
        <f t="shared" ref="H37:H54" si="5">COUNTIF($F37:$F37,"×")</f>
        <v>0</v>
      </c>
    </row>
    <row r="38" spans="1:8">
      <c r="A38" s="6">
        <v>34</v>
      </c>
      <c r="B38" s="11" t="str">
        <f t="shared" si="3"/>
        <v>問34</v>
      </c>
      <c r="C38" s="6" t="s">
        <v>87</v>
      </c>
      <c r="D38" s="12" t="s">
        <v>15</v>
      </c>
      <c r="E38" s="12"/>
      <c r="F38" s="8"/>
      <c r="G38" s="4">
        <f t="shared" si="4"/>
        <v>0</v>
      </c>
      <c r="H38" s="4">
        <f t="shared" si="5"/>
        <v>0</v>
      </c>
    </row>
    <row r="39" spans="1:8">
      <c r="A39" s="6">
        <v>35</v>
      </c>
      <c r="B39" s="11" t="str">
        <f t="shared" si="3"/>
        <v>問35</v>
      </c>
      <c r="C39" s="6" t="s">
        <v>88</v>
      </c>
      <c r="D39" s="12" t="s">
        <v>89</v>
      </c>
      <c r="E39" s="12"/>
      <c r="F39" s="8"/>
      <c r="G39" s="4">
        <f t="shared" si="4"/>
        <v>0</v>
      </c>
      <c r="H39" s="4">
        <f t="shared" si="5"/>
        <v>0</v>
      </c>
    </row>
    <row r="40" spans="1:8">
      <c r="A40" s="6">
        <v>36</v>
      </c>
      <c r="B40" s="11" t="str">
        <f t="shared" si="3"/>
        <v>問36</v>
      </c>
      <c r="C40" s="6" t="s">
        <v>90</v>
      </c>
      <c r="D40" s="12" t="s">
        <v>16</v>
      </c>
      <c r="E40" s="12"/>
      <c r="F40" s="8"/>
      <c r="G40" s="4">
        <f t="shared" si="4"/>
        <v>0</v>
      </c>
      <c r="H40" s="4">
        <f t="shared" si="5"/>
        <v>0</v>
      </c>
    </row>
    <row r="41" spans="1:8">
      <c r="A41" s="6">
        <v>37</v>
      </c>
      <c r="B41" s="11" t="str">
        <f t="shared" si="3"/>
        <v>問37</v>
      </c>
      <c r="C41" s="6" t="s">
        <v>91</v>
      </c>
      <c r="D41" s="12" t="s">
        <v>17</v>
      </c>
      <c r="E41" s="12"/>
      <c r="F41" s="8"/>
      <c r="G41" s="4">
        <f t="shared" si="4"/>
        <v>0</v>
      </c>
      <c r="H41" s="4">
        <f t="shared" si="5"/>
        <v>0</v>
      </c>
    </row>
    <row r="42" spans="1:8">
      <c r="A42" s="6">
        <v>38</v>
      </c>
      <c r="B42" s="11" t="str">
        <f t="shared" si="3"/>
        <v>問38</v>
      </c>
      <c r="C42" s="6" t="s">
        <v>92</v>
      </c>
      <c r="D42" s="12" t="s">
        <v>17</v>
      </c>
      <c r="E42" s="12"/>
      <c r="F42" s="8"/>
      <c r="G42" s="4">
        <f t="shared" si="4"/>
        <v>0</v>
      </c>
      <c r="H42" s="4">
        <f t="shared" si="5"/>
        <v>0</v>
      </c>
    </row>
    <row r="43" spans="1:8">
      <c r="A43" s="6">
        <v>39</v>
      </c>
      <c r="B43" s="11" t="str">
        <f t="shared" si="3"/>
        <v>問39</v>
      </c>
      <c r="C43" s="6" t="s">
        <v>93</v>
      </c>
      <c r="D43" s="12" t="s">
        <v>17</v>
      </c>
      <c r="E43" s="12"/>
      <c r="F43" s="8"/>
      <c r="G43" s="4">
        <f t="shared" si="4"/>
        <v>0</v>
      </c>
      <c r="H43" s="4">
        <f t="shared" si="5"/>
        <v>0</v>
      </c>
    </row>
    <row r="44" spans="1:8" ht="37.5">
      <c r="A44" s="6">
        <v>40</v>
      </c>
      <c r="B44" s="11" t="str">
        <f t="shared" si="3"/>
        <v>問40</v>
      </c>
      <c r="C44" s="6" t="s">
        <v>94</v>
      </c>
      <c r="D44" s="12" t="s">
        <v>20</v>
      </c>
      <c r="E44" s="12"/>
      <c r="F44" s="8"/>
      <c r="G44" s="4">
        <f t="shared" si="4"/>
        <v>0</v>
      </c>
      <c r="H44" s="4">
        <f t="shared" si="5"/>
        <v>0</v>
      </c>
    </row>
    <row r="45" spans="1:8">
      <c r="A45" s="6">
        <v>41</v>
      </c>
      <c r="B45" s="11" t="str">
        <f t="shared" si="3"/>
        <v>問41</v>
      </c>
      <c r="C45" s="6" t="s">
        <v>95</v>
      </c>
      <c r="D45" s="12" t="s">
        <v>17</v>
      </c>
      <c r="E45" s="12"/>
      <c r="F45" s="8"/>
      <c r="G45" s="4">
        <f t="shared" si="4"/>
        <v>0</v>
      </c>
      <c r="H45" s="4">
        <f t="shared" si="5"/>
        <v>0</v>
      </c>
    </row>
    <row r="46" spans="1:8">
      <c r="A46" s="6">
        <v>42</v>
      </c>
      <c r="B46" s="11" t="str">
        <f t="shared" si="3"/>
        <v>問42</v>
      </c>
      <c r="C46" s="6" t="s">
        <v>96</v>
      </c>
      <c r="D46" s="12" t="s">
        <v>17</v>
      </c>
      <c r="E46" s="12"/>
      <c r="F46" s="8"/>
      <c r="G46" s="4">
        <f t="shared" si="4"/>
        <v>0</v>
      </c>
      <c r="H46" s="4">
        <f t="shared" si="5"/>
        <v>0</v>
      </c>
    </row>
    <row r="47" spans="1:8" ht="37.5">
      <c r="A47" s="6">
        <v>43</v>
      </c>
      <c r="B47" s="11" t="str">
        <f t="shared" si="3"/>
        <v>問43</v>
      </c>
      <c r="C47" s="6" t="s">
        <v>97</v>
      </c>
      <c r="D47" s="12" t="s">
        <v>18</v>
      </c>
      <c r="E47" s="12"/>
      <c r="F47" s="8"/>
      <c r="G47" s="4">
        <f t="shared" si="4"/>
        <v>0</v>
      </c>
      <c r="H47" s="4">
        <f t="shared" si="5"/>
        <v>0</v>
      </c>
    </row>
    <row r="48" spans="1:8" ht="37.5">
      <c r="A48" s="6">
        <v>44</v>
      </c>
      <c r="B48" s="11" t="str">
        <f t="shared" si="3"/>
        <v>問44</v>
      </c>
      <c r="C48" s="6" t="s">
        <v>98</v>
      </c>
      <c r="D48" s="12" t="s">
        <v>19</v>
      </c>
      <c r="E48" s="12"/>
      <c r="F48" s="8"/>
      <c r="G48" s="4">
        <f t="shared" si="4"/>
        <v>0</v>
      </c>
      <c r="H48" s="4">
        <f t="shared" si="5"/>
        <v>0</v>
      </c>
    </row>
    <row r="49" spans="1:8" ht="37.5">
      <c r="A49" s="6">
        <v>45</v>
      </c>
      <c r="B49" s="11" t="str">
        <f t="shared" si="3"/>
        <v>問45</v>
      </c>
      <c r="C49" s="6" t="s">
        <v>21</v>
      </c>
      <c r="D49" s="12" t="s">
        <v>22</v>
      </c>
      <c r="E49" s="12"/>
      <c r="F49" s="8"/>
      <c r="G49" s="4">
        <f t="shared" si="4"/>
        <v>0</v>
      </c>
      <c r="H49" s="4">
        <f t="shared" si="5"/>
        <v>0</v>
      </c>
    </row>
    <row r="50" spans="1:8" ht="37.5">
      <c r="A50" s="6">
        <v>46</v>
      </c>
      <c r="B50" s="11" t="str">
        <f t="shared" si="3"/>
        <v>問46</v>
      </c>
      <c r="C50" s="6" t="s">
        <v>99</v>
      </c>
      <c r="D50" s="12" t="s">
        <v>23</v>
      </c>
      <c r="E50" s="12"/>
      <c r="F50" s="8"/>
      <c r="G50" s="4">
        <f t="shared" si="4"/>
        <v>0</v>
      </c>
      <c r="H50" s="4">
        <f t="shared" si="5"/>
        <v>0</v>
      </c>
    </row>
    <row r="51" spans="1:8">
      <c r="A51" s="6">
        <v>47</v>
      </c>
      <c r="B51" s="11" t="str">
        <f t="shared" si="3"/>
        <v>問47</v>
      </c>
      <c r="C51" s="6" t="s">
        <v>100</v>
      </c>
      <c r="D51" s="12" t="s">
        <v>24</v>
      </c>
      <c r="E51" s="12"/>
      <c r="F51" s="8"/>
      <c r="G51" s="4">
        <f t="shared" si="4"/>
        <v>0</v>
      </c>
      <c r="H51" s="4">
        <f t="shared" si="5"/>
        <v>0</v>
      </c>
    </row>
    <row r="52" spans="1:8">
      <c r="A52" s="6">
        <v>48</v>
      </c>
      <c r="B52" s="11" t="str">
        <f t="shared" si="3"/>
        <v>問48</v>
      </c>
      <c r="C52" s="6" t="s">
        <v>101</v>
      </c>
      <c r="D52" s="12" t="s">
        <v>102</v>
      </c>
      <c r="E52" s="12"/>
      <c r="F52" s="8"/>
      <c r="G52" s="4">
        <f t="shared" si="4"/>
        <v>0</v>
      </c>
      <c r="H52" s="4">
        <f t="shared" si="5"/>
        <v>0</v>
      </c>
    </row>
    <row r="53" spans="1:8">
      <c r="A53" s="6">
        <v>49</v>
      </c>
      <c r="B53" s="11" t="str">
        <f t="shared" si="3"/>
        <v>問49</v>
      </c>
      <c r="C53" s="6" t="s">
        <v>103</v>
      </c>
      <c r="D53" s="12" t="s">
        <v>25</v>
      </c>
      <c r="E53" s="12"/>
      <c r="F53" s="8"/>
      <c r="G53" s="4">
        <f t="shared" si="4"/>
        <v>0</v>
      </c>
      <c r="H53" s="4">
        <f t="shared" si="5"/>
        <v>0</v>
      </c>
    </row>
    <row r="54" spans="1:8">
      <c r="A54" s="6">
        <v>50</v>
      </c>
      <c r="B54" s="11" t="str">
        <f t="shared" si="3"/>
        <v>問50</v>
      </c>
      <c r="C54" s="6" t="s">
        <v>104</v>
      </c>
      <c r="D54" s="12" t="s">
        <v>25</v>
      </c>
      <c r="E54" s="12"/>
      <c r="F54" s="8"/>
      <c r="G54" s="4">
        <f t="shared" si="4"/>
        <v>0</v>
      </c>
      <c r="H54" s="4">
        <f t="shared" si="5"/>
        <v>0</v>
      </c>
    </row>
    <row r="55" spans="1:8">
      <c r="F55" s="4"/>
      <c r="G55" s="4">
        <f>SUMIF($G$5:$G$54,"1")</f>
        <v>0</v>
      </c>
      <c r="H55" s="4">
        <f>SUMIF($H$5:$H$54,"1")</f>
        <v>0</v>
      </c>
    </row>
    <row r="56" spans="1:8">
      <c r="G56" s="4"/>
      <c r="H56" s="4"/>
    </row>
    <row r="57" spans="1:8">
      <c r="G57" s="4"/>
      <c r="H57" s="4"/>
    </row>
    <row r="58" spans="1:8">
      <c r="G58" s="4"/>
      <c r="H58" s="4"/>
    </row>
    <row r="59" spans="1:8">
      <c r="G59" s="4"/>
      <c r="H59" s="4"/>
    </row>
  </sheetData>
  <autoFilter ref="A3:F56" xr:uid="{00000000-0001-0000-0000-000000000000}"/>
  <phoneticPr fontId="1"/>
  <conditionalFormatting sqref="I5:J54 G5:H59 F5:F55 A5:E54">
    <cfRule type="expression" dxfId="7" priority="15">
      <formula>COUNTIF($F5:$G5,"×")</formula>
    </cfRule>
    <cfRule type="expression" dxfId="6" priority="16">
      <formula>COUNTIF($F5:$G5,"○")</formula>
    </cfRule>
  </conditionalFormatting>
  <dataValidations count="2">
    <dataValidation type="list" allowBlank="1" showInputMessage="1" showErrorMessage="1" sqref="F5:F54" xr:uid="{2AF8FA67-6214-4D90-9788-2338154872D7}">
      <formula1>"○,×"</formula1>
    </dataValidation>
    <dataValidation type="list" allowBlank="1" showInputMessage="1" showErrorMessage="1" sqref="E5:E54" xr:uid="{7F8CD4AD-26CA-454C-BE36-C28F0D93BDCE}">
      <formula1>"ア,イ,ウ,エ"</formula1>
    </dataValidation>
  </dataValidations>
  <hyperlinks>
    <hyperlink ref="B1" r:id="rId1" xr:uid="{7867F648-AE9E-408A-B8E0-0E61F6ADEE76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BBB94-6688-41CC-95B2-906868519F39}">
  <dimension ref="A1:H40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RowHeight="18.75"/>
  <cols>
    <col min="1" max="1" width="3.125" customWidth="1"/>
    <col min="2" max="2" width="6.625" style="4" customWidth="1"/>
    <col min="3" max="3" width="48.125" customWidth="1"/>
    <col min="4" max="4" width="24" style="9" customWidth="1"/>
    <col min="5" max="5" width="9.25" style="9" customWidth="1"/>
    <col min="6" max="6" width="11.25" style="2" bestFit="1" customWidth="1"/>
  </cols>
  <sheetData>
    <row r="1" spans="1:8">
      <c r="B1"/>
    </row>
    <row r="2" spans="1:8">
      <c r="B2" t="s">
        <v>43</v>
      </c>
      <c r="F2" s="2">
        <f t="shared" ref="F2" si="0">SUBTOTAL(3,F4:F35)</f>
        <v>0</v>
      </c>
      <c r="G2">
        <f>G36*1.25</f>
        <v>0</v>
      </c>
    </row>
    <row r="3" spans="1:8">
      <c r="B3" t="s">
        <v>0</v>
      </c>
      <c r="C3" t="s">
        <v>1</v>
      </c>
      <c r="D3" s="9" t="s">
        <v>2</v>
      </c>
      <c r="F3" s="3">
        <v>45025</v>
      </c>
    </row>
    <row r="4" spans="1:8" s="5" customFormat="1">
      <c r="B4" s="5" t="s">
        <v>26</v>
      </c>
      <c r="D4" s="10"/>
      <c r="E4" s="10"/>
      <c r="F4" s="7"/>
      <c r="G4" s="15" t="s">
        <v>45</v>
      </c>
      <c r="H4" s="15" t="s">
        <v>46</v>
      </c>
    </row>
    <row r="5" spans="1:8">
      <c r="A5" s="6">
        <v>51</v>
      </c>
      <c r="B5" s="11" t="str">
        <f t="shared" ref="B5:B20" si="1">HYPERLINK("#問"&amp;A5&amp;"!A1","問"&amp;A5)</f>
        <v>問51</v>
      </c>
      <c r="C5" s="6" t="s">
        <v>105</v>
      </c>
      <c r="D5" s="12" t="s">
        <v>27</v>
      </c>
      <c r="E5" s="8"/>
      <c r="F5" s="8"/>
      <c r="G5" s="4">
        <f t="shared" ref="G5:G35" si="2">COUNTIF($F5:$F5,"○")</f>
        <v>0</v>
      </c>
      <c r="H5" s="4">
        <f t="shared" ref="H5:H35" si="3">COUNTIF($F5:$F5,"×")</f>
        <v>0</v>
      </c>
    </row>
    <row r="6" spans="1:8">
      <c r="A6" s="6">
        <v>52</v>
      </c>
      <c r="B6" s="11" t="str">
        <f t="shared" si="1"/>
        <v>問52</v>
      </c>
      <c r="C6" s="6" t="s">
        <v>106</v>
      </c>
      <c r="D6" s="12" t="s">
        <v>27</v>
      </c>
      <c r="E6" s="8"/>
      <c r="F6" s="8"/>
      <c r="G6" s="4">
        <f t="shared" si="2"/>
        <v>0</v>
      </c>
      <c r="H6" s="4">
        <f t="shared" si="3"/>
        <v>0</v>
      </c>
    </row>
    <row r="7" spans="1:8">
      <c r="A7" s="6">
        <v>53</v>
      </c>
      <c r="B7" s="11" t="str">
        <f t="shared" si="1"/>
        <v>問53</v>
      </c>
      <c r="C7" s="6" t="s">
        <v>107</v>
      </c>
      <c r="D7" s="12" t="s">
        <v>27</v>
      </c>
      <c r="E7" s="8"/>
      <c r="F7" s="8"/>
      <c r="G7" s="4">
        <f t="shared" si="2"/>
        <v>0</v>
      </c>
      <c r="H7" s="4">
        <f t="shared" si="3"/>
        <v>0</v>
      </c>
    </row>
    <row r="8" spans="1:8">
      <c r="A8" s="6">
        <v>54</v>
      </c>
      <c r="B8" s="11" t="str">
        <f t="shared" si="1"/>
        <v>問54</v>
      </c>
      <c r="C8" s="6" t="s">
        <v>108</v>
      </c>
      <c r="D8" s="12" t="s">
        <v>109</v>
      </c>
      <c r="E8" s="8"/>
      <c r="F8" s="8"/>
      <c r="G8" s="4">
        <f t="shared" si="2"/>
        <v>0</v>
      </c>
      <c r="H8" s="4">
        <f t="shared" si="3"/>
        <v>0</v>
      </c>
    </row>
    <row r="9" spans="1:8">
      <c r="A9" s="6">
        <v>55</v>
      </c>
      <c r="B9" s="11" t="str">
        <f t="shared" si="1"/>
        <v>問55</v>
      </c>
      <c r="C9" s="6" t="s">
        <v>110</v>
      </c>
      <c r="D9" s="12" t="s">
        <v>29</v>
      </c>
      <c r="E9" s="8"/>
      <c r="F9" s="8"/>
      <c r="G9" s="4">
        <f t="shared" si="2"/>
        <v>0</v>
      </c>
      <c r="H9" s="4">
        <f t="shared" si="3"/>
        <v>0</v>
      </c>
    </row>
    <row r="10" spans="1:8" ht="37.5">
      <c r="A10" s="6">
        <v>56</v>
      </c>
      <c r="B10" s="11" t="str">
        <f t="shared" si="1"/>
        <v>問56</v>
      </c>
      <c r="C10" s="6" t="s">
        <v>111</v>
      </c>
      <c r="D10" s="12" t="s">
        <v>28</v>
      </c>
      <c r="E10" s="8"/>
      <c r="F10" s="8"/>
      <c r="G10" s="4">
        <f t="shared" si="2"/>
        <v>0</v>
      </c>
      <c r="H10" s="4">
        <f t="shared" si="3"/>
        <v>0</v>
      </c>
    </row>
    <row r="11" spans="1:8">
      <c r="A11" s="6">
        <v>57</v>
      </c>
      <c r="B11" s="11" t="str">
        <f t="shared" si="1"/>
        <v>問57</v>
      </c>
      <c r="C11" s="6" t="s">
        <v>112</v>
      </c>
      <c r="D11" s="12" t="s">
        <v>29</v>
      </c>
      <c r="E11" s="8"/>
      <c r="F11" s="8"/>
      <c r="G11" s="4">
        <f t="shared" si="2"/>
        <v>0</v>
      </c>
      <c r="H11" s="4">
        <f t="shared" si="3"/>
        <v>0</v>
      </c>
    </row>
    <row r="12" spans="1:8">
      <c r="A12" s="6">
        <v>58</v>
      </c>
      <c r="B12" s="11" t="str">
        <f t="shared" si="1"/>
        <v>問58</v>
      </c>
      <c r="C12" s="6" t="s">
        <v>113</v>
      </c>
      <c r="D12" s="12" t="s">
        <v>30</v>
      </c>
      <c r="E12" s="8"/>
      <c r="F12" s="8"/>
      <c r="G12" s="4">
        <f t="shared" si="2"/>
        <v>0</v>
      </c>
      <c r="H12" s="4">
        <f t="shared" si="3"/>
        <v>0</v>
      </c>
    </row>
    <row r="13" spans="1:8">
      <c r="A13" s="6">
        <v>59</v>
      </c>
      <c r="B13" s="11" t="str">
        <f t="shared" si="1"/>
        <v>問59</v>
      </c>
      <c r="C13" s="6" t="s">
        <v>114</v>
      </c>
      <c r="D13" s="12" t="s">
        <v>30</v>
      </c>
      <c r="E13" s="8"/>
      <c r="F13" s="8"/>
      <c r="G13" s="4">
        <f t="shared" si="2"/>
        <v>0</v>
      </c>
      <c r="H13" s="4">
        <f t="shared" si="3"/>
        <v>0</v>
      </c>
    </row>
    <row r="14" spans="1:8">
      <c r="A14" s="6">
        <v>60</v>
      </c>
      <c r="B14" s="11" t="str">
        <f t="shared" si="1"/>
        <v>問60</v>
      </c>
      <c r="C14" s="6" t="s">
        <v>115</v>
      </c>
      <c r="D14" s="12" t="s">
        <v>30</v>
      </c>
      <c r="E14" s="8"/>
      <c r="F14" s="8"/>
      <c r="G14" s="4">
        <f t="shared" si="2"/>
        <v>0</v>
      </c>
      <c r="H14" s="4">
        <f t="shared" si="3"/>
        <v>0</v>
      </c>
    </row>
    <row r="15" spans="1:8" s="5" customFormat="1">
      <c r="A15" s="13"/>
      <c r="B15" s="13" t="s">
        <v>31</v>
      </c>
      <c r="C15" s="13"/>
      <c r="D15" s="14"/>
      <c r="E15" s="14"/>
      <c r="F15" s="7"/>
      <c r="G15" s="15">
        <f t="shared" si="2"/>
        <v>0</v>
      </c>
      <c r="H15" s="15">
        <f t="shared" si="3"/>
        <v>0</v>
      </c>
    </row>
    <row r="16" spans="1:8">
      <c r="A16" s="6">
        <v>61</v>
      </c>
      <c r="B16" s="11" t="str">
        <f>HYPERLINK("#問"&amp;A16&amp;"!A1","問"&amp;A16)</f>
        <v>問61</v>
      </c>
      <c r="C16" s="6" t="s">
        <v>116</v>
      </c>
      <c r="D16" s="12" t="s">
        <v>33</v>
      </c>
      <c r="E16" s="8"/>
      <c r="F16" s="8"/>
      <c r="G16" s="4">
        <f t="shared" si="2"/>
        <v>0</v>
      </c>
      <c r="H16" s="4">
        <f t="shared" si="3"/>
        <v>0</v>
      </c>
    </row>
    <row r="17" spans="1:8">
      <c r="A17" s="6">
        <v>62</v>
      </c>
      <c r="B17" s="11" t="str">
        <f>HYPERLINK("#問"&amp;A17&amp;"!A1","問"&amp;A17)</f>
        <v>問62</v>
      </c>
      <c r="C17" s="6" t="s">
        <v>117</v>
      </c>
      <c r="D17" s="12" t="s">
        <v>118</v>
      </c>
      <c r="E17" s="8"/>
      <c r="F17" s="8"/>
      <c r="G17" s="4">
        <f t="shared" si="2"/>
        <v>0</v>
      </c>
      <c r="H17" s="4">
        <f t="shared" si="3"/>
        <v>0</v>
      </c>
    </row>
    <row r="18" spans="1:8">
      <c r="A18" s="6">
        <v>63</v>
      </c>
      <c r="B18" s="11" t="str">
        <f t="shared" si="1"/>
        <v>問63</v>
      </c>
      <c r="C18" s="6" t="s">
        <v>119</v>
      </c>
      <c r="D18" s="12" t="s">
        <v>120</v>
      </c>
      <c r="E18" s="8"/>
      <c r="F18" s="8"/>
      <c r="G18" s="4">
        <f t="shared" si="2"/>
        <v>0</v>
      </c>
      <c r="H18" s="4">
        <f t="shared" si="3"/>
        <v>0</v>
      </c>
    </row>
    <row r="19" spans="1:8">
      <c r="A19" s="6">
        <v>64</v>
      </c>
      <c r="B19" s="11" t="str">
        <f t="shared" si="1"/>
        <v>問64</v>
      </c>
      <c r="C19" s="6" t="s">
        <v>121</v>
      </c>
      <c r="D19" s="12" t="s">
        <v>122</v>
      </c>
      <c r="E19" s="8"/>
      <c r="F19" s="8"/>
      <c r="G19" s="4">
        <f t="shared" si="2"/>
        <v>0</v>
      </c>
      <c r="H19" s="4">
        <f t="shared" si="3"/>
        <v>0</v>
      </c>
    </row>
    <row r="20" spans="1:8">
      <c r="A20" s="6">
        <v>65</v>
      </c>
      <c r="B20" s="11" t="str">
        <f t="shared" si="1"/>
        <v>問65</v>
      </c>
      <c r="C20" s="6" t="s">
        <v>123</v>
      </c>
      <c r="D20" s="12" t="s">
        <v>124</v>
      </c>
      <c r="E20" s="8"/>
      <c r="F20" s="8"/>
      <c r="G20" s="4">
        <f t="shared" si="2"/>
        <v>0</v>
      </c>
      <c r="H20" s="4">
        <f t="shared" si="3"/>
        <v>0</v>
      </c>
    </row>
    <row r="21" spans="1:8">
      <c r="A21" s="6">
        <v>66</v>
      </c>
      <c r="B21" s="11" t="str">
        <f t="shared" ref="B21:B35" si="4">HYPERLINK("#問"&amp;A21&amp;"!A1","問"&amp;A21)</f>
        <v>問66</v>
      </c>
      <c r="C21" s="6" t="s">
        <v>125</v>
      </c>
      <c r="D21" s="12" t="s">
        <v>124</v>
      </c>
      <c r="E21" s="8"/>
      <c r="F21" s="8"/>
      <c r="G21" s="4">
        <f t="shared" si="2"/>
        <v>0</v>
      </c>
      <c r="H21" s="4">
        <f t="shared" si="3"/>
        <v>0</v>
      </c>
    </row>
    <row r="22" spans="1:8">
      <c r="A22" s="6">
        <v>67</v>
      </c>
      <c r="B22" s="11" t="str">
        <f t="shared" si="4"/>
        <v>問67</v>
      </c>
      <c r="C22" s="6" t="s">
        <v>126</v>
      </c>
      <c r="D22" s="12" t="s">
        <v>35</v>
      </c>
      <c r="E22" s="8"/>
      <c r="F22" s="8"/>
      <c r="G22" s="4">
        <f t="shared" si="2"/>
        <v>0</v>
      </c>
      <c r="H22" s="4">
        <f t="shared" si="3"/>
        <v>0</v>
      </c>
    </row>
    <row r="23" spans="1:8">
      <c r="A23" s="6">
        <v>68</v>
      </c>
      <c r="B23" s="11" t="str">
        <f t="shared" si="4"/>
        <v>問68</v>
      </c>
      <c r="C23" s="6" t="s">
        <v>127</v>
      </c>
      <c r="D23" s="12" t="s">
        <v>35</v>
      </c>
      <c r="E23" s="8"/>
      <c r="F23" s="8"/>
      <c r="G23" s="4">
        <f t="shared" si="2"/>
        <v>0</v>
      </c>
      <c r="H23" s="4">
        <f t="shared" si="3"/>
        <v>0</v>
      </c>
    </row>
    <row r="24" spans="1:8">
      <c r="A24" s="6">
        <v>69</v>
      </c>
      <c r="B24" s="11" t="str">
        <f t="shared" si="4"/>
        <v>問69</v>
      </c>
      <c r="C24" s="6" t="s">
        <v>128</v>
      </c>
      <c r="D24" s="12" t="s">
        <v>36</v>
      </c>
      <c r="E24" s="8"/>
      <c r="F24" s="8"/>
      <c r="G24" s="4">
        <f t="shared" si="2"/>
        <v>0</v>
      </c>
      <c r="H24" s="4">
        <f t="shared" si="3"/>
        <v>0</v>
      </c>
    </row>
    <row r="25" spans="1:8">
      <c r="A25" s="6">
        <v>70</v>
      </c>
      <c r="B25" s="11" t="str">
        <f t="shared" si="4"/>
        <v>問70</v>
      </c>
      <c r="C25" s="6" t="s">
        <v>129</v>
      </c>
      <c r="D25" s="12" t="s">
        <v>34</v>
      </c>
      <c r="E25" s="8"/>
      <c r="F25" s="8"/>
      <c r="G25" s="4">
        <f t="shared" si="2"/>
        <v>0</v>
      </c>
      <c r="H25" s="4">
        <f t="shared" si="3"/>
        <v>0</v>
      </c>
    </row>
    <row r="26" spans="1:8">
      <c r="A26" s="6">
        <v>71</v>
      </c>
      <c r="B26" s="11" t="str">
        <f t="shared" si="4"/>
        <v>問71</v>
      </c>
      <c r="C26" s="6" t="s">
        <v>130</v>
      </c>
      <c r="D26" s="12" t="s">
        <v>38</v>
      </c>
      <c r="E26" s="8"/>
      <c r="F26" s="8"/>
      <c r="G26" s="4">
        <f t="shared" si="2"/>
        <v>0</v>
      </c>
      <c r="H26" s="4">
        <f t="shared" si="3"/>
        <v>0</v>
      </c>
    </row>
    <row r="27" spans="1:8">
      <c r="A27" s="6">
        <v>72</v>
      </c>
      <c r="B27" s="11" t="str">
        <f t="shared" si="4"/>
        <v>問72</v>
      </c>
      <c r="C27" s="6" t="s">
        <v>131</v>
      </c>
      <c r="D27" s="12" t="s">
        <v>132</v>
      </c>
      <c r="E27" s="8"/>
      <c r="F27" s="8"/>
      <c r="G27" s="4">
        <f t="shared" si="2"/>
        <v>0</v>
      </c>
      <c r="H27" s="4">
        <f t="shared" si="3"/>
        <v>0</v>
      </c>
    </row>
    <row r="28" spans="1:8">
      <c r="A28" s="6">
        <v>73</v>
      </c>
      <c r="B28" s="11" t="str">
        <f t="shared" si="4"/>
        <v>問73</v>
      </c>
      <c r="C28" s="6" t="s">
        <v>133</v>
      </c>
      <c r="D28" s="12" t="s">
        <v>132</v>
      </c>
      <c r="E28" s="8"/>
      <c r="F28" s="8"/>
      <c r="G28" s="4">
        <f t="shared" si="2"/>
        <v>0</v>
      </c>
      <c r="H28" s="4">
        <f t="shared" si="3"/>
        <v>0</v>
      </c>
    </row>
    <row r="29" spans="1:8">
      <c r="A29" s="6">
        <v>74</v>
      </c>
      <c r="B29" s="11" t="str">
        <f t="shared" si="4"/>
        <v>問74</v>
      </c>
      <c r="C29" s="6" t="s">
        <v>134</v>
      </c>
      <c r="D29" s="12" t="s">
        <v>37</v>
      </c>
      <c r="E29" s="8"/>
      <c r="F29" s="8"/>
      <c r="G29" s="4">
        <f t="shared" si="2"/>
        <v>0</v>
      </c>
      <c r="H29" s="4">
        <f t="shared" si="3"/>
        <v>0</v>
      </c>
    </row>
    <row r="30" spans="1:8" s="2" customFormat="1">
      <c r="A30" s="6">
        <v>75</v>
      </c>
      <c r="B30" s="11" t="str">
        <f t="shared" si="4"/>
        <v>問75</v>
      </c>
      <c r="C30" s="6" t="s">
        <v>135</v>
      </c>
      <c r="D30" s="12" t="s">
        <v>32</v>
      </c>
      <c r="E30" s="8"/>
      <c r="F30" s="8"/>
      <c r="G30" s="4">
        <f t="shared" si="2"/>
        <v>0</v>
      </c>
      <c r="H30" s="4">
        <f t="shared" si="3"/>
        <v>0</v>
      </c>
    </row>
    <row r="31" spans="1:8" s="2" customFormat="1">
      <c r="A31" s="6">
        <v>76</v>
      </c>
      <c r="B31" s="11" t="str">
        <f t="shared" si="4"/>
        <v>問76</v>
      </c>
      <c r="C31" s="6" t="s">
        <v>136</v>
      </c>
      <c r="D31" s="12" t="s">
        <v>39</v>
      </c>
      <c r="E31" s="8"/>
      <c r="F31" s="8"/>
      <c r="G31" s="4">
        <f t="shared" si="2"/>
        <v>0</v>
      </c>
      <c r="H31" s="4">
        <f t="shared" si="3"/>
        <v>0</v>
      </c>
    </row>
    <row r="32" spans="1:8" s="2" customFormat="1">
      <c r="A32" s="6">
        <v>77</v>
      </c>
      <c r="B32" s="11" t="str">
        <f t="shared" si="4"/>
        <v>問77</v>
      </c>
      <c r="C32" s="6" t="s">
        <v>137</v>
      </c>
      <c r="D32" s="12" t="s">
        <v>40</v>
      </c>
      <c r="E32" s="8"/>
      <c r="F32" s="8"/>
      <c r="G32" s="4">
        <f t="shared" si="2"/>
        <v>0</v>
      </c>
      <c r="H32" s="4">
        <f t="shared" si="3"/>
        <v>0</v>
      </c>
    </row>
    <row r="33" spans="1:8" s="2" customFormat="1">
      <c r="A33" s="6">
        <v>78</v>
      </c>
      <c r="B33" s="11" t="str">
        <f t="shared" si="4"/>
        <v>問78</v>
      </c>
      <c r="C33" s="6" t="s">
        <v>138</v>
      </c>
      <c r="D33" s="12" t="s">
        <v>139</v>
      </c>
      <c r="E33" s="8"/>
      <c r="F33" s="8"/>
      <c r="G33" s="4">
        <f t="shared" si="2"/>
        <v>0</v>
      </c>
      <c r="H33" s="4">
        <f t="shared" si="3"/>
        <v>0</v>
      </c>
    </row>
    <row r="34" spans="1:8" s="2" customFormat="1">
      <c r="A34" s="6">
        <v>79</v>
      </c>
      <c r="B34" s="11" t="str">
        <f t="shared" si="4"/>
        <v>問79</v>
      </c>
      <c r="C34" s="6" t="s">
        <v>140</v>
      </c>
      <c r="D34" s="12" t="s">
        <v>41</v>
      </c>
      <c r="E34" s="8"/>
      <c r="F34" s="8"/>
      <c r="G34" s="4">
        <f t="shared" si="2"/>
        <v>0</v>
      </c>
      <c r="H34" s="4">
        <f t="shared" si="3"/>
        <v>0</v>
      </c>
    </row>
    <row r="35" spans="1:8" s="2" customFormat="1" ht="37.5">
      <c r="A35" s="6">
        <v>80</v>
      </c>
      <c r="B35" s="11" t="str">
        <f t="shared" si="4"/>
        <v>問80</v>
      </c>
      <c r="C35" s="6" t="s">
        <v>141</v>
      </c>
      <c r="D35" s="12" t="s">
        <v>42</v>
      </c>
      <c r="E35" s="8"/>
      <c r="F35" s="8"/>
      <c r="G35" s="4">
        <f t="shared" si="2"/>
        <v>0</v>
      </c>
      <c r="H35" s="4">
        <f t="shared" si="3"/>
        <v>0</v>
      </c>
    </row>
    <row r="36" spans="1:8">
      <c r="G36" s="4">
        <f>SUMIF($G$5:$G$35,"1")</f>
        <v>0</v>
      </c>
      <c r="H36" s="4">
        <f>SUMIF($H$5:$H$35,"1")</f>
        <v>0</v>
      </c>
    </row>
    <row r="37" spans="1:8">
      <c r="G37" s="4"/>
      <c r="H37" s="4"/>
    </row>
    <row r="38" spans="1:8">
      <c r="G38" s="4"/>
      <c r="H38" s="4"/>
    </row>
    <row r="39" spans="1:8">
      <c r="G39" s="4"/>
      <c r="H39" s="4"/>
    </row>
    <row r="40" spans="1:8">
      <c r="G40" s="4"/>
      <c r="H40" s="4"/>
    </row>
  </sheetData>
  <autoFilter ref="A3:F37" xr:uid="{00000000-0001-0000-0000-000000000000}"/>
  <phoneticPr fontId="1"/>
  <conditionalFormatting sqref="I5:K35 G5:H40 A15:F15 A5:D14 F5:F14 A16:D35 F16:F35">
    <cfRule type="expression" dxfId="5" priority="23">
      <formula>COUNTIF($F5:$H5,"×")</formula>
    </cfRule>
    <cfRule type="expression" dxfId="4" priority="24">
      <formula>COUNTIF($F5:$H5,"○")</formula>
    </cfRule>
  </conditionalFormatting>
  <conditionalFormatting sqref="E5:E14">
    <cfRule type="expression" dxfId="3" priority="3">
      <formula>COUNTIF($F5:$G5,"×")</formula>
    </cfRule>
    <cfRule type="expression" dxfId="2" priority="4">
      <formula>COUNTIF($F5:$G5,"○")</formula>
    </cfRule>
  </conditionalFormatting>
  <conditionalFormatting sqref="E16:E35">
    <cfRule type="expression" dxfId="1" priority="1">
      <formula>COUNTIF($F16:$G16,"×")</formula>
    </cfRule>
    <cfRule type="expression" dxfId="0" priority="2">
      <formula>COUNTIF($F16:$G16,"○")</formula>
    </cfRule>
  </conditionalFormatting>
  <dataValidations count="1">
    <dataValidation type="list" allowBlank="1" showInputMessage="1" showErrorMessage="1" sqref="E5:F14 E16:F35" xr:uid="{52A429B3-3028-4215-904A-C437005ED8C7}">
      <formula1>"○,×"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一覧_テクノロジ以外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kenmochi</dc:creator>
  <cp:lastModifiedBy>kenmochi</cp:lastModifiedBy>
  <dcterms:created xsi:type="dcterms:W3CDTF">2015-06-05T18:19:34Z</dcterms:created>
  <dcterms:modified xsi:type="dcterms:W3CDTF">2023-04-08T23:11:50Z</dcterms:modified>
</cp:coreProperties>
</file>