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3256" windowHeight="13176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  <c r="J16" i="1"/>
  <c r="K16" i="1" s="1"/>
  <c r="J15" i="1" l="1"/>
  <c r="K15" i="1" s="1"/>
  <c r="J14" i="1"/>
  <c r="K14" i="1" s="1"/>
  <c r="J13" i="1"/>
  <c r="K13" i="1" s="1"/>
  <c r="J12" i="1"/>
  <c r="K12" i="1" s="1"/>
  <c r="H7" i="1"/>
  <c r="G7" i="1"/>
  <c r="J6" i="1"/>
  <c r="J5" i="1"/>
  <c r="K5" i="1" s="1"/>
  <c r="J4" i="1"/>
  <c r="I17" i="1"/>
  <c r="K17" i="1" l="1"/>
  <c r="I7" i="1"/>
  <c r="K6" i="1" l="1"/>
  <c r="K4" i="1" l="1"/>
  <c r="K7" i="1" s="1"/>
</calcChain>
</file>

<file path=xl/sharedStrings.xml><?xml version="1.0" encoding="utf-8"?>
<sst xmlns="http://schemas.openxmlformats.org/spreadsheetml/2006/main" count="70" uniqueCount="39">
  <si>
    <t>日期：</t>
  </si>
  <si>
    <t>货柜号</t>
  </si>
  <si>
    <t>封条号</t>
  </si>
  <si>
    <t>品名</t>
  </si>
  <si>
    <t>颜色</t>
  </si>
  <si>
    <t>规格</t>
  </si>
  <si>
    <t>外箱尺寸</t>
  </si>
  <si>
    <t>毛重(KG)</t>
  </si>
  <si>
    <t>净重（KG)</t>
  </si>
  <si>
    <t>数量（个）</t>
  </si>
  <si>
    <t>体积（m³）</t>
  </si>
  <si>
    <t>总体积（m³）</t>
  </si>
  <si>
    <t xml:space="preserve">合计 </t>
  </si>
  <si>
    <t>43.8*29.5*61cm</t>
    <phoneticPr fontId="2" type="noConversion"/>
  </si>
  <si>
    <t>柜型:  40GP</t>
    <phoneticPr fontId="5" type="noConversion"/>
  </si>
  <si>
    <t>EITU1030111</t>
    <phoneticPr fontId="5" type="noConversion"/>
  </si>
  <si>
    <t xml:space="preserve"> EMCGQP1085</t>
    <phoneticPr fontId="5" type="noConversion"/>
  </si>
  <si>
    <t>CAAU5731521</t>
    <phoneticPr fontId="5" type="noConversion"/>
  </si>
  <si>
    <t>EMCGQH5685</t>
    <phoneticPr fontId="5" type="noConversion"/>
  </si>
  <si>
    <t>37.5*27*57cm</t>
    <phoneticPr fontId="2" type="noConversion"/>
  </si>
  <si>
    <t>42*35.5*74.5cm</t>
    <phoneticPr fontId="2" type="noConversion"/>
  </si>
  <si>
    <t>拉杆箱材质</t>
  </si>
  <si>
    <t>铝合金，PC，ABS，涤纶</t>
  </si>
  <si>
    <t>PO号： LM260320-NO.1</t>
    <phoneticPr fontId="5" type="noConversion"/>
  </si>
  <si>
    <t>PO号： LM260320-NO.2</t>
    <phoneticPr fontId="5" type="noConversion"/>
  </si>
  <si>
    <t xml:space="preserve">パッキングリスト 1  </t>
    <phoneticPr fontId="2" type="noConversion"/>
  </si>
  <si>
    <t>パッキングリスト  2</t>
    <phoneticPr fontId="2" type="noConversion"/>
  </si>
  <si>
    <t>ZIP多機能PC スーツケース(S)</t>
    <phoneticPr fontId="5" type="noConversion"/>
  </si>
  <si>
    <t>ZIP多機能PC スーツケース(M+S)</t>
    <phoneticPr fontId="2" type="noConversion"/>
  </si>
  <si>
    <t>マットシルバー</t>
    <phoneticPr fontId="5" type="noConversion"/>
  </si>
  <si>
    <t>マットブラック</t>
    <phoneticPr fontId="2" type="noConversion"/>
  </si>
  <si>
    <t>20インチ</t>
    <phoneticPr fontId="5" type="noConversion"/>
  </si>
  <si>
    <t>26インチ</t>
    <phoneticPr fontId="5" type="noConversion"/>
  </si>
  <si>
    <t>ZIP多機能PC スーツケース(S)</t>
    <phoneticPr fontId="5" type="noConversion"/>
  </si>
  <si>
    <t>ZIP多機能PC スーツケース(M+S)</t>
    <phoneticPr fontId="2" type="noConversion"/>
  </si>
  <si>
    <t>ZIP多機能PC スーツケース(M+S)</t>
    <phoneticPr fontId="2" type="noConversion"/>
  </si>
  <si>
    <t>マットシルバー</t>
    <phoneticPr fontId="2" type="noConversion"/>
  </si>
  <si>
    <t>シルバー</t>
    <phoneticPr fontId="2" type="noConversion"/>
  </si>
  <si>
    <t>多機能アルミスーツケース(S)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</si>
</sst>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family val="2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6"/>
      <color theme="1"/>
      <name val="Calibri"/>
      <family val="2"/>
    </font>
    <font>
      <b/>
      <sz val="2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 applyBorder="1"/>
    <xf numFmtId="0" fontId="10" fillId="0" borderId="0" xfId="0" applyFont="1" applyBorder="1" applyAlignment="1">
      <alignment vertical="center" wrapText="1"/>
    </xf>
    <xf numFmtId="0" fontId="11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5</xdr:row>
      <xdr:rowOff>0</xdr:rowOff>
    </xdr:from>
    <xdr:to>
      <xdr:col>1</xdr:col>
      <xdr:colOff>533400</xdr:colOff>
      <xdr:row>7</xdr:row>
      <xdr:rowOff>127565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xmlns="" id="{CA682955-BAB5-E560-B2E2-C0DDFEA43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1" y="1666875"/>
          <a:ext cx="514349" cy="794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76200</xdr:rowOff>
    </xdr:from>
    <xdr:to>
      <xdr:col>1</xdr:col>
      <xdr:colOff>485775</xdr:colOff>
      <xdr:row>16</xdr:row>
      <xdr:rowOff>269891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xmlns="" id="{43FE4432-4B77-1EDB-C68B-8F62696D3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4410075"/>
          <a:ext cx="485775" cy="860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D16" sqref="D16"/>
    </sheetView>
  </sheetViews>
  <sheetFormatPr defaultRowHeight="26.25" customHeight="1"/>
  <cols>
    <col min="1" max="2" width="12.77734375" bestFit="1" customWidth="1"/>
    <col min="3" max="3" width="30.33203125" bestFit="1" customWidth="1"/>
    <col min="4" max="4" width="18.6640625" bestFit="1" customWidth="1"/>
    <col min="5" max="5" width="10.44140625" bestFit="1" customWidth="1"/>
    <col min="6" max="6" width="17.6640625" customWidth="1"/>
    <col min="7" max="7" width="9.21875" bestFit="1" customWidth="1"/>
    <col min="8" max="8" width="10.109375" bestFit="1" customWidth="1"/>
    <col min="9" max="9" width="11" bestFit="1" customWidth="1"/>
    <col min="10" max="10" width="11.109375" bestFit="1" customWidth="1"/>
    <col min="11" max="11" width="13.109375" bestFit="1" customWidth="1"/>
  </cols>
  <sheetData>
    <row r="1" spans="1:15" ht="26.25" customHeight="1">
      <c r="A1" s="50" t="s">
        <v>25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5" ht="26.25" customHeight="1">
      <c r="A2" s="52" t="s">
        <v>23</v>
      </c>
      <c r="B2" s="52"/>
      <c r="C2" s="52"/>
      <c r="D2" s="52"/>
      <c r="E2" s="52"/>
      <c r="F2" s="52"/>
      <c r="G2" s="52"/>
      <c r="H2" s="53" t="s">
        <v>0</v>
      </c>
      <c r="I2" s="53"/>
      <c r="J2" s="54">
        <v>46251</v>
      </c>
      <c r="K2" s="55"/>
    </row>
    <row r="3" spans="1:15" ht="26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3" t="s">
        <v>9</v>
      </c>
      <c r="J3" s="1" t="s">
        <v>10</v>
      </c>
      <c r="K3" s="1" t="s">
        <v>11</v>
      </c>
    </row>
    <row r="4" spans="1:15" ht="26.25" customHeight="1">
      <c r="A4" s="43" t="s">
        <v>15</v>
      </c>
      <c r="B4" s="43" t="s">
        <v>16</v>
      </c>
      <c r="C4" s="15" t="s">
        <v>33</v>
      </c>
      <c r="D4" s="16" t="s">
        <v>30</v>
      </c>
      <c r="E4" s="17" t="s">
        <v>31</v>
      </c>
      <c r="F4" s="15" t="s">
        <v>19</v>
      </c>
      <c r="G4" s="18">
        <v>4.9800000000000004</v>
      </c>
      <c r="H4" s="18">
        <v>3.88</v>
      </c>
      <c r="I4" s="19">
        <v>442</v>
      </c>
      <c r="J4" s="20">
        <f>0.375*0.27*0.57</f>
        <v>5.77125E-2</v>
      </c>
      <c r="K4" s="18">
        <f>I4*J4</f>
        <v>25.508925000000001</v>
      </c>
    </row>
    <row r="5" spans="1:15" ht="26.25" customHeight="1">
      <c r="A5" s="44"/>
      <c r="B5" s="44"/>
      <c r="C5" s="15" t="s">
        <v>27</v>
      </c>
      <c r="D5" s="21" t="s">
        <v>29</v>
      </c>
      <c r="E5" s="17" t="s">
        <v>31</v>
      </c>
      <c r="F5" s="15" t="s">
        <v>19</v>
      </c>
      <c r="G5" s="18">
        <v>4.9800000000000004</v>
      </c>
      <c r="H5" s="18">
        <v>3.88</v>
      </c>
      <c r="I5" s="19">
        <v>586</v>
      </c>
      <c r="J5" s="20">
        <f>0.375*0.27*0.57</f>
        <v>5.77125E-2</v>
      </c>
      <c r="K5" s="18">
        <f>I5*J5</f>
        <v>33.819524999999999</v>
      </c>
    </row>
    <row r="6" spans="1:15" ht="26.25" customHeight="1">
      <c r="A6" s="44"/>
      <c r="B6" s="44"/>
      <c r="C6" s="22" t="s">
        <v>34</v>
      </c>
      <c r="D6" s="23" t="s">
        <v>30</v>
      </c>
      <c r="E6" s="24" t="s">
        <v>32</v>
      </c>
      <c r="F6" s="22" t="s">
        <v>20</v>
      </c>
      <c r="G6" s="25">
        <v>6.86</v>
      </c>
      <c r="H6" s="25">
        <v>5.22</v>
      </c>
      <c r="I6" s="26">
        <v>65</v>
      </c>
      <c r="J6" s="27">
        <f>0.42*0.355*0.745</f>
        <v>0.11107949999999998</v>
      </c>
      <c r="K6" s="25">
        <f t="shared" ref="K6" si="0">I6*J6</f>
        <v>7.2201674999999987</v>
      </c>
      <c r="M6" s="10"/>
      <c r="N6" s="10"/>
      <c r="O6" s="10"/>
    </row>
    <row r="7" spans="1:15" ht="26.25" customHeight="1">
      <c r="A7" s="45" t="s">
        <v>14</v>
      </c>
      <c r="B7" s="46"/>
      <c r="C7" s="46"/>
      <c r="D7" s="46"/>
      <c r="E7" s="46"/>
      <c r="F7" s="1" t="s">
        <v>12</v>
      </c>
      <c r="G7" s="4">
        <f>G5*(I4+I5)+G6*I6</f>
        <v>5565.34</v>
      </c>
      <c r="H7" s="4">
        <f>H4*(I4+I5)+H6*I6</f>
        <v>4327.9399999999996</v>
      </c>
      <c r="I7" s="5">
        <f>SUM(I4:I6)</f>
        <v>1093</v>
      </c>
      <c r="J7" s="4"/>
      <c r="K7" s="5">
        <f>SUM(K4:K6)</f>
        <v>66.548617500000006</v>
      </c>
      <c r="M7" s="11"/>
      <c r="N7" s="11"/>
      <c r="O7" s="11"/>
    </row>
    <row r="8" spans="1:15" ht="26.25" customHeight="1">
      <c r="A8" s="56"/>
      <c r="B8" s="57"/>
      <c r="C8" s="57"/>
      <c r="D8" s="57"/>
      <c r="E8" s="57"/>
      <c r="F8" s="57"/>
      <c r="G8" s="58"/>
      <c r="H8" s="58"/>
      <c r="I8" s="59"/>
      <c r="J8" s="58"/>
      <c r="K8" s="59"/>
      <c r="M8" s="11"/>
      <c r="N8" s="11"/>
      <c r="O8" s="11"/>
    </row>
    <row r="9" spans="1:15" ht="26.25" customHeight="1">
      <c r="A9" s="60" t="s">
        <v>26</v>
      </c>
      <c r="B9" s="60"/>
      <c r="C9" s="60"/>
      <c r="D9" s="60"/>
      <c r="E9" s="60"/>
      <c r="F9" s="60"/>
      <c r="G9" s="60"/>
      <c r="H9" s="60"/>
      <c r="I9" s="60"/>
      <c r="J9" s="60"/>
      <c r="K9" s="60"/>
      <c r="M9" s="10"/>
      <c r="N9" s="10"/>
      <c r="O9" s="10"/>
    </row>
    <row r="10" spans="1:15" ht="26.25" customHeight="1">
      <c r="A10" s="52" t="s">
        <v>24</v>
      </c>
      <c r="B10" s="52"/>
      <c r="C10" s="52"/>
      <c r="D10" s="52"/>
      <c r="E10" s="52"/>
      <c r="F10" s="52"/>
      <c r="G10" s="52"/>
      <c r="H10" s="53" t="s">
        <v>0</v>
      </c>
      <c r="I10" s="53"/>
      <c r="J10" s="54">
        <v>46251</v>
      </c>
      <c r="K10" s="55"/>
      <c r="M10" s="10"/>
      <c r="N10" s="10"/>
      <c r="O10" s="10"/>
    </row>
    <row r="11" spans="1:15" ht="26.25" customHeight="1">
      <c r="A11" s="13" t="s">
        <v>1</v>
      </c>
      <c r="B11" s="13" t="s">
        <v>2</v>
      </c>
      <c r="C11" s="13" t="s">
        <v>3</v>
      </c>
      <c r="D11" s="13" t="s">
        <v>4</v>
      </c>
      <c r="E11" s="13" t="s">
        <v>5</v>
      </c>
      <c r="F11" s="2" t="s">
        <v>6</v>
      </c>
      <c r="G11" s="13" t="s">
        <v>7</v>
      </c>
      <c r="H11" s="13" t="s">
        <v>8</v>
      </c>
      <c r="I11" s="3" t="s">
        <v>9</v>
      </c>
      <c r="J11" s="13" t="s">
        <v>10</v>
      </c>
      <c r="K11" s="13" t="s">
        <v>11</v>
      </c>
      <c r="M11" s="10"/>
      <c r="N11" s="10"/>
      <c r="O11" s="10"/>
    </row>
    <row r="12" spans="1:15" ht="26.25" customHeight="1">
      <c r="A12" s="43" t="s">
        <v>17</v>
      </c>
      <c r="B12" s="43" t="s">
        <v>18</v>
      </c>
      <c r="C12" s="28" t="s">
        <v>27</v>
      </c>
      <c r="D12" s="29" t="s">
        <v>30</v>
      </c>
      <c r="E12" s="30" t="s">
        <v>31</v>
      </c>
      <c r="F12" s="28" t="s">
        <v>19</v>
      </c>
      <c r="G12" s="31">
        <v>4.9800000000000004</v>
      </c>
      <c r="H12" s="31">
        <v>3.88</v>
      </c>
      <c r="I12" s="32">
        <v>8</v>
      </c>
      <c r="J12" s="33">
        <f>0.375*0.27*0.57</f>
        <v>5.77125E-2</v>
      </c>
      <c r="K12" s="31">
        <f>I12*J12</f>
        <v>0.4617</v>
      </c>
    </row>
    <row r="13" spans="1:15" ht="26.25" customHeight="1">
      <c r="A13" s="44"/>
      <c r="B13" s="44"/>
      <c r="C13" s="28" t="s">
        <v>27</v>
      </c>
      <c r="D13" s="34" t="s">
        <v>29</v>
      </c>
      <c r="E13" s="30" t="s">
        <v>31</v>
      </c>
      <c r="F13" s="28" t="s">
        <v>19</v>
      </c>
      <c r="G13" s="31">
        <v>4.9800000000000004</v>
      </c>
      <c r="H13" s="31">
        <v>3.88</v>
      </c>
      <c r="I13" s="32">
        <v>10</v>
      </c>
      <c r="J13" s="33">
        <f>0.375*0.27*0.57</f>
        <v>5.77125E-2</v>
      </c>
      <c r="K13" s="31">
        <f>I13*J13</f>
        <v>0.577125</v>
      </c>
    </row>
    <row r="14" spans="1:15" ht="26.25" customHeight="1">
      <c r="A14" s="44"/>
      <c r="B14" s="44"/>
      <c r="C14" s="6" t="s">
        <v>28</v>
      </c>
      <c r="D14" s="35" t="s">
        <v>36</v>
      </c>
      <c r="E14" s="7" t="s">
        <v>32</v>
      </c>
      <c r="F14" s="6" t="s">
        <v>20</v>
      </c>
      <c r="G14" s="8">
        <v>6.86</v>
      </c>
      <c r="H14" s="8">
        <v>5.22</v>
      </c>
      <c r="I14" s="36">
        <v>342</v>
      </c>
      <c r="J14" s="9">
        <f>0.42*0.355*0.745</f>
        <v>0.11107949999999998</v>
      </c>
      <c r="K14" s="8">
        <f t="shared" ref="K14:K15" si="1">I14*J14</f>
        <v>37.989188999999996</v>
      </c>
    </row>
    <row r="15" spans="1:15" ht="26.25" customHeight="1">
      <c r="A15" s="44"/>
      <c r="B15" s="44"/>
      <c r="C15" s="6" t="s">
        <v>35</v>
      </c>
      <c r="D15" s="35" t="s">
        <v>30</v>
      </c>
      <c r="E15" s="7" t="s">
        <v>32</v>
      </c>
      <c r="F15" s="6" t="s">
        <v>20</v>
      </c>
      <c r="G15" s="8">
        <v>6.86</v>
      </c>
      <c r="H15" s="8">
        <v>5.22</v>
      </c>
      <c r="I15" s="36">
        <v>234</v>
      </c>
      <c r="J15" s="9">
        <f>0.42*0.355*0.745</f>
        <v>0.11107949999999998</v>
      </c>
      <c r="K15" s="8">
        <f t="shared" si="1"/>
        <v>25.992602999999995</v>
      </c>
    </row>
    <row r="16" spans="1:15" ht="26.25" customHeight="1">
      <c r="A16" s="44"/>
      <c r="B16" s="44"/>
      <c r="C16" s="37" t="s">
        <v>38</v>
      </c>
      <c r="D16" s="38" t="s">
        <v>37</v>
      </c>
      <c r="E16" s="39" t="s">
        <v>31</v>
      </c>
      <c r="F16" s="37" t="s">
        <v>13</v>
      </c>
      <c r="G16" s="40">
        <v>8.44</v>
      </c>
      <c r="H16" s="40">
        <v>5.76</v>
      </c>
      <c r="I16" s="41">
        <v>39</v>
      </c>
      <c r="J16" s="37">
        <f>0.438*0.295*0.61</f>
        <v>7.8818099999999988E-2</v>
      </c>
      <c r="K16" s="40">
        <f>I16*J16</f>
        <v>3.0739058999999997</v>
      </c>
      <c r="L16" s="12"/>
    </row>
    <row r="17" spans="1:11" ht="26.25" customHeight="1">
      <c r="A17" s="45" t="s">
        <v>14</v>
      </c>
      <c r="B17" s="46"/>
      <c r="C17" s="46"/>
      <c r="D17" s="46"/>
      <c r="E17" s="46"/>
      <c r="F17" s="13" t="s">
        <v>12</v>
      </c>
      <c r="G17" s="4">
        <f>G12*18+G14*576+G16*I16</f>
        <v>4370.16</v>
      </c>
      <c r="H17" s="4">
        <f>H12*18+H14*576+H16*I16</f>
        <v>3301.2</v>
      </c>
      <c r="I17" s="14">
        <f>SUM(I12:I16)</f>
        <v>633</v>
      </c>
      <c r="J17" s="4"/>
      <c r="K17" s="14">
        <f>SUM(K12:K16)</f>
        <v>68.094522899999987</v>
      </c>
    </row>
    <row r="19" spans="1:11" ht="26.25" customHeight="1">
      <c r="A19" s="42" t="s">
        <v>21</v>
      </c>
      <c r="B19" s="47" t="s">
        <v>22</v>
      </c>
      <c r="C19" s="48"/>
      <c r="D19" s="48"/>
      <c r="E19" s="48"/>
      <c r="F19" s="48"/>
      <c r="G19" s="48"/>
      <c r="H19" s="48"/>
      <c r="I19" s="48"/>
      <c r="J19" s="48"/>
      <c r="K19" s="49"/>
    </row>
  </sheetData>
  <mergeCells count="15">
    <mergeCell ref="A1:K1"/>
    <mergeCell ref="A2:G2"/>
    <mergeCell ref="H2:I2"/>
    <mergeCell ref="J2:K2"/>
    <mergeCell ref="B4:B6"/>
    <mergeCell ref="A4:A6"/>
    <mergeCell ref="A12:A16"/>
    <mergeCell ref="B12:B16"/>
    <mergeCell ref="A17:E17"/>
    <mergeCell ref="B19:K19"/>
    <mergeCell ref="A7:E7"/>
    <mergeCell ref="A10:G10"/>
    <mergeCell ref="H10:I10"/>
    <mergeCell ref="J10:K10"/>
    <mergeCell ref="A9:K9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2026-08-17T16:05:20Z</dcterms:modified>
</cp:coreProperties>
</file>